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Kodolányi\Szakdoga\Szakdolgozat\Küldeni\"/>
    </mc:Choice>
  </mc:AlternateContent>
  <xr:revisionPtr revIDLastSave="0" documentId="13_ncr:1_{6BA76F8A-D7B4-4355-9980-797FAF2F2D6B}" xr6:coauthVersionLast="47" xr6:coauthVersionMax="47" xr10:uidLastSave="{00000000-0000-0000-0000-000000000000}"/>
  <bookViews>
    <workbookView xWindow="-120" yWindow="-120" windowWidth="20730" windowHeight="11160" tabRatio="647" xr2:uid="{14537A5C-0D6D-46EE-A7A5-F250DACD1CE7}"/>
  </bookViews>
  <sheets>
    <sheet name="Tartalomjegyzék" sheetId="25" r:id="rId1"/>
    <sheet name="Adatbázis" sheetId="14" r:id="rId2"/>
    <sheet name="Kimutatás_2" sheetId="22" r:id="rId3"/>
    <sheet name="Kimutatás_Goggle_trend" sheetId="15" r:id="rId4"/>
    <sheet name="OAM" sheetId="23" r:id="rId5"/>
    <sheet name="Tag Id" sheetId="13" r:id="rId6"/>
    <sheet name="2015" sheetId="1" r:id="rId7"/>
    <sheet name="2015_tevékenységgyanú" sheetId="24" r:id="rId8"/>
    <sheet name="2016" sheetId="3" r:id="rId9"/>
    <sheet name="2016_tevékenység-gyanú" sheetId="4" r:id="rId10"/>
    <sheet name="2017" sheetId="5" r:id="rId11"/>
    <sheet name="2017_tevékenység-gyanú" sheetId="6" r:id="rId12"/>
    <sheet name="2018" sheetId="7" r:id="rId13"/>
    <sheet name="2018_tevékenység_gyanú" sheetId="8" r:id="rId14"/>
    <sheet name="2019" sheetId="9" r:id="rId15"/>
    <sheet name="2019_tevékenység_gyanú" sheetId="10" r:id="rId16"/>
    <sheet name="2020" sheetId="12" r:id="rId17"/>
    <sheet name="2020_tevékenység_gyanú" sheetId="11" r:id="rId18"/>
  </sheets>
  <externalReferences>
    <externalReference r:id="rId19"/>
  </externalReferences>
  <definedNames>
    <definedName name="_xlnm._FilterDatabase" localSheetId="7" hidden="1">'2015_tevékenységgyanú'!$A$92:$AR$119</definedName>
  </definedNames>
  <calcPr calcId="191029"/>
  <pivotCaches>
    <pivotCache cacheId="0" r:id="rId20"/>
    <pivotCache cacheId="1" r:id="rId21"/>
    <pivotCache cacheId="2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M3" i="1" l="1"/>
  <c r="M4" i="1"/>
  <c r="M5" i="1"/>
  <c r="M6" i="1"/>
  <c r="M7" i="1"/>
  <c r="M8" i="1"/>
  <c r="M9" i="1"/>
  <c r="M11" i="1"/>
  <c r="M12" i="1"/>
  <c r="M15" i="1"/>
  <c r="M17" i="1"/>
  <c r="M18" i="1"/>
  <c r="M19" i="1"/>
  <c r="M20" i="1"/>
  <c r="M21" i="1"/>
  <c r="M22" i="1"/>
  <c r="M23" i="1"/>
  <c r="M24" i="1"/>
  <c r="M25" i="1"/>
  <c r="M26" i="1"/>
  <c r="M28" i="1"/>
  <c r="M29" i="1"/>
  <c r="AH94" i="24"/>
  <c r="AH95" i="24"/>
  <c r="AH96" i="24"/>
  <c r="AH97" i="24"/>
  <c r="AH98" i="24"/>
  <c r="AH99" i="24"/>
  <c r="AH100" i="24"/>
  <c r="AH101" i="24"/>
  <c r="AH102" i="24"/>
  <c r="AH103" i="24"/>
  <c r="AH104" i="24"/>
  <c r="AH105" i="24"/>
  <c r="AH106" i="24"/>
  <c r="AH107" i="24"/>
  <c r="AH108" i="24"/>
  <c r="AH109" i="24"/>
  <c r="AH110" i="24"/>
  <c r="AH111" i="24"/>
  <c r="AH112" i="24"/>
  <c r="AH113" i="24"/>
  <c r="AH114" i="24"/>
  <c r="AH115" i="24"/>
  <c r="AH116" i="24"/>
  <c r="AH117" i="24"/>
  <c r="AH118" i="24"/>
  <c r="AH119" i="24"/>
  <c r="AH93" i="24"/>
  <c r="BJ156" i="24"/>
  <c r="BI156" i="24"/>
  <c r="BH156" i="24"/>
  <c r="BG156" i="24"/>
  <c r="BF156" i="24"/>
  <c r="BE156" i="24"/>
  <c r="BD156" i="24"/>
  <c r="BC156" i="24"/>
  <c r="BB156" i="24"/>
  <c r="BA156" i="24"/>
  <c r="AZ156" i="24"/>
  <c r="AY156" i="24"/>
  <c r="AX156" i="24"/>
  <c r="AW156" i="24"/>
  <c r="AV156" i="24"/>
  <c r="AU156" i="24"/>
  <c r="AT156" i="24"/>
  <c r="AS156" i="24"/>
  <c r="AR156" i="24"/>
  <c r="AQ156" i="24"/>
  <c r="AP156" i="24"/>
  <c r="AO156" i="24"/>
  <c r="AN156" i="24"/>
  <c r="AM156" i="24"/>
  <c r="AL156" i="24"/>
  <c r="AK156" i="24"/>
  <c r="AJ156" i="24"/>
  <c r="AI156" i="24"/>
  <c r="AH156" i="24"/>
  <c r="AG156" i="24"/>
  <c r="BJ155" i="24"/>
  <c r="BI155" i="24"/>
  <c r="BH155" i="24"/>
  <c r="BG155" i="24"/>
  <c r="BF155" i="24"/>
  <c r="BE155" i="24"/>
  <c r="BD155" i="24"/>
  <c r="BC155" i="24"/>
  <c r="BB155" i="24"/>
  <c r="BA155" i="24"/>
  <c r="AZ155" i="24"/>
  <c r="AY155" i="24"/>
  <c r="AX155" i="24"/>
  <c r="AW155" i="24"/>
  <c r="AV155" i="24"/>
  <c r="AU155" i="24"/>
  <c r="AT155" i="24"/>
  <c r="AS155" i="24"/>
  <c r="AR155" i="24"/>
  <c r="AQ155" i="24"/>
  <c r="AP155" i="24"/>
  <c r="AO155" i="24"/>
  <c r="AN155" i="24"/>
  <c r="AM155" i="24"/>
  <c r="AL155" i="24"/>
  <c r="AK155" i="24"/>
  <c r="AJ155" i="24"/>
  <c r="AI155" i="24"/>
  <c r="AH155" i="24"/>
  <c r="AG155" i="24"/>
  <c r="BJ154" i="24"/>
  <c r="BI154" i="24"/>
  <c r="BH154" i="24"/>
  <c r="BG154" i="24"/>
  <c r="BF154" i="24"/>
  <c r="BE154" i="24"/>
  <c r="BD154" i="24"/>
  <c r="BC154" i="24"/>
  <c r="BB154" i="24"/>
  <c r="BA154" i="24"/>
  <c r="AZ154" i="24"/>
  <c r="AY154" i="24"/>
  <c r="AX154" i="24"/>
  <c r="AW154" i="24"/>
  <c r="AV154" i="24"/>
  <c r="AU154" i="24"/>
  <c r="AT154" i="24"/>
  <c r="AS154" i="24"/>
  <c r="AR154" i="24"/>
  <c r="AQ154" i="24"/>
  <c r="AP154" i="24"/>
  <c r="AO154" i="24"/>
  <c r="AN154" i="24"/>
  <c r="AM154" i="24"/>
  <c r="AL154" i="24"/>
  <c r="AK154" i="24"/>
  <c r="AJ154" i="24"/>
  <c r="AI154" i="24"/>
  <c r="AH154" i="24"/>
  <c r="AG154" i="24"/>
  <c r="BJ153" i="24"/>
  <c r="BI153" i="24"/>
  <c r="BH153" i="24"/>
  <c r="BG153" i="24"/>
  <c r="BF153" i="24"/>
  <c r="BE153" i="24"/>
  <c r="BD153" i="24"/>
  <c r="BC153" i="24"/>
  <c r="BB153" i="24"/>
  <c r="BA153" i="24"/>
  <c r="AZ153" i="24"/>
  <c r="AY153" i="24"/>
  <c r="AX153" i="24"/>
  <c r="AW153" i="24"/>
  <c r="AV153" i="24"/>
  <c r="AU153" i="24"/>
  <c r="AT153" i="24"/>
  <c r="AS153" i="24"/>
  <c r="AR153" i="24"/>
  <c r="AQ153" i="24"/>
  <c r="AP153" i="24"/>
  <c r="AO153" i="24"/>
  <c r="AN153" i="24"/>
  <c r="AM153" i="24"/>
  <c r="AL153" i="24"/>
  <c r="AK153" i="24"/>
  <c r="AJ153" i="24"/>
  <c r="AI153" i="24"/>
  <c r="AH153" i="24"/>
  <c r="AG153" i="24"/>
  <c r="BJ152" i="24"/>
  <c r="BI152" i="24"/>
  <c r="BH152" i="24"/>
  <c r="BG152" i="24"/>
  <c r="BF152" i="24"/>
  <c r="BE152" i="24"/>
  <c r="BD152" i="24"/>
  <c r="BC152" i="24"/>
  <c r="BB152" i="24"/>
  <c r="BA152" i="24"/>
  <c r="AZ152" i="24"/>
  <c r="AY152" i="24"/>
  <c r="AX152" i="24"/>
  <c r="AW152" i="24"/>
  <c r="AV152" i="24"/>
  <c r="AU152" i="24"/>
  <c r="AT152" i="24"/>
  <c r="AS152" i="24"/>
  <c r="AR152" i="24"/>
  <c r="AQ152" i="24"/>
  <c r="AP152" i="24"/>
  <c r="AO152" i="24"/>
  <c r="AN152" i="24"/>
  <c r="AM152" i="24"/>
  <c r="AL152" i="24"/>
  <c r="AK152" i="24"/>
  <c r="AJ152" i="24"/>
  <c r="AI152" i="24"/>
  <c r="AH152" i="24"/>
  <c r="AG152" i="24"/>
  <c r="BJ151" i="24"/>
  <c r="BI151" i="24"/>
  <c r="BH151" i="24"/>
  <c r="BG151" i="24"/>
  <c r="BF151" i="24"/>
  <c r="BE151" i="24"/>
  <c r="BD151" i="24"/>
  <c r="BC151" i="24"/>
  <c r="BB151" i="24"/>
  <c r="BA151" i="24"/>
  <c r="AZ151" i="24"/>
  <c r="AY151" i="24"/>
  <c r="AX151" i="24"/>
  <c r="AW151" i="24"/>
  <c r="AV151" i="24"/>
  <c r="AU151" i="24"/>
  <c r="AT151" i="24"/>
  <c r="AS151" i="24"/>
  <c r="AR151" i="24"/>
  <c r="AQ151" i="24"/>
  <c r="AP151" i="24"/>
  <c r="AO151" i="24"/>
  <c r="AN151" i="24"/>
  <c r="AM151" i="24"/>
  <c r="AL151" i="24"/>
  <c r="AK151" i="24"/>
  <c r="AJ151" i="24"/>
  <c r="AI151" i="24"/>
  <c r="AH151" i="24"/>
  <c r="AG151" i="24"/>
  <c r="BJ150" i="24"/>
  <c r="BI150" i="24"/>
  <c r="BH150" i="24"/>
  <c r="BG150" i="24"/>
  <c r="BF150" i="24"/>
  <c r="BE150" i="24"/>
  <c r="BD150" i="24"/>
  <c r="BC150" i="24"/>
  <c r="BB150" i="24"/>
  <c r="BA150" i="24"/>
  <c r="AZ150" i="24"/>
  <c r="AY150" i="24"/>
  <c r="AX150" i="24"/>
  <c r="AW150" i="24"/>
  <c r="AV150" i="24"/>
  <c r="AU150" i="24"/>
  <c r="AT150" i="24"/>
  <c r="AS150" i="24"/>
  <c r="AR150" i="24"/>
  <c r="AQ150" i="24"/>
  <c r="AP150" i="24"/>
  <c r="AO150" i="24"/>
  <c r="AN150" i="24"/>
  <c r="AM150" i="24"/>
  <c r="AL150" i="24"/>
  <c r="AK150" i="24"/>
  <c r="AJ150" i="24"/>
  <c r="AI150" i="24"/>
  <c r="AH150" i="24"/>
  <c r="AG150" i="24"/>
  <c r="BJ149" i="24"/>
  <c r="BI149" i="24"/>
  <c r="BH149" i="24"/>
  <c r="BG149" i="24"/>
  <c r="BF149" i="24"/>
  <c r="BE149" i="24"/>
  <c r="BD149" i="24"/>
  <c r="BC149" i="24"/>
  <c r="BB149" i="24"/>
  <c r="BA149" i="24"/>
  <c r="AZ149" i="24"/>
  <c r="AY149" i="24"/>
  <c r="AX149" i="24"/>
  <c r="AW149" i="24"/>
  <c r="AV149" i="24"/>
  <c r="AU149" i="24"/>
  <c r="AT149" i="24"/>
  <c r="AS149" i="24"/>
  <c r="AR149" i="24"/>
  <c r="AQ149" i="24"/>
  <c r="AP149" i="24"/>
  <c r="AO149" i="24"/>
  <c r="AN149" i="24"/>
  <c r="AM149" i="24"/>
  <c r="AL149" i="24"/>
  <c r="AK149" i="24"/>
  <c r="AJ149" i="24"/>
  <c r="AI149" i="24"/>
  <c r="AH149" i="24"/>
  <c r="AG149" i="24"/>
  <c r="BJ148" i="24"/>
  <c r="BI148" i="24"/>
  <c r="BH148" i="24"/>
  <c r="BG148" i="24"/>
  <c r="BF148" i="24"/>
  <c r="BE148" i="24"/>
  <c r="BD148" i="24"/>
  <c r="BC148" i="24"/>
  <c r="BB148" i="24"/>
  <c r="BA148" i="24"/>
  <c r="AZ148" i="24"/>
  <c r="AY148" i="24"/>
  <c r="AX148" i="24"/>
  <c r="AW148" i="24"/>
  <c r="AV148" i="24"/>
  <c r="AU148" i="24"/>
  <c r="AT148" i="24"/>
  <c r="AS148" i="24"/>
  <c r="AR148" i="24"/>
  <c r="AQ148" i="24"/>
  <c r="AP148" i="24"/>
  <c r="AO148" i="24"/>
  <c r="AN148" i="24"/>
  <c r="AM148" i="24"/>
  <c r="AL148" i="24"/>
  <c r="AK148" i="24"/>
  <c r="AJ148" i="24"/>
  <c r="AI148" i="24"/>
  <c r="AH148" i="24"/>
  <c r="AG148" i="24"/>
  <c r="BJ147" i="24"/>
  <c r="BI147" i="24"/>
  <c r="BH147" i="24"/>
  <c r="BG147" i="24"/>
  <c r="BF147" i="24"/>
  <c r="BE147" i="24"/>
  <c r="BD147" i="24"/>
  <c r="BC147" i="24"/>
  <c r="BB147" i="24"/>
  <c r="BA147" i="24"/>
  <c r="AZ147" i="24"/>
  <c r="AY147" i="24"/>
  <c r="AX147" i="24"/>
  <c r="AW147" i="24"/>
  <c r="AV147" i="24"/>
  <c r="AU147" i="24"/>
  <c r="AT147" i="24"/>
  <c r="AS147" i="24"/>
  <c r="AR147" i="24"/>
  <c r="AQ147" i="24"/>
  <c r="AP147" i="24"/>
  <c r="AO147" i="24"/>
  <c r="AN147" i="24"/>
  <c r="AM147" i="24"/>
  <c r="AL147" i="24"/>
  <c r="AK147" i="24"/>
  <c r="AJ147" i="24"/>
  <c r="AI147" i="24"/>
  <c r="AH147" i="24"/>
  <c r="AG147" i="24"/>
  <c r="BJ146" i="24"/>
  <c r="BI146" i="24"/>
  <c r="BH146" i="24"/>
  <c r="BG146" i="24"/>
  <c r="BF146" i="24"/>
  <c r="BE146" i="24"/>
  <c r="BD146" i="24"/>
  <c r="BC146" i="24"/>
  <c r="BB146" i="24"/>
  <c r="BA146" i="24"/>
  <c r="AZ146" i="24"/>
  <c r="AY146" i="24"/>
  <c r="AX146" i="24"/>
  <c r="AW146" i="24"/>
  <c r="AV146" i="24"/>
  <c r="AU146" i="24"/>
  <c r="AT146" i="24"/>
  <c r="AS146" i="24"/>
  <c r="AR146" i="24"/>
  <c r="AQ146" i="24"/>
  <c r="AP146" i="24"/>
  <c r="AO146" i="24"/>
  <c r="AN146" i="24"/>
  <c r="AM146" i="24"/>
  <c r="AL146" i="24"/>
  <c r="AK146" i="24"/>
  <c r="AJ146" i="24"/>
  <c r="AI146" i="24"/>
  <c r="AH146" i="24"/>
  <c r="AG146" i="24"/>
  <c r="BJ145" i="24"/>
  <c r="BI145" i="24"/>
  <c r="BH145" i="24"/>
  <c r="BG145" i="24"/>
  <c r="BF145" i="24"/>
  <c r="BE145" i="24"/>
  <c r="BD145" i="24"/>
  <c r="BC145" i="24"/>
  <c r="BB145" i="24"/>
  <c r="BA145" i="24"/>
  <c r="AZ145" i="24"/>
  <c r="AY145" i="24"/>
  <c r="AX145" i="24"/>
  <c r="AW145" i="24"/>
  <c r="AV145" i="24"/>
  <c r="AU145" i="24"/>
  <c r="AT145" i="24"/>
  <c r="AS145" i="24"/>
  <c r="AR145" i="24"/>
  <c r="AQ145" i="24"/>
  <c r="AP145" i="24"/>
  <c r="AO145" i="24"/>
  <c r="AN145" i="24"/>
  <c r="AM145" i="24"/>
  <c r="AL145" i="24"/>
  <c r="AK145" i="24"/>
  <c r="AJ145" i="24"/>
  <c r="AI145" i="24"/>
  <c r="AH145" i="24"/>
  <c r="AG145" i="24"/>
  <c r="BJ144" i="24"/>
  <c r="BI144" i="24"/>
  <c r="BH144" i="24"/>
  <c r="BG144" i="24"/>
  <c r="BF144" i="24"/>
  <c r="BE144" i="24"/>
  <c r="BD144" i="24"/>
  <c r="BC144" i="24"/>
  <c r="BB144" i="24"/>
  <c r="BA144" i="24"/>
  <c r="AZ144" i="24"/>
  <c r="AY144" i="24"/>
  <c r="AX144" i="24"/>
  <c r="AW144" i="24"/>
  <c r="AV144" i="24"/>
  <c r="AU144" i="24"/>
  <c r="AT144" i="24"/>
  <c r="AS144" i="24"/>
  <c r="AR144" i="24"/>
  <c r="AQ144" i="24"/>
  <c r="AP144" i="24"/>
  <c r="AO144" i="24"/>
  <c r="AN144" i="24"/>
  <c r="AM144" i="24"/>
  <c r="AL144" i="24"/>
  <c r="AK144" i="24"/>
  <c r="AJ144" i="24"/>
  <c r="AI144" i="24"/>
  <c r="AH144" i="24"/>
  <c r="AG144" i="24"/>
  <c r="BJ143" i="24"/>
  <c r="BI143" i="24"/>
  <c r="BH143" i="24"/>
  <c r="BG143" i="24"/>
  <c r="BF143" i="24"/>
  <c r="BE143" i="24"/>
  <c r="BD143" i="24"/>
  <c r="BC143" i="24"/>
  <c r="BB143" i="24"/>
  <c r="BA143" i="24"/>
  <c r="AZ143" i="24"/>
  <c r="AY143" i="24"/>
  <c r="AX143" i="24"/>
  <c r="AW143" i="24"/>
  <c r="AV143" i="24"/>
  <c r="AU143" i="24"/>
  <c r="AT143" i="24"/>
  <c r="AS143" i="24"/>
  <c r="AR143" i="24"/>
  <c r="AQ143" i="24"/>
  <c r="AP143" i="24"/>
  <c r="AO143" i="24"/>
  <c r="AN143" i="24"/>
  <c r="AM143" i="24"/>
  <c r="AL143" i="24"/>
  <c r="AK143" i="24"/>
  <c r="AJ143" i="24"/>
  <c r="AI143" i="24"/>
  <c r="AH143" i="24"/>
  <c r="AG143" i="24"/>
  <c r="BJ142" i="24"/>
  <c r="BI142" i="24"/>
  <c r="BH142" i="24"/>
  <c r="BG142" i="24"/>
  <c r="BF142" i="24"/>
  <c r="BE142" i="24"/>
  <c r="BD142" i="24"/>
  <c r="BC142" i="24"/>
  <c r="BB142" i="24"/>
  <c r="BA142" i="24"/>
  <c r="AZ142" i="24"/>
  <c r="AY142" i="24"/>
  <c r="AX142" i="24"/>
  <c r="AW142" i="24"/>
  <c r="AV142" i="24"/>
  <c r="AU142" i="24"/>
  <c r="AT142" i="24"/>
  <c r="AS142" i="24"/>
  <c r="AR142" i="24"/>
  <c r="AQ142" i="24"/>
  <c r="AP142" i="24"/>
  <c r="AO142" i="24"/>
  <c r="AN142" i="24"/>
  <c r="AM142" i="24"/>
  <c r="AL142" i="24"/>
  <c r="AK142" i="24"/>
  <c r="AJ142" i="24"/>
  <c r="AI142" i="24"/>
  <c r="AH142" i="24"/>
  <c r="AG142" i="24"/>
  <c r="BJ141" i="24"/>
  <c r="BI141" i="24"/>
  <c r="BH141" i="24"/>
  <c r="BG141" i="24"/>
  <c r="BF141" i="24"/>
  <c r="BE141" i="24"/>
  <c r="BD141" i="24"/>
  <c r="BC141" i="24"/>
  <c r="BB141" i="24"/>
  <c r="BA141" i="24"/>
  <c r="AZ141" i="24"/>
  <c r="AY141" i="24"/>
  <c r="AX141" i="24"/>
  <c r="AW141" i="24"/>
  <c r="AV141" i="24"/>
  <c r="AU141" i="24"/>
  <c r="AT141" i="24"/>
  <c r="AS141" i="24"/>
  <c r="AR141" i="24"/>
  <c r="AQ141" i="24"/>
  <c r="AP141" i="24"/>
  <c r="AO141" i="24"/>
  <c r="AN141" i="24"/>
  <c r="AM141" i="24"/>
  <c r="AL141" i="24"/>
  <c r="AK141" i="24"/>
  <c r="AJ141" i="24"/>
  <c r="AI141" i="24"/>
  <c r="AH141" i="24"/>
  <c r="AG141" i="24"/>
  <c r="BJ140" i="24"/>
  <c r="BI140" i="24"/>
  <c r="BH140" i="24"/>
  <c r="BG140" i="24"/>
  <c r="BF140" i="24"/>
  <c r="BE140" i="24"/>
  <c r="BD140" i="24"/>
  <c r="BC140" i="24"/>
  <c r="BB140" i="24"/>
  <c r="BA140" i="24"/>
  <c r="AZ140" i="24"/>
  <c r="AY140" i="24"/>
  <c r="AX140" i="24"/>
  <c r="AW140" i="24"/>
  <c r="AV140" i="24"/>
  <c r="AU140" i="24"/>
  <c r="AT140" i="24"/>
  <c r="AS140" i="24"/>
  <c r="AR140" i="24"/>
  <c r="AQ140" i="24"/>
  <c r="AP140" i="24"/>
  <c r="AO140" i="24"/>
  <c r="AN140" i="24"/>
  <c r="AM140" i="24"/>
  <c r="AL140" i="24"/>
  <c r="AK140" i="24"/>
  <c r="AJ140" i="24"/>
  <c r="AI140" i="24"/>
  <c r="AH140" i="24"/>
  <c r="AG140" i="24"/>
  <c r="BJ139" i="24"/>
  <c r="BI139" i="24"/>
  <c r="BH139" i="24"/>
  <c r="BG139" i="24"/>
  <c r="BF139" i="24"/>
  <c r="BE139" i="24"/>
  <c r="BD139" i="24"/>
  <c r="BC139" i="24"/>
  <c r="BB139" i="24"/>
  <c r="BA139" i="24"/>
  <c r="AZ139" i="24"/>
  <c r="AY139" i="24"/>
  <c r="AX139" i="24"/>
  <c r="AW139" i="24"/>
  <c r="AV139" i="24"/>
  <c r="AU139" i="24"/>
  <c r="AT139" i="24"/>
  <c r="AS139" i="24"/>
  <c r="AR139" i="24"/>
  <c r="AQ139" i="24"/>
  <c r="AP139" i="24"/>
  <c r="AO139" i="24"/>
  <c r="AN139" i="24"/>
  <c r="AM139" i="24"/>
  <c r="AL139" i="24"/>
  <c r="AK139" i="24"/>
  <c r="AJ139" i="24"/>
  <c r="AI139" i="24"/>
  <c r="AH139" i="24"/>
  <c r="AG139" i="24"/>
  <c r="BJ138" i="24"/>
  <c r="BI138" i="24"/>
  <c r="BH138" i="24"/>
  <c r="BG138" i="24"/>
  <c r="BF138" i="24"/>
  <c r="BE138" i="24"/>
  <c r="BD138" i="24"/>
  <c r="BC138" i="24"/>
  <c r="BB138" i="24"/>
  <c r="BA138" i="24"/>
  <c r="AZ138" i="24"/>
  <c r="AY138" i="24"/>
  <c r="AX138" i="24"/>
  <c r="AW138" i="24"/>
  <c r="AV138" i="24"/>
  <c r="AU138" i="24"/>
  <c r="AT138" i="24"/>
  <c r="AS138" i="24"/>
  <c r="AR138" i="24"/>
  <c r="AQ138" i="24"/>
  <c r="AP138" i="24"/>
  <c r="AO138" i="24"/>
  <c r="AN138" i="24"/>
  <c r="AM138" i="24"/>
  <c r="AL138" i="24"/>
  <c r="AK138" i="24"/>
  <c r="AJ138" i="24"/>
  <c r="AI138" i="24"/>
  <c r="AH138" i="24"/>
  <c r="AG138" i="24"/>
  <c r="BJ137" i="24"/>
  <c r="BI137" i="24"/>
  <c r="BH137" i="24"/>
  <c r="BG137" i="24"/>
  <c r="BF137" i="24"/>
  <c r="BE137" i="24"/>
  <c r="BD137" i="24"/>
  <c r="BC137" i="24"/>
  <c r="BB137" i="24"/>
  <c r="BA137" i="24"/>
  <c r="AZ137" i="24"/>
  <c r="AY137" i="24"/>
  <c r="AX137" i="24"/>
  <c r="AW137" i="24"/>
  <c r="AV137" i="24"/>
  <c r="AU137" i="24"/>
  <c r="AT137" i="24"/>
  <c r="AS137" i="24"/>
  <c r="AR137" i="24"/>
  <c r="AQ137" i="24"/>
  <c r="AP137" i="24"/>
  <c r="AO137" i="24"/>
  <c r="AN137" i="24"/>
  <c r="AM137" i="24"/>
  <c r="AL137" i="24"/>
  <c r="AK137" i="24"/>
  <c r="AJ137" i="24"/>
  <c r="AI137" i="24"/>
  <c r="AH137" i="24"/>
  <c r="AG137" i="24"/>
  <c r="BJ136" i="24"/>
  <c r="BI136" i="24"/>
  <c r="BH136" i="24"/>
  <c r="BG136" i="24"/>
  <c r="BF136" i="24"/>
  <c r="BE136" i="24"/>
  <c r="BD136" i="24"/>
  <c r="BC136" i="24"/>
  <c r="BB136" i="24"/>
  <c r="BA136" i="24"/>
  <c r="AZ136" i="24"/>
  <c r="AY136" i="24"/>
  <c r="AX136" i="24"/>
  <c r="AW136" i="24"/>
  <c r="AV136" i="24"/>
  <c r="AU136" i="24"/>
  <c r="AT136" i="24"/>
  <c r="AS136" i="24"/>
  <c r="AR136" i="24"/>
  <c r="AQ136" i="24"/>
  <c r="AP136" i="24"/>
  <c r="AO136" i="24"/>
  <c r="AN136" i="24"/>
  <c r="AM136" i="24"/>
  <c r="AL136" i="24"/>
  <c r="AK136" i="24"/>
  <c r="AJ136" i="24"/>
  <c r="AI136" i="24"/>
  <c r="AH136" i="24"/>
  <c r="AG136" i="24"/>
  <c r="BJ135" i="24"/>
  <c r="BI135" i="24"/>
  <c r="BH135" i="24"/>
  <c r="BG135" i="24"/>
  <c r="BF135" i="24"/>
  <c r="BE135" i="24"/>
  <c r="BD135" i="24"/>
  <c r="BC135" i="24"/>
  <c r="BB135" i="24"/>
  <c r="BA135" i="24"/>
  <c r="AZ135" i="24"/>
  <c r="AY135" i="24"/>
  <c r="AX135" i="24"/>
  <c r="AW135" i="24"/>
  <c r="AV135" i="24"/>
  <c r="AU135" i="24"/>
  <c r="AT135" i="24"/>
  <c r="AS135" i="24"/>
  <c r="AR135" i="24"/>
  <c r="AQ135" i="24"/>
  <c r="AP135" i="24"/>
  <c r="AO135" i="24"/>
  <c r="AN135" i="24"/>
  <c r="AM135" i="24"/>
  <c r="AL135" i="24"/>
  <c r="AK135" i="24"/>
  <c r="AJ135" i="24"/>
  <c r="AI135" i="24"/>
  <c r="AH135" i="24"/>
  <c r="AG135" i="24"/>
  <c r="BJ134" i="24"/>
  <c r="BI134" i="24"/>
  <c r="BH134" i="24"/>
  <c r="BG134" i="24"/>
  <c r="BF134" i="24"/>
  <c r="BE134" i="24"/>
  <c r="BD134" i="24"/>
  <c r="BC134" i="24"/>
  <c r="BB134" i="24"/>
  <c r="BA134" i="24"/>
  <c r="AZ134" i="24"/>
  <c r="AY134" i="24"/>
  <c r="AX134" i="24"/>
  <c r="AW134" i="24"/>
  <c r="AV134" i="24"/>
  <c r="AU134" i="24"/>
  <c r="AT134" i="24"/>
  <c r="AS134" i="24"/>
  <c r="AR134" i="24"/>
  <c r="AQ134" i="24"/>
  <c r="AP134" i="24"/>
  <c r="AO134" i="24"/>
  <c r="AN134" i="24"/>
  <c r="AM134" i="24"/>
  <c r="AL134" i="24"/>
  <c r="AK134" i="24"/>
  <c r="AJ134" i="24"/>
  <c r="AI134" i="24"/>
  <c r="AH134" i="24"/>
  <c r="AG134" i="24"/>
  <c r="BJ133" i="24"/>
  <c r="BI133" i="24"/>
  <c r="BH133" i="24"/>
  <c r="BG133" i="24"/>
  <c r="BF133" i="24"/>
  <c r="BE133" i="24"/>
  <c r="BD133" i="24"/>
  <c r="BC133" i="24"/>
  <c r="BB133" i="24"/>
  <c r="BA133" i="24"/>
  <c r="AZ133" i="24"/>
  <c r="AY133" i="24"/>
  <c r="AX133" i="24"/>
  <c r="AW133" i="24"/>
  <c r="AV133" i="24"/>
  <c r="AU133" i="24"/>
  <c r="AT133" i="24"/>
  <c r="AS133" i="24"/>
  <c r="AR133" i="24"/>
  <c r="AQ133" i="24"/>
  <c r="AP133" i="24"/>
  <c r="AO133" i="24"/>
  <c r="AN133" i="24"/>
  <c r="AM133" i="24"/>
  <c r="AL133" i="24"/>
  <c r="AK133" i="24"/>
  <c r="AJ133" i="24"/>
  <c r="AI133" i="24"/>
  <c r="AH133" i="24"/>
  <c r="AG133" i="24"/>
  <c r="BJ132" i="24"/>
  <c r="BI132" i="24"/>
  <c r="BH132" i="24"/>
  <c r="BG132" i="24"/>
  <c r="BF132" i="24"/>
  <c r="BE132" i="24"/>
  <c r="BD132" i="24"/>
  <c r="BC132" i="24"/>
  <c r="BB132" i="24"/>
  <c r="BA132" i="24"/>
  <c r="AZ132" i="24"/>
  <c r="AY132" i="24"/>
  <c r="AX132" i="24"/>
  <c r="AW132" i="24"/>
  <c r="AV132" i="24"/>
  <c r="AU132" i="24"/>
  <c r="AT132" i="24"/>
  <c r="AS132" i="24"/>
  <c r="AR132" i="24"/>
  <c r="AQ132" i="24"/>
  <c r="AP132" i="24"/>
  <c r="AO132" i="24"/>
  <c r="AN132" i="24"/>
  <c r="AM132" i="24"/>
  <c r="AL132" i="24"/>
  <c r="AK132" i="24"/>
  <c r="AJ132" i="24"/>
  <c r="AI132" i="24"/>
  <c r="AH132" i="24"/>
  <c r="AG132" i="24"/>
  <c r="BJ131" i="24"/>
  <c r="BI131" i="24"/>
  <c r="BH131" i="24"/>
  <c r="BG131" i="24"/>
  <c r="BF131" i="24"/>
  <c r="BE131" i="24"/>
  <c r="BD131" i="24"/>
  <c r="BC131" i="24"/>
  <c r="BB131" i="24"/>
  <c r="BA131" i="24"/>
  <c r="AZ131" i="24"/>
  <c r="AY131" i="24"/>
  <c r="AX131" i="24"/>
  <c r="AW131" i="24"/>
  <c r="AV131" i="24"/>
  <c r="AU131" i="24"/>
  <c r="AT131" i="24"/>
  <c r="AS131" i="24"/>
  <c r="AR131" i="24"/>
  <c r="AQ131" i="24"/>
  <c r="AP131" i="24"/>
  <c r="AO131" i="24"/>
  <c r="AN131" i="24"/>
  <c r="AM131" i="24"/>
  <c r="AL131" i="24"/>
  <c r="AK131" i="24"/>
  <c r="AJ131" i="24"/>
  <c r="AI131" i="24"/>
  <c r="AH131" i="24"/>
  <c r="AG131" i="24"/>
  <c r="BJ130" i="24"/>
  <c r="BI130" i="24"/>
  <c r="BH130" i="24"/>
  <c r="BG130" i="24"/>
  <c r="BF130" i="24"/>
  <c r="BE130" i="24"/>
  <c r="BD130" i="24"/>
  <c r="BC130" i="24"/>
  <c r="BB130" i="24"/>
  <c r="BA130" i="24"/>
  <c r="AZ130" i="24"/>
  <c r="AY130" i="24"/>
  <c r="AX130" i="24"/>
  <c r="AW130" i="24"/>
  <c r="AV130" i="24"/>
  <c r="AU130" i="24"/>
  <c r="AT130" i="24"/>
  <c r="AS130" i="24"/>
  <c r="AR130" i="24"/>
  <c r="AQ130" i="24"/>
  <c r="AP130" i="24"/>
  <c r="AO130" i="24"/>
  <c r="AN130" i="24"/>
  <c r="AM130" i="24"/>
  <c r="AL130" i="24"/>
  <c r="AK130" i="24"/>
  <c r="AJ130" i="24"/>
  <c r="AI130" i="24"/>
  <c r="AH130" i="24"/>
  <c r="AG130" i="24"/>
  <c r="BJ129" i="24"/>
  <c r="AG129" i="24"/>
  <c r="AF119" i="24"/>
  <c r="AF118" i="24"/>
  <c r="AF117" i="24"/>
  <c r="AF116" i="24"/>
  <c r="AF115" i="24"/>
  <c r="AF114" i="24"/>
  <c r="AF113" i="24"/>
  <c r="AF112" i="24"/>
  <c r="AF111" i="24"/>
  <c r="AF110" i="24"/>
  <c r="AF109" i="24"/>
  <c r="AF108" i="24"/>
  <c r="AF107" i="24"/>
  <c r="AF106" i="24"/>
  <c r="AF105" i="24"/>
  <c r="AF104" i="24"/>
  <c r="AF103" i="24"/>
  <c r="AF102" i="24"/>
  <c r="AF101" i="24"/>
  <c r="AF100" i="24"/>
  <c r="AF99" i="24"/>
  <c r="AF98" i="24"/>
  <c r="Z98" i="24"/>
  <c r="AF97" i="24"/>
  <c r="T97" i="24"/>
  <c r="AF96" i="24"/>
  <c r="AD96" i="24"/>
  <c r="AF95" i="24"/>
  <c r="AF94" i="24"/>
  <c r="AJ94" i="24" s="1"/>
  <c r="B94" i="24"/>
  <c r="AF93" i="24"/>
  <c r="L93" i="24"/>
  <c r="AR92" i="24"/>
  <c r="AQ92" i="24"/>
  <c r="AP92" i="24"/>
  <c r="AO92" i="24"/>
  <c r="AN92" i="24"/>
  <c r="AM92" i="24"/>
  <c r="AF92" i="24"/>
  <c r="AD90" i="24"/>
  <c r="AC90" i="24"/>
  <c r="AB90" i="24"/>
  <c r="AA90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A90" i="24"/>
  <c r="A119" i="24" s="1"/>
  <c r="AG119" i="24" s="1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A89" i="24"/>
  <c r="A118" i="24" s="1"/>
  <c r="AG118" i="24" s="1"/>
  <c r="AD88" i="24"/>
  <c r="AC88" i="24"/>
  <c r="AB88" i="24"/>
  <c r="AA88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A88" i="24"/>
  <c r="A117" i="24" s="1"/>
  <c r="AG117" i="24" s="1"/>
  <c r="AD87" i="24"/>
  <c r="AC87" i="24"/>
  <c r="AB87" i="24"/>
  <c r="AA87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A87" i="24"/>
  <c r="A116" i="24" s="1"/>
  <c r="AG116" i="24" s="1"/>
  <c r="AD86" i="24"/>
  <c r="AC86" i="24"/>
  <c r="AB86" i="24"/>
  <c r="AA86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A86" i="24"/>
  <c r="A115" i="24" s="1"/>
  <c r="AG115" i="24" s="1"/>
  <c r="AD85" i="24"/>
  <c r="AC85" i="24"/>
  <c r="AB85" i="24"/>
  <c r="AA85" i="24"/>
  <c r="Z85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A85" i="24"/>
  <c r="A114" i="24" s="1"/>
  <c r="AG114" i="24" s="1"/>
  <c r="AD84" i="24"/>
  <c r="AC84" i="24"/>
  <c r="AB84" i="24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A84" i="24"/>
  <c r="A113" i="24" s="1"/>
  <c r="AG113" i="24" s="1"/>
  <c r="AD83" i="24"/>
  <c r="AC83" i="24"/>
  <c r="AB83" i="24"/>
  <c r="AA83" i="24"/>
  <c r="Z83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A83" i="24"/>
  <c r="A112" i="24" s="1"/>
  <c r="AG112" i="24" s="1"/>
  <c r="AD82" i="24"/>
  <c r="AC82" i="24"/>
  <c r="AB82" i="24"/>
  <c r="AA82" i="24"/>
  <c r="Z82" i="24"/>
  <c r="Y82" i="24"/>
  <c r="X82" i="24"/>
  <c r="W82" i="24"/>
  <c r="V82" i="24"/>
  <c r="U82" i="24"/>
  <c r="T82" i="24"/>
  <c r="S82" i="24"/>
  <c r="R82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A82" i="24"/>
  <c r="A111" i="24" s="1"/>
  <c r="AG111" i="24" s="1"/>
  <c r="AD81" i="24"/>
  <c r="AC81" i="24"/>
  <c r="AB81" i="24"/>
  <c r="AA81" i="24"/>
  <c r="Z81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A81" i="24"/>
  <c r="A110" i="24" s="1"/>
  <c r="AG110" i="24" s="1"/>
  <c r="AD80" i="24"/>
  <c r="AC80" i="24"/>
  <c r="AB80" i="24"/>
  <c r="AA80" i="24"/>
  <c r="Z80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A80" i="24"/>
  <c r="A109" i="24" s="1"/>
  <c r="AG109" i="24" s="1"/>
  <c r="AD79" i="24"/>
  <c r="AC79" i="24"/>
  <c r="AB79" i="24"/>
  <c r="AA79" i="24"/>
  <c r="Z79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A79" i="24"/>
  <c r="A108" i="24" s="1"/>
  <c r="AG108" i="24" s="1"/>
  <c r="AD78" i="24"/>
  <c r="AC78" i="24"/>
  <c r="AB78" i="24"/>
  <c r="AA78" i="24"/>
  <c r="Z78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A78" i="24"/>
  <c r="A107" i="24" s="1"/>
  <c r="AG107" i="24" s="1"/>
  <c r="AD77" i="24"/>
  <c r="AC77" i="24"/>
  <c r="AB77" i="24"/>
  <c r="AA77" i="24"/>
  <c r="Z77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A77" i="24"/>
  <c r="A106" i="24" s="1"/>
  <c r="AG106" i="24" s="1"/>
  <c r="AD76" i="24"/>
  <c r="AC76" i="24"/>
  <c r="AB76" i="24"/>
  <c r="AA76" i="24"/>
  <c r="Z76" i="24"/>
  <c r="Y76" i="24"/>
  <c r="X76" i="24"/>
  <c r="W76" i="24"/>
  <c r="V76" i="24"/>
  <c r="U76" i="24"/>
  <c r="T76" i="24"/>
  <c r="S76" i="24"/>
  <c r="R76" i="24"/>
  <c r="Q76" i="24"/>
  <c r="P76" i="24"/>
  <c r="P105" i="24" s="1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A76" i="24"/>
  <c r="A105" i="24" s="1"/>
  <c r="AG105" i="24" s="1"/>
  <c r="AD75" i="24"/>
  <c r="AC75" i="24"/>
  <c r="AB75" i="24"/>
  <c r="AA75" i="24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J104" i="24" s="1"/>
  <c r="I75" i="24"/>
  <c r="H75" i="24"/>
  <c r="G75" i="24"/>
  <c r="F75" i="24"/>
  <c r="E75" i="24"/>
  <c r="D75" i="24"/>
  <c r="C75" i="24"/>
  <c r="B75" i="24"/>
  <c r="A75" i="24"/>
  <c r="A104" i="24" s="1"/>
  <c r="AG104" i="24" s="1"/>
  <c r="AD74" i="24"/>
  <c r="AC74" i="24"/>
  <c r="AB74" i="24"/>
  <c r="AB103" i="24" s="1"/>
  <c r="AA74" i="24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A74" i="24"/>
  <c r="A103" i="24" s="1"/>
  <c r="AG103" i="24" s="1"/>
  <c r="AD73" i="24"/>
  <c r="AC73" i="24"/>
  <c r="AB73" i="24"/>
  <c r="AA73" i="24"/>
  <c r="Z73" i="24"/>
  <c r="Y73" i="24"/>
  <c r="X73" i="24"/>
  <c r="W73" i="24"/>
  <c r="V73" i="24"/>
  <c r="V102" i="24" s="1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A73" i="24"/>
  <c r="A102" i="24" s="1"/>
  <c r="AG102" i="24" s="1"/>
  <c r="AD72" i="24"/>
  <c r="AC72" i="24"/>
  <c r="AB72" i="24"/>
  <c r="AA72" i="24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H101" i="24" s="1"/>
  <c r="G72" i="24"/>
  <c r="F72" i="24"/>
  <c r="E72" i="24"/>
  <c r="D72" i="24"/>
  <c r="C72" i="24"/>
  <c r="B72" i="24"/>
  <c r="A72" i="24"/>
  <c r="A101" i="24" s="1"/>
  <c r="AG101" i="24" s="1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N100" i="24" s="1"/>
  <c r="M71" i="24"/>
  <c r="L71" i="24"/>
  <c r="K71" i="24"/>
  <c r="J71" i="24"/>
  <c r="I71" i="24"/>
  <c r="H71" i="24"/>
  <c r="G71" i="24"/>
  <c r="F71" i="24"/>
  <c r="E71" i="24"/>
  <c r="D71" i="24"/>
  <c r="C71" i="24"/>
  <c r="B71" i="24"/>
  <c r="A71" i="24"/>
  <c r="A100" i="24" s="1"/>
  <c r="AG100" i="24" s="1"/>
  <c r="AD70" i="24"/>
  <c r="AC70" i="24"/>
  <c r="AB70" i="24"/>
  <c r="AB99" i="24" s="1"/>
  <c r="AA70" i="24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L99" i="24" s="1"/>
  <c r="K70" i="24"/>
  <c r="J70" i="24"/>
  <c r="I70" i="24"/>
  <c r="H70" i="24"/>
  <c r="G70" i="24"/>
  <c r="F70" i="24"/>
  <c r="E70" i="24"/>
  <c r="D70" i="24"/>
  <c r="C70" i="24"/>
  <c r="B70" i="24"/>
  <c r="A70" i="24"/>
  <c r="A99" i="24" s="1"/>
  <c r="AG99" i="24" s="1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J98" i="24" s="1"/>
  <c r="I69" i="24"/>
  <c r="H69" i="24"/>
  <c r="G69" i="24"/>
  <c r="F69" i="24"/>
  <c r="E69" i="24"/>
  <c r="D69" i="24"/>
  <c r="C69" i="24"/>
  <c r="B69" i="24"/>
  <c r="A69" i="24"/>
  <c r="A98" i="24" s="1"/>
  <c r="AG98" i="24" s="1"/>
  <c r="AD68" i="24"/>
  <c r="AC68" i="24"/>
  <c r="AB68" i="24"/>
  <c r="AB97" i="24" s="1"/>
  <c r="AA68" i="24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L97" i="24" s="1"/>
  <c r="K68" i="24"/>
  <c r="J68" i="24"/>
  <c r="I68" i="24"/>
  <c r="H68" i="24"/>
  <c r="G68" i="24"/>
  <c r="F68" i="24"/>
  <c r="E68" i="24"/>
  <c r="D68" i="24"/>
  <c r="D97" i="24" s="1"/>
  <c r="C68" i="24"/>
  <c r="B68" i="24"/>
  <c r="A68" i="24"/>
  <c r="A97" i="24" s="1"/>
  <c r="AG97" i="24" s="1"/>
  <c r="AD67" i="24"/>
  <c r="AC67" i="24"/>
  <c r="AB67" i="24"/>
  <c r="AA67" i="24"/>
  <c r="Z67" i="24"/>
  <c r="Y67" i="24"/>
  <c r="X67" i="24"/>
  <c r="W67" i="24"/>
  <c r="V67" i="24"/>
  <c r="V96" i="24" s="1"/>
  <c r="U67" i="24"/>
  <c r="T67" i="24"/>
  <c r="S67" i="24"/>
  <c r="R67" i="24"/>
  <c r="Q67" i="24"/>
  <c r="P67" i="24"/>
  <c r="O67" i="24"/>
  <c r="N67" i="24"/>
  <c r="N96" i="24" s="1"/>
  <c r="M67" i="24"/>
  <c r="L67" i="24"/>
  <c r="K67" i="24"/>
  <c r="J67" i="24"/>
  <c r="I67" i="24"/>
  <c r="H67" i="24"/>
  <c r="G67" i="24"/>
  <c r="F67" i="24"/>
  <c r="F96" i="24" s="1"/>
  <c r="E67" i="24"/>
  <c r="D67" i="24"/>
  <c r="C67" i="24"/>
  <c r="B67" i="24"/>
  <c r="A67" i="24"/>
  <c r="A96" i="24" s="1"/>
  <c r="AG96" i="24" s="1"/>
  <c r="AD66" i="24"/>
  <c r="AC66" i="24"/>
  <c r="AB66" i="24"/>
  <c r="AA66" i="24"/>
  <c r="Z66" i="24"/>
  <c r="Y66" i="24"/>
  <c r="X66" i="24"/>
  <c r="X95" i="24" s="1"/>
  <c r="W66" i="24"/>
  <c r="V66" i="24"/>
  <c r="U66" i="24"/>
  <c r="T66" i="24"/>
  <c r="S66" i="24"/>
  <c r="R66" i="24"/>
  <c r="Q66" i="24"/>
  <c r="P66" i="24"/>
  <c r="P95" i="24" s="1"/>
  <c r="O66" i="24"/>
  <c r="N66" i="24"/>
  <c r="M66" i="24"/>
  <c r="L66" i="24"/>
  <c r="K66" i="24"/>
  <c r="J66" i="24"/>
  <c r="I66" i="24"/>
  <c r="H66" i="24"/>
  <c r="H95" i="24" s="1"/>
  <c r="G66" i="24"/>
  <c r="F66" i="24"/>
  <c r="E66" i="24"/>
  <c r="D66" i="24"/>
  <c r="C66" i="24"/>
  <c r="B66" i="24"/>
  <c r="A66" i="24"/>
  <c r="A95" i="24" s="1"/>
  <c r="AG95" i="24" s="1"/>
  <c r="AD65" i="24"/>
  <c r="AD94" i="24" s="1"/>
  <c r="AC65" i="24"/>
  <c r="AB65" i="24"/>
  <c r="AA65" i="24"/>
  <c r="Z65" i="24"/>
  <c r="Z94" i="24" s="1"/>
  <c r="Y65" i="24"/>
  <c r="X65" i="24"/>
  <c r="W65" i="24"/>
  <c r="V65" i="24"/>
  <c r="U65" i="24"/>
  <c r="T65" i="24"/>
  <c r="S65" i="24"/>
  <c r="R65" i="24"/>
  <c r="R94" i="24" s="1"/>
  <c r="Q65" i="24"/>
  <c r="P65" i="24"/>
  <c r="O65" i="24"/>
  <c r="N65" i="24"/>
  <c r="M65" i="24"/>
  <c r="L65" i="24"/>
  <c r="K65" i="24"/>
  <c r="J65" i="24"/>
  <c r="J94" i="24" s="1"/>
  <c r="I65" i="24"/>
  <c r="H65" i="24"/>
  <c r="G65" i="24"/>
  <c r="F65" i="24"/>
  <c r="E65" i="24"/>
  <c r="D65" i="24"/>
  <c r="C65" i="24"/>
  <c r="B65" i="24"/>
  <c r="A65" i="24"/>
  <c r="A94" i="24" s="1"/>
  <c r="AG94" i="24" s="1"/>
  <c r="AD64" i="24"/>
  <c r="AD93" i="24" s="1"/>
  <c r="AC64" i="24"/>
  <c r="AB64" i="24"/>
  <c r="AB93" i="24" s="1"/>
  <c r="AA64" i="24"/>
  <c r="Z64" i="24"/>
  <c r="Z93" i="24" s="1"/>
  <c r="Y64" i="24"/>
  <c r="X64" i="24"/>
  <c r="X111" i="24" s="1"/>
  <c r="W64" i="24"/>
  <c r="V64" i="24"/>
  <c r="V93" i="24" s="1"/>
  <c r="U64" i="24"/>
  <c r="T64" i="24"/>
  <c r="T93" i="24" s="1"/>
  <c r="S64" i="24"/>
  <c r="R64" i="24"/>
  <c r="R93" i="24" s="1"/>
  <c r="Q64" i="24"/>
  <c r="P64" i="24"/>
  <c r="P93" i="24" s="1"/>
  <c r="O64" i="24"/>
  <c r="N64" i="24"/>
  <c r="N93" i="24" s="1"/>
  <c r="M64" i="24"/>
  <c r="L64" i="24"/>
  <c r="K64" i="24"/>
  <c r="J64" i="24"/>
  <c r="J93" i="24" s="1"/>
  <c r="I64" i="24"/>
  <c r="H64" i="24"/>
  <c r="H93" i="24" s="1"/>
  <c r="G64" i="24"/>
  <c r="F64" i="24"/>
  <c r="F93" i="24" s="1"/>
  <c r="E64" i="24"/>
  <c r="D64" i="24"/>
  <c r="D93" i="24" s="1"/>
  <c r="C64" i="24"/>
  <c r="B64" i="24"/>
  <c r="B93" i="24" s="1"/>
  <c r="A64" i="24"/>
  <c r="A93" i="24" s="1"/>
  <c r="M13" i="1" s="1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J95" i="24" l="1"/>
  <c r="AJ99" i="24"/>
  <c r="AJ101" i="24"/>
  <c r="AJ103" i="24"/>
  <c r="M27" i="1"/>
  <c r="F94" i="24"/>
  <c r="N94" i="24"/>
  <c r="V94" i="24"/>
  <c r="D95" i="24"/>
  <c r="L95" i="24"/>
  <c r="T95" i="24"/>
  <c r="AB95" i="24"/>
  <c r="B96" i="24"/>
  <c r="J96" i="24"/>
  <c r="R96" i="24"/>
  <c r="Z96" i="24"/>
  <c r="H97" i="24"/>
  <c r="P97" i="24"/>
  <c r="X97" i="24"/>
  <c r="B98" i="24"/>
  <c r="F98" i="24"/>
  <c r="N98" i="24"/>
  <c r="R98" i="24"/>
  <c r="V98" i="24"/>
  <c r="AD98" i="24"/>
  <c r="D99" i="24"/>
  <c r="H99" i="24"/>
  <c r="P99" i="24"/>
  <c r="T99" i="24"/>
  <c r="X99" i="24"/>
  <c r="B100" i="24"/>
  <c r="F100" i="24"/>
  <c r="J100" i="24"/>
  <c r="R100" i="24"/>
  <c r="V100" i="24"/>
  <c r="Z100" i="24"/>
  <c r="P101" i="24"/>
  <c r="X101" i="24"/>
  <c r="F102" i="24"/>
  <c r="N102" i="24"/>
  <c r="AD102" i="24"/>
  <c r="D103" i="24"/>
  <c r="L103" i="24"/>
  <c r="T103" i="24"/>
  <c r="B104" i="24"/>
  <c r="R104" i="24"/>
  <c r="Z104" i="24"/>
  <c r="H105" i="24"/>
  <c r="AJ96" i="24"/>
  <c r="AJ98" i="24"/>
  <c r="M14" i="1"/>
  <c r="I93" i="24"/>
  <c r="U93" i="24"/>
  <c r="C94" i="24"/>
  <c r="AJ97" i="24"/>
  <c r="AJ100" i="24"/>
  <c r="AG93" i="24"/>
  <c r="M10" i="1"/>
  <c r="E93" i="24"/>
  <c r="M93" i="24"/>
  <c r="Q93" i="24"/>
  <c r="Y93" i="24"/>
  <c r="AC93" i="24"/>
  <c r="G94" i="24"/>
  <c r="K94" i="24"/>
  <c r="O94" i="24"/>
  <c r="S94" i="24"/>
  <c r="W94" i="24"/>
  <c r="AA94" i="24"/>
  <c r="D94" i="24"/>
  <c r="H94" i="24"/>
  <c r="L94" i="24"/>
  <c r="P94" i="24"/>
  <c r="T94" i="24"/>
  <c r="X94" i="24"/>
  <c r="AB94" i="24"/>
  <c r="B95" i="24"/>
  <c r="F95" i="24"/>
  <c r="J95" i="24"/>
  <c r="N95" i="24"/>
  <c r="R95" i="24"/>
  <c r="V95" i="24"/>
  <c r="Z95" i="24"/>
  <c r="AD95" i="24"/>
  <c r="D96" i="24"/>
  <c r="H96" i="24"/>
  <c r="L96" i="24"/>
  <c r="P96" i="24"/>
  <c r="T96" i="24"/>
  <c r="X96" i="24"/>
  <c r="AB96" i="24"/>
  <c r="B97" i="24"/>
  <c r="F97" i="24"/>
  <c r="J97" i="24"/>
  <c r="N97" i="24"/>
  <c r="R97" i="24"/>
  <c r="V97" i="24"/>
  <c r="Z97" i="24"/>
  <c r="AD97" i="24"/>
  <c r="Z105" i="24"/>
  <c r="L106" i="24"/>
  <c r="AB106" i="24"/>
  <c r="N107" i="24"/>
  <c r="AD107" i="24"/>
  <c r="AJ108" i="24"/>
  <c r="M16" i="1"/>
  <c r="E95" i="24"/>
  <c r="I95" i="24"/>
  <c r="M95" i="24"/>
  <c r="Q95" i="24"/>
  <c r="U95" i="24"/>
  <c r="Y95" i="24"/>
  <c r="AC95" i="24"/>
  <c r="C96" i="24"/>
  <c r="G96" i="24"/>
  <c r="K96" i="24"/>
  <c r="O96" i="24"/>
  <c r="S96" i="24"/>
  <c r="W96" i="24"/>
  <c r="AA96" i="24"/>
  <c r="E97" i="24"/>
  <c r="I97" i="24"/>
  <c r="M97" i="24"/>
  <c r="Q97" i="24"/>
  <c r="U97" i="24"/>
  <c r="Y97" i="24"/>
  <c r="AC97" i="24"/>
  <c r="C98" i="24"/>
  <c r="G98" i="24"/>
  <c r="K98" i="24"/>
  <c r="O98" i="24"/>
  <c r="S98" i="24"/>
  <c r="W98" i="24"/>
  <c r="AA98" i="24"/>
  <c r="E99" i="24"/>
  <c r="I99" i="24"/>
  <c r="M99" i="24"/>
  <c r="Q99" i="24"/>
  <c r="U99" i="24"/>
  <c r="Y99" i="24"/>
  <c r="AC99" i="24"/>
  <c r="C100" i="24"/>
  <c r="G100" i="24"/>
  <c r="K100" i="24"/>
  <c r="O100" i="24"/>
  <c r="S100" i="24"/>
  <c r="W100" i="24"/>
  <c r="AA100" i="24"/>
  <c r="E101" i="24"/>
  <c r="I101" i="24"/>
  <c r="M101" i="24"/>
  <c r="Q101" i="24"/>
  <c r="U101" i="24"/>
  <c r="Y101" i="24"/>
  <c r="AC101" i="24"/>
  <c r="C102" i="24"/>
  <c r="G102" i="24"/>
  <c r="K102" i="24"/>
  <c r="O102" i="24"/>
  <c r="S102" i="24"/>
  <c r="W102" i="24"/>
  <c r="AA102" i="24"/>
  <c r="E103" i="24"/>
  <c r="I103" i="24"/>
  <c r="M103" i="24"/>
  <c r="Q103" i="24"/>
  <c r="U103" i="24"/>
  <c r="Y103" i="24"/>
  <c r="AC103" i="24"/>
  <c r="C104" i="24"/>
  <c r="G104" i="24"/>
  <c r="K104" i="24"/>
  <c r="O104" i="24"/>
  <c r="S104" i="24"/>
  <c r="W104" i="24"/>
  <c r="AA104" i="24"/>
  <c r="E105" i="24"/>
  <c r="I105" i="24"/>
  <c r="M105" i="24"/>
  <c r="Q105" i="24"/>
  <c r="U105" i="24"/>
  <c r="Y105" i="24"/>
  <c r="AC105" i="24"/>
  <c r="C106" i="24"/>
  <c r="G106" i="24"/>
  <c r="K106" i="24"/>
  <c r="O106" i="24"/>
  <c r="S106" i="24"/>
  <c r="W106" i="24"/>
  <c r="AA106" i="24"/>
  <c r="E107" i="24"/>
  <c r="I107" i="24"/>
  <c r="M107" i="24"/>
  <c r="Q107" i="24"/>
  <c r="U107" i="24"/>
  <c r="Y107" i="24"/>
  <c r="AC107" i="24"/>
  <c r="C108" i="24"/>
  <c r="G108" i="24"/>
  <c r="K108" i="24"/>
  <c r="O108" i="24"/>
  <c r="S108" i="24"/>
  <c r="W108" i="24"/>
  <c r="AA108" i="24"/>
  <c r="E109" i="24"/>
  <c r="I109" i="24"/>
  <c r="M109" i="24"/>
  <c r="Q109" i="24"/>
  <c r="U109" i="24"/>
  <c r="Y109" i="24"/>
  <c r="AC109" i="24"/>
  <c r="C110" i="24"/>
  <c r="G110" i="24"/>
  <c r="K110" i="24"/>
  <c r="O110" i="24"/>
  <c r="S110" i="24"/>
  <c r="W110" i="24"/>
  <c r="AA110" i="24"/>
  <c r="E111" i="24"/>
  <c r="I111" i="24"/>
  <c r="M111" i="24"/>
  <c r="Q111" i="24"/>
  <c r="U111" i="24"/>
  <c r="Y111" i="24"/>
  <c r="G116" i="24"/>
  <c r="C93" i="24"/>
  <c r="G93" i="24"/>
  <c r="K93" i="24"/>
  <c r="O93" i="24"/>
  <c r="S93" i="24"/>
  <c r="W93" i="24"/>
  <c r="AA93" i="24"/>
  <c r="E94" i="24"/>
  <c r="I94" i="24"/>
  <c r="M94" i="24"/>
  <c r="Q94" i="24"/>
  <c r="U94" i="24"/>
  <c r="Y94" i="24"/>
  <c r="AC94" i="24"/>
  <c r="C95" i="24"/>
  <c r="AI95" i="24" s="1"/>
  <c r="G95" i="24"/>
  <c r="K95" i="24"/>
  <c r="O95" i="24"/>
  <c r="S95" i="24"/>
  <c r="W95" i="24"/>
  <c r="AA95" i="24"/>
  <c r="E96" i="24"/>
  <c r="I96" i="24"/>
  <c r="M96" i="24"/>
  <c r="Q96" i="24"/>
  <c r="U96" i="24"/>
  <c r="Y96" i="24"/>
  <c r="AC96" i="24"/>
  <c r="C97" i="24"/>
  <c r="G97" i="24"/>
  <c r="K97" i="24"/>
  <c r="O97" i="24"/>
  <c r="S97" i="24"/>
  <c r="W97" i="24"/>
  <c r="AA97" i="24"/>
  <c r="E98" i="24"/>
  <c r="I98" i="24"/>
  <c r="M98" i="24"/>
  <c r="Q98" i="24"/>
  <c r="U98" i="24"/>
  <c r="Y98" i="24"/>
  <c r="AC98" i="24"/>
  <c r="C99" i="24"/>
  <c r="G99" i="24"/>
  <c r="K99" i="24"/>
  <c r="O99" i="24"/>
  <c r="S99" i="24"/>
  <c r="W99" i="24"/>
  <c r="AA99" i="24"/>
  <c r="E100" i="24"/>
  <c r="I100" i="24"/>
  <c r="M100" i="24"/>
  <c r="Q100" i="24"/>
  <c r="U100" i="24"/>
  <c r="Y100" i="24"/>
  <c r="AC100" i="24"/>
  <c r="C101" i="24"/>
  <c r="G101" i="24"/>
  <c r="K101" i="24"/>
  <c r="O101" i="24"/>
  <c r="S101" i="24"/>
  <c r="W101" i="24"/>
  <c r="AA101" i="24"/>
  <c r="E102" i="24"/>
  <c r="I102" i="24"/>
  <c r="M102" i="24"/>
  <c r="Q102" i="24"/>
  <c r="U102" i="24"/>
  <c r="Y102" i="24"/>
  <c r="AC102" i="24"/>
  <c r="C103" i="24"/>
  <c r="G103" i="24"/>
  <c r="K103" i="24"/>
  <c r="O103" i="24"/>
  <c r="S103" i="24"/>
  <c r="W103" i="24"/>
  <c r="AA103" i="24"/>
  <c r="E104" i="24"/>
  <c r="I104" i="24"/>
  <c r="M104" i="24"/>
  <c r="Q104" i="24"/>
  <c r="U104" i="24"/>
  <c r="Y104" i="24"/>
  <c r="AC104" i="24"/>
  <c r="C105" i="24"/>
  <c r="G105" i="24"/>
  <c r="K105" i="24"/>
  <c r="O105" i="24"/>
  <c r="S105" i="24"/>
  <c r="W105" i="24"/>
  <c r="AA105" i="24"/>
  <c r="E106" i="24"/>
  <c r="I106" i="24"/>
  <c r="M106" i="24"/>
  <c r="Q106" i="24"/>
  <c r="U106" i="24"/>
  <c r="Y106" i="24"/>
  <c r="AC106" i="24"/>
  <c r="C107" i="24"/>
  <c r="G107" i="24"/>
  <c r="K107" i="24"/>
  <c r="O107" i="24"/>
  <c r="S107" i="24"/>
  <c r="W107" i="24"/>
  <c r="AA107" i="24"/>
  <c r="E108" i="24"/>
  <c r="I108" i="24"/>
  <c r="M108" i="24"/>
  <c r="Q108" i="24"/>
  <c r="U108" i="24"/>
  <c r="Y108" i="24"/>
  <c r="AC108" i="24"/>
  <c r="C109" i="24"/>
  <c r="G109" i="24"/>
  <c r="K109" i="24"/>
  <c r="O109" i="24"/>
  <c r="S109" i="24"/>
  <c r="W109" i="24"/>
  <c r="AA109" i="24"/>
  <c r="E110" i="24"/>
  <c r="I110" i="24"/>
  <c r="M110" i="24"/>
  <c r="Q110" i="24"/>
  <c r="U110" i="24"/>
  <c r="Y110" i="24"/>
  <c r="AC110" i="24"/>
  <c r="C111" i="24"/>
  <c r="G111" i="24"/>
  <c r="K111" i="24"/>
  <c r="O111" i="24"/>
  <c r="S111" i="24"/>
  <c r="W111" i="24"/>
  <c r="AA111" i="24"/>
  <c r="E112" i="24"/>
  <c r="I112" i="24"/>
  <c r="M112" i="24"/>
  <c r="Q112" i="24"/>
  <c r="U112" i="24"/>
  <c r="Y112" i="24"/>
  <c r="AC112" i="24"/>
  <c r="C113" i="24"/>
  <c r="G113" i="24"/>
  <c r="K113" i="24"/>
  <c r="O113" i="24"/>
  <c r="S113" i="24"/>
  <c r="W113" i="24"/>
  <c r="AA113" i="24"/>
  <c r="E114" i="24"/>
  <c r="I114" i="24"/>
  <c r="M114" i="24"/>
  <c r="Q114" i="24"/>
  <c r="U114" i="24"/>
  <c r="Y114" i="24"/>
  <c r="AC114" i="24"/>
  <c r="C115" i="24"/>
  <c r="G115" i="24"/>
  <c r="K115" i="24"/>
  <c r="O115" i="24"/>
  <c r="S115" i="24"/>
  <c r="W115" i="24"/>
  <c r="AA115" i="24"/>
  <c r="E116" i="24"/>
  <c r="I116" i="24"/>
  <c r="M116" i="24"/>
  <c r="Q116" i="24"/>
  <c r="U116" i="24"/>
  <c r="Y116" i="24"/>
  <c r="AC116" i="24"/>
  <c r="C117" i="24"/>
  <c r="G117" i="24"/>
  <c r="K117" i="24"/>
  <c r="O117" i="24"/>
  <c r="S117" i="24"/>
  <c r="W117" i="24"/>
  <c r="AA117" i="24"/>
  <c r="E118" i="24"/>
  <c r="I118" i="24"/>
  <c r="M118" i="24"/>
  <c r="Q118" i="24"/>
  <c r="U118" i="24"/>
  <c r="Y118" i="24"/>
  <c r="AC118" i="24"/>
  <c r="C119" i="24"/>
  <c r="G119" i="24"/>
  <c r="K119" i="24"/>
  <c r="O119" i="24"/>
  <c r="S119" i="24"/>
  <c r="W119" i="24"/>
  <c r="AA119" i="24"/>
  <c r="AD100" i="24"/>
  <c r="D101" i="24"/>
  <c r="L101" i="24"/>
  <c r="T101" i="24"/>
  <c r="AB101" i="24"/>
  <c r="B102" i="24"/>
  <c r="J102" i="24"/>
  <c r="R102" i="24"/>
  <c r="Z102" i="24"/>
  <c r="H103" i="24"/>
  <c r="P103" i="24"/>
  <c r="X103" i="24"/>
  <c r="F104" i="24"/>
  <c r="N104" i="24"/>
  <c r="V104" i="24"/>
  <c r="AD104" i="24"/>
  <c r="D105" i="24"/>
  <c r="L105" i="24"/>
  <c r="T105" i="24"/>
  <c r="X105" i="24"/>
  <c r="AB105" i="24"/>
  <c r="B106" i="24"/>
  <c r="F106" i="24"/>
  <c r="J106" i="24"/>
  <c r="N106" i="24"/>
  <c r="R106" i="24"/>
  <c r="V106" i="24"/>
  <c r="Z106" i="24"/>
  <c r="AD106" i="24"/>
  <c r="D107" i="24"/>
  <c r="H107" i="24"/>
  <c r="L107" i="24"/>
  <c r="P107" i="24"/>
  <c r="T107" i="24"/>
  <c r="X107" i="24"/>
  <c r="AB107" i="24"/>
  <c r="B108" i="24"/>
  <c r="F108" i="24"/>
  <c r="J108" i="24"/>
  <c r="N108" i="24"/>
  <c r="R108" i="24"/>
  <c r="V108" i="24"/>
  <c r="Z108" i="24"/>
  <c r="AD108" i="24"/>
  <c r="D109" i="24"/>
  <c r="H109" i="24"/>
  <c r="L109" i="24"/>
  <c r="P109" i="24"/>
  <c r="T109" i="24"/>
  <c r="X109" i="24"/>
  <c r="AB109" i="24"/>
  <c r="B110" i="24"/>
  <c r="F110" i="24"/>
  <c r="J110" i="24"/>
  <c r="N110" i="24"/>
  <c r="R110" i="24"/>
  <c r="V110" i="24"/>
  <c r="Z110" i="24"/>
  <c r="AD110" i="24"/>
  <c r="D111" i="24"/>
  <c r="H111" i="24"/>
  <c r="L111" i="24"/>
  <c r="T113" i="24"/>
  <c r="P117" i="24"/>
  <c r="P119" i="24"/>
  <c r="E117" i="24"/>
  <c r="I117" i="24"/>
  <c r="M117" i="24"/>
  <c r="Q117" i="24"/>
  <c r="U117" i="24"/>
  <c r="Y117" i="24"/>
  <c r="AC117" i="24"/>
  <c r="C118" i="24"/>
  <c r="G118" i="24"/>
  <c r="K118" i="24"/>
  <c r="O118" i="24"/>
  <c r="S118" i="24"/>
  <c r="W118" i="24"/>
  <c r="AA118" i="24"/>
  <c r="E119" i="24"/>
  <c r="I119" i="24"/>
  <c r="M119" i="24"/>
  <c r="Q119" i="24"/>
  <c r="U119" i="24"/>
  <c r="Y119" i="24"/>
  <c r="AC119" i="24"/>
  <c r="X93" i="24"/>
  <c r="B112" i="24"/>
  <c r="AC111" i="24"/>
  <c r="C112" i="24"/>
  <c r="G112" i="24"/>
  <c r="K112" i="24"/>
  <c r="O112" i="24"/>
  <c r="S112" i="24"/>
  <c r="W112" i="24"/>
  <c r="AA112" i="24"/>
  <c r="E113" i="24"/>
  <c r="I113" i="24"/>
  <c r="M113" i="24"/>
  <c r="Q113" i="24"/>
  <c r="U113" i="24"/>
  <c r="Y113" i="24"/>
  <c r="AC113" i="24"/>
  <c r="C114" i="24"/>
  <c r="G114" i="24"/>
  <c r="K114" i="24"/>
  <c r="O114" i="24"/>
  <c r="S114" i="24"/>
  <c r="W114" i="24"/>
  <c r="AA114" i="24"/>
  <c r="E115" i="24"/>
  <c r="I115" i="24"/>
  <c r="M115" i="24"/>
  <c r="Q115" i="24"/>
  <c r="U115" i="24"/>
  <c r="Y115" i="24"/>
  <c r="AC115" i="24"/>
  <c r="C116" i="24"/>
  <c r="K116" i="24"/>
  <c r="O116" i="24"/>
  <c r="S116" i="24"/>
  <c r="W116" i="24"/>
  <c r="AA116" i="24"/>
  <c r="D98" i="24"/>
  <c r="H98" i="24"/>
  <c r="L98" i="24"/>
  <c r="P98" i="24"/>
  <c r="T98" i="24"/>
  <c r="X98" i="24"/>
  <c r="AB98" i="24"/>
  <c r="B99" i="24"/>
  <c r="F99" i="24"/>
  <c r="J99" i="24"/>
  <c r="N99" i="24"/>
  <c r="R99" i="24"/>
  <c r="V99" i="24"/>
  <c r="Z99" i="24"/>
  <c r="AD99" i="24"/>
  <c r="D100" i="24"/>
  <c r="H100" i="24"/>
  <c r="L100" i="24"/>
  <c r="P100" i="24"/>
  <c r="T100" i="24"/>
  <c r="X100" i="24"/>
  <c r="AB100" i="24"/>
  <c r="B101" i="24"/>
  <c r="F101" i="24"/>
  <c r="J101" i="24"/>
  <c r="N101" i="24"/>
  <c r="R101" i="24"/>
  <c r="V101" i="24"/>
  <c r="Z101" i="24"/>
  <c r="AD101" i="24"/>
  <c r="D102" i="24"/>
  <c r="H102" i="24"/>
  <c r="L102" i="24"/>
  <c r="P102" i="24"/>
  <c r="T102" i="24"/>
  <c r="X102" i="24"/>
  <c r="AB102" i="24"/>
  <c r="B103" i="24"/>
  <c r="F103" i="24"/>
  <c r="J103" i="24"/>
  <c r="N103" i="24"/>
  <c r="R103" i="24"/>
  <c r="V103" i="24"/>
  <c r="Z103" i="24"/>
  <c r="AD103" i="24"/>
  <c r="D104" i="24"/>
  <c r="H104" i="24"/>
  <c r="L104" i="24"/>
  <c r="P104" i="24"/>
  <c r="T104" i="24"/>
  <c r="X104" i="24"/>
  <c r="AB104" i="24"/>
  <c r="B105" i="24"/>
  <c r="F105" i="24"/>
  <c r="J105" i="24"/>
  <c r="N105" i="24"/>
  <c r="R105" i="24"/>
  <c r="V105" i="24"/>
  <c r="AD105" i="24"/>
  <c r="D106" i="24"/>
  <c r="H106" i="24"/>
  <c r="P106" i="24"/>
  <c r="T106" i="24"/>
  <c r="X106" i="24"/>
  <c r="B107" i="24"/>
  <c r="F107" i="24"/>
  <c r="J107" i="24"/>
  <c r="R107" i="24"/>
  <c r="V107" i="24"/>
  <c r="Z107" i="24"/>
  <c r="D108" i="24"/>
  <c r="H108" i="24"/>
  <c r="L108" i="24"/>
  <c r="P108" i="24"/>
  <c r="T108" i="24"/>
  <c r="X108" i="24"/>
  <c r="AB108" i="24"/>
  <c r="B109" i="24"/>
  <c r="F109" i="24"/>
  <c r="J109" i="24"/>
  <c r="N109" i="24"/>
  <c r="R109" i="24"/>
  <c r="V109" i="24"/>
  <c r="Z109" i="24"/>
  <c r="AD109" i="24"/>
  <c r="D110" i="24"/>
  <c r="H110" i="24"/>
  <c r="L110" i="24"/>
  <c r="P110" i="24"/>
  <c r="T110" i="24"/>
  <c r="X110" i="24"/>
  <c r="AB110" i="24"/>
  <c r="B111" i="24"/>
  <c r="F111" i="24"/>
  <c r="J111" i="24"/>
  <c r="N111" i="24"/>
  <c r="R111" i="24"/>
  <c r="V111" i="24"/>
  <c r="Z111" i="24"/>
  <c r="AD111" i="24"/>
  <c r="D112" i="24"/>
  <c r="H112" i="24"/>
  <c r="L112" i="24"/>
  <c r="P112" i="24"/>
  <c r="T112" i="24"/>
  <c r="X112" i="24"/>
  <c r="AB112" i="24"/>
  <c r="B113" i="24"/>
  <c r="F113" i="24"/>
  <c r="J113" i="24"/>
  <c r="N113" i="24"/>
  <c r="R113" i="24"/>
  <c r="V113" i="24"/>
  <c r="Z113" i="24"/>
  <c r="AD113" i="24"/>
  <c r="D114" i="24"/>
  <c r="H114" i="24"/>
  <c r="L114" i="24"/>
  <c r="P114" i="24"/>
  <c r="T114" i="24"/>
  <c r="X114" i="24"/>
  <c r="AB114" i="24"/>
  <c r="B115" i="24"/>
  <c r="F115" i="24"/>
  <c r="J115" i="24"/>
  <c r="N115" i="24"/>
  <c r="R115" i="24"/>
  <c r="V115" i="24"/>
  <c r="Z115" i="24"/>
  <c r="AD115" i="24"/>
  <c r="D116" i="24"/>
  <c r="H116" i="24"/>
  <c r="L116" i="24"/>
  <c r="P116" i="24"/>
  <c r="T116" i="24"/>
  <c r="X116" i="24"/>
  <c r="AB116" i="24"/>
  <c r="B117" i="24"/>
  <c r="F117" i="24"/>
  <c r="J117" i="24"/>
  <c r="N117" i="24"/>
  <c r="R117" i="24"/>
  <c r="V117" i="24"/>
  <c r="Z117" i="24"/>
  <c r="AD117" i="24"/>
  <c r="D118" i="24"/>
  <c r="H118" i="24"/>
  <c r="L118" i="24"/>
  <c r="P118" i="24"/>
  <c r="T118" i="24"/>
  <c r="X118" i="24"/>
  <c r="AB118" i="24"/>
  <c r="B119" i="24"/>
  <c r="F119" i="24"/>
  <c r="J119" i="24"/>
  <c r="N119" i="24"/>
  <c r="R119" i="24"/>
  <c r="V119" i="24"/>
  <c r="Z119" i="24"/>
  <c r="AD119" i="24"/>
  <c r="AJ102" i="24"/>
  <c r="AJ106" i="24"/>
  <c r="AJ116" i="24"/>
  <c r="AJ105" i="24"/>
  <c r="AJ109" i="24"/>
  <c r="P111" i="24"/>
  <c r="T111" i="24"/>
  <c r="AB111" i="24"/>
  <c r="F112" i="24"/>
  <c r="J112" i="24"/>
  <c r="N112" i="24"/>
  <c r="R112" i="24"/>
  <c r="V112" i="24"/>
  <c r="Z112" i="24"/>
  <c r="AD112" i="24"/>
  <c r="D113" i="24"/>
  <c r="H113" i="24"/>
  <c r="L113" i="24"/>
  <c r="P113" i="24"/>
  <c r="X113" i="24"/>
  <c r="AB113" i="24"/>
  <c r="B114" i="24"/>
  <c r="F114" i="24"/>
  <c r="J114" i="24"/>
  <c r="N114" i="24"/>
  <c r="R114" i="24"/>
  <c r="V114" i="24"/>
  <c r="Z114" i="24"/>
  <c r="AD114" i="24"/>
  <c r="D115" i="24"/>
  <c r="H115" i="24"/>
  <c r="L115" i="24"/>
  <c r="P115" i="24"/>
  <c r="T115" i="24"/>
  <c r="X115" i="24"/>
  <c r="AB115" i="24"/>
  <c r="B116" i="24"/>
  <c r="F116" i="24"/>
  <c r="J116" i="24"/>
  <c r="N116" i="24"/>
  <c r="R116" i="24"/>
  <c r="V116" i="24"/>
  <c r="Z116" i="24"/>
  <c r="AD116" i="24"/>
  <c r="D117" i="24"/>
  <c r="H117" i="24"/>
  <c r="L117" i="24"/>
  <c r="T117" i="24"/>
  <c r="X117" i="24"/>
  <c r="AB117" i="24"/>
  <c r="B118" i="24"/>
  <c r="F118" i="24"/>
  <c r="J118" i="24"/>
  <c r="N118" i="24"/>
  <c r="R118" i="24"/>
  <c r="V118" i="24"/>
  <c r="Z118" i="24"/>
  <c r="AD118" i="24"/>
  <c r="D119" i="24"/>
  <c r="H119" i="24"/>
  <c r="L119" i="24"/>
  <c r="T119" i="24"/>
  <c r="X119" i="24"/>
  <c r="AB119" i="24"/>
  <c r="AJ115" i="24"/>
  <c r="AJ111" i="24"/>
  <c r="AJ114" i="24"/>
  <c r="AJ110" i="24"/>
  <c r="AJ93" i="24"/>
  <c r="AJ104" i="24"/>
  <c r="AJ107" i="24"/>
  <c r="AJ118" i="24"/>
  <c r="AJ112" i="24"/>
  <c r="AJ113" i="24"/>
  <c r="AJ117" i="24"/>
  <c r="AJ119" i="24"/>
  <c r="AI98" i="24" l="1"/>
  <c r="AI93" i="24"/>
  <c r="C121" i="24"/>
  <c r="AI96" i="24"/>
  <c r="AI104" i="24"/>
  <c r="AI100" i="24"/>
  <c r="AI97" i="24"/>
  <c r="AI94" i="24"/>
  <c r="AI99" i="24"/>
  <c r="AI118" i="24"/>
  <c r="AI115" i="24"/>
  <c r="AI101" i="24"/>
  <c r="AK94" i="24" s="1"/>
  <c r="AL94" i="24" s="1"/>
  <c r="AI106" i="24"/>
  <c r="AI102" i="24"/>
  <c r="AI113" i="24"/>
  <c r="AI114" i="24"/>
  <c r="AI117" i="24"/>
  <c r="AI109" i="24"/>
  <c r="AI103" i="24"/>
  <c r="AI108" i="24"/>
  <c r="AI116" i="24"/>
  <c r="AI119" i="24"/>
  <c r="AI111" i="24"/>
  <c r="AI107" i="24"/>
  <c r="AK107" i="24" s="1"/>
  <c r="AL107" i="24" s="1"/>
  <c r="AI105" i="24"/>
  <c r="AI112" i="24"/>
  <c r="AI110" i="24"/>
  <c r="AK100" i="24" l="1"/>
  <c r="AL100" i="24" s="1"/>
  <c r="AK108" i="24"/>
  <c r="AL108" i="24" s="1"/>
  <c r="AK114" i="24"/>
  <c r="AL114" i="24" s="1"/>
  <c r="AK110" i="24"/>
  <c r="AL110" i="24" s="1"/>
  <c r="AK111" i="24"/>
  <c r="AL111" i="24" s="1"/>
  <c r="AK103" i="24"/>
  <c r="AL103" i="24" s="1"/>
  <c r="AK113" i="24"/>
  <c r="AL113" i="24" s="1"/>
  <c r="AK115" i="24"/>
  <c r="AL115" i="24" s="1"/>
  <c r="AK96" i="24"/>
  <c r="AL96" i="24" s="1"/>
  <c r="AK97" i="24"/>
  <c r="AL97" i="24" s="1"/>
  <c r="AK101" i="24"/>
  <c r="AL101" i="24" s="1"/>
  <c r="AK112" i="24"/>
  <c r="AL112" i="24" s="1"/>
  <c r="AK119" i="24"/>
  <c r="AL119" i="24" s="1"/>
  <c r="AK109" i="24"/>
  <c r="AL109" i="24" s="1"/>
  <c r="AK102" i="24"/>
  <c r="AL102" i="24" s="1"/>
  <c r="AK118" i="24"/>
  <c r="AL118" i="24" s="1"/>
  <c r="AK98" i="24"/>
  <c r="AL98" i="24" s="1"/>
  <c r="AK93" i="24"/>
  <c r="AL93" i="24" s="1"/>
  <c r="AK105" i="24"/>
  <c r="AL105" i="24" s="1"/>
  <c r="AK116" i="24"/>
  <c r="AL116" i="24" s="1"/>
  <c r="AK117" i="24"/>
  <c r="AL117" i="24" s="1"/>
  <c r="AK106" i="24"/>
  <c r="AL106" i="24" s="1"/>
  <c r="AK99" i="24"/>
  <c r="AL99" i="24" s="1"/>
  <c r="AK95" i="24"/>
  <c r="AL95" i="24" s="1"/>
  <c r="AK104" i="24"/>
  <c r="AL104" i="24" s="1"/>
  <c r="M4" i="12" l="1"/>
  <c r="M5" i="12"/>
  <c r="M6" i="12"/>
  <c r="M7" i="12"/>
  <c r="M8" i="12"/>
  <c r="M9" i="12"/>
  <c r="M11" i="12"/>
  <c r="M12" i="12"/>
  <c r="M15" i="12"/>
  <c r="M17" i="12"/>
  <c r="M18" i="12"/>
  <c r="M19" i="12"/>
  <c r="M20" i="12"/>
  <c r="M21" i="12"/>
  <c r="M22" i="12"/>
  <c r="M23" i="12"/>
  <c r="M24" i="12"/>
  <c r="M25" i="12"/>
  <c r="M26" i="12"/>
  <c r="M28" i="12"/>
  <c r="M29" i="12"/>
  <c r="M3" i="12"/>
  <c r="M4" i="9"/>
  <c r="M5" i="9"/>
  <c r="M6" i="9"/>
  <c r="M7" i="9"/>
  <c r="M8" i="9"/>
  <c r="M9" i="9"/>
  <c r="M11" i="9"/>
  <c r="M12" i="9"/>
  <c r="M15" i="9"/>
  <c r="M17" i="9"/>
  <c r="M18" i="9"/>
  <c r="M19" i="9"/>
  <c r="M20" i="9"/>
  <c r="M21" i="9"/>
  <c r="M22" i="9"/>
  <c r="M23" i="9"/>
  <c r="M24" i="9"/>
  <c r="M25" i="9"/>
  <c r="M26" i="9"/>
  <c r="M28" i="9"/>
  <c r="M29" i="9"/>
  <c r="M3" i="9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BI124" i="11"/>
  <c r="BH124" i="11"/>
  <c r="BG124" i="11"/>
  <c r="BF124" i="11"/>
  <c r="BE124" i="11"/>
  <c r="BD124" i="11"/>
  <c r="BC124" i="11"/>
  <c r="BB124" i="11"/>
  <c r="BA124" i="11"/>
  <c r="AZ124" i="11"/>
  <c r="AY124" i="11"/>
  <c r="AX124" i="11"/>
  <c r="AW124" i="11"/>
  <c r="AV124" i="11"/>
  <c r="AU124" i="11"/>
  <c r="AT124" i="11"/>
  <c r="AS124" i="11"/>
  <c r="AR124" i="11"/>
  <c r="AQ124" i="11"/>
  <c r="AP124" i="11"/>
  <c r="AO124" i="11"/>
  <c r="AN124" i="11"/>
  <c r="AM124" i="11"/>
  <c r="AL124" i="11"/>
  <c r="AK124" i="11"/>
  <c r="AJ124" i="11"/>
  <c r="AI124" i="11"/>
  <c r="AH124" i="11"/>
  <c r="AG124" i="11"/>
  <c r="BI123" i="11"/>
  <c r="BH123" i="11"/>
  <c r="BG123" i="11"/>
  <c r="BF123" i="11"/>
  <c r="BE123" i="11"/>
  <c r="BD123" i="11"/>
  <c r="BC123" i="11"/>
  <c r="BB123" i="11"/>
  <c r="BA123" i="11"/>
  <c r="AZ123" i="11"/>
  <c r="AY123" i="11"/>
  <c r="AX123" i="11"/>
  <c r="AW123" i="11"/>
  <c r="AV123" i="11"/>
  <c r="AU123" i="11"/>
  <c r="AT123" i="11"/>
  <c r="AS123" i="11"/>
  <c r="AR123" i="11"/>
  <c r="AQ123" i="11"/>
  <c r="AP123" i="11"/>
  <c r="AO123" i="11"/>
  <c r="AN123" i="11"/>
  <c r="AM123" i="11"/>
  <c r="AL123" i="11"/>
  <c r="AK123" i="11"/>
  <c r="AJ123" i="11"/>
  <c r="AI123" i="11"/>
  <c r="AH123" i="11"/>
  <c r="AG123" i="11"/>
  <c r="BI122" i="11"/>
  <c r="BH122" i="11"/>
  <c r="BG122" i="11"/>
  <c r="BF122" i="11"/>
  <c r="BE122" i="11"/>
  <c r="BD122" i="11"/>
  <c r="BC122" i="11"/>
  <c r="BB122" i="11"/>
  <c r="BA122" i="11"/>
  <c r="AZ122" i="11"/>
  <c r="AY122" i="11"/>
  <c r="AX122" i="11"/>
  <c r="AW122" i="11"/>
  <c r="AV122" i="11"/>
  <c r="AU122" i="11"/>
  <c r="AT122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BI121" i="11"/>
  <c r="BH121" i="11"/>
  <c r="BG121" i="11"/>
  <c r="BF121" i="11"/>
  <c r="BE121" i="11"/>
  <c r="BD121" i="11"/>
  <c r="BC121" i="11"/>
  <c r="BB121" i="11"/>
  <c r="BA121" i="11"/>
  <c r="AZ121" i="11"/>
  <c r="AY121" i="11"/>
  <c r="AX121" i="11"/>
  <c r="AW121" i="11"/>
  <c r="AV121" i="11"/>
  <c r="AU121" i="11"/>
  <c r="AT121" i="11"/>
  <c r="AS121" i="11"/>
  <c r="AR121" i="11"/>
  <c r="AQ121" i="11"/>
  <c r="AP121" i="11"/>
  <c r="AO121" i="11"/>
  <c r="AN121" i="11"/>
  <c r="AM121" i="11"/>
  <c r="AL121" i="11"/>
  <c r="AK121" i="11"/>
  <c r="AJ121" i="11"/>
  <c r="AI121" i="11"/>
  <c r="AH121" i="11"/>
  <c r="AG121" i="11"/>
  <c r="BI120" i="11"/>
  <c r="BH120" i="11"/>
  <c r="BG120" i="11"/>
  <c r="BF120" i="11"/>
  <c r="BE120" i="11"/>
  <c r="BD120" i="11"/>
  <c r="BC120" i="11"/>
  <c r="BB120" i="11"/>
  <c r="BA120" i="11"/>
  <c r="AZ120" i="11"/>
  <c r="AY120" i="11"/>
  <c r="AX120" i="11"/>
  <c r="AW120" i="11"/>
  <c r="AV120" i="11"/>
  <c r="AU120" i="11"/>
  <c r="AT120" i="11"/>
  <c r="AS120" i="11"/>
  <c r="AR120" i="11"/>
  <c r="AQ120" i="11"/>
  <c r="AP120" i="11"/>
  <c r="AO120" i="11"/>
  <c r="AN120" i="11"/>
  <c r="AM120" i="11"/>
  <c r="AL120" i="11"/>
  <c r="AK120" i="11"/>
  <c r="AJ120" i="11"/>
  <c r="AI120" i="11"/>
  <c r="AH120" i="11"/>
  <c r="AG120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AQ119" i="11"/>
  <c r="AP119" i="11"/>
  <c r="AO119" i="11"/>
  <c r="AN119" i="11"/>
  <c r="AM119" i="11"/>
  <c r="AL119" i="11"/>
  <c r="AK119" i="11"/>
  <c r="AJ119" i="11"/>
  <c r="AI119" i="11"/>
  <c r="AH119" i="11"/>
  <c r="AG119" i="11"/>
  <c r="BI118" i="11"/>
  <c r="BH118" i="11"/>
  <c r="BG118" i="11"/>
  <c r="BF118" i="11"/>
  <c r="BE118" i="11"/>
  <c r="BD118" i="11"/>
  <c r="BC118" i="11"/>
  <c r="BB118" i="11"/>
  <c r="BA118" i="11"/>
  <c r="AZ118" i="11"/>
  <c r="AY118" i="11"/>
  <c r="AX118" i="11"/>
  <c r="AW118" i="11"/>
  <c r="AV118" i="11"/>
  <c r="AU118" i="11"/>
  <c r="AT118" i="11"/>
  <c r="AS118" i="11"/>
  <c r="AR118" i="11"/>
  <c r="AQ118" i="11"/>
  <c r="AP118" i="11"/>
  <c r="AO118" i="11"/>
  <c r="AN118" i="11"/>
  <c r="AM118" i="11"/>
  <c r="AL118" i="11"/>
  <c r="AK118" i="11"/>
  <c r="AJ118" i="11"/>
  <c r="AI118" i="11"/>
  <c r="AH118" i="11"/>
  <c r="AG118" i="11"/>
  <c r="BI117" i="11"/>
  <c r="BH117" i="11"/>
  <c r="BG117" i="11"/>
  <c r="BF117" i="11"/>
  <c r="BE117" i="11"/>
  <c r="BD117" i="11"/>
  <c r="BC117" i="11"/>
  <c r="BB117" i="11"/>
  <c r="BA117" i="11"/>
  <c r="AZ117" i="11"/>
  <c r="AY117" i="11"/>
  <c r="AX117" i="11"/>
  <c r="AW117" i="11"/>
  <c r="AV117" i="11"/>
  <c r="AU117" i="11"/>
  <c r="AT117" i="11"/>
  <c r="AS117" i="11"/>
  <c r="AR117" i="11"/>
  <c r="AQ117" i="11"/>
  <c r="AP117" i="11"/>
  <c r="AO117" i="11"/>
  <c r="AN117" i="11"/>
  <c r="AM117" i="11"/>
  <c r="AL117" i="11"/>
  <c r="AK117" i="11"/>
  <c r="AJ117" i="11"/>
  <c r="AI117" i="11"/>
  <c r="AH117" i="11"/>
  <c r="AG117" i="11"/>
  <c r="BI116" i="11"/>
  <c r="BH116" i="11"/>
  <c r="BG116" i="11"/>
  <c r="BF116" i="11"/>
  <c r="BE116" i="11"/>
  <c r="BD116" i="11"/>
  <c r="BC116" i="11"/>
  <c r="BB116" i="11"/>
  <c r="BA116" i="11"/>
  <c r="AZ116" i="11"/>
  <c r="AY116" i="11"/>
  <c r="AX116" i="11"/>
  <c r="AW116" i="11"/>
  <c r="AV116" i="11"/>
  <c r="AU116" i="11"/>
  <c r="AT116" i="11"/>
  <c r="AS116" i="11"/>
  <c r="AR116" i="11"/>
  <c r="AQ116" i="11"/>
  <c r="AP116" i="11"/>
  <c r="AO116" i="11"/>
  <c r="AN116" i="11"/>
  <c r="AM116" i="11"/>
  <c r="AL116" i="11"/>
  <c r="AK116" i="11"/>
  <c r="AJ116" i="11"/>
  <c r="AI116" i="11"/>
  <c r="AH116" i="11"/>
  <c r="AG116" i="11"/>
  <c r="BI115" i="11"/>
  <c r="BH115" i="11"/>
  <c r="BG115" i="11"/>
  <c r="BF115" i="11"/>
  <c r="BE115" i="11"/>
  <c r="BD115" i="11"/>
  <c r="BC115" i="11"/>
  <c r="BB115" i="11"/>
  <c r="BA115" i="11"/>
  <c r="AZ115" i="11"/>
  <c r="AY115" i="11"/>
  <c r="AX115" i="11"/>
  <c r="AW115" i="11"/>
  <c r="AV115" i="11"/>
  <c r="AU115" i="11"/>
  <c r="AT115" i="11"/>
  <c r="AS115" i="11"/>
  <c r="AR115" i="11"/>
  <c r="AQ115" i="11"/>
  <c r="AP115" i="11"/>
  <c r="AO115" i="11"/>
  <c r="AN115" i="11"/>
  <c r="AM115" i="11"/>
  <c r="AL115" i="11"/>
  <c r="AK115" i="11"/>
  <c r="AJ115" i="11"/>
  <c r="AI115" i="11"/>
  <c r="AH115" i="11"/>
  <c r="AG115" i="11"/>
  <c r="BI114" i="11"/>
  <c r="BH114" i="11"/>
  <c r="BG114" i="11"/>
  <c r="BF114" i="11"/>
  <c r="BE114" i="11"/>
  <c r="BD114" i="11"/>
  <c r="BC114" i="11"/>
  <c r="BB114" i="11"/>
  <c r="BA114" i="11"/>
  <c r="AZ114" i="11"/>
  <c r="AY114" i="11"/>
  <c r="AX114" i="11"/>
  <c r="AW114" i="11"/>
  <c r="AV114" i="11"/>
  <c r="AU114" i="11"/>
  <c r="AT114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AV113" i="11"/>
  <c r="AU113" i="11"/>
  <c r="AT113" i="11"/>
  <c r="AS113" i="11"/>
  <c r="AR113" i="11"/>
  <c r="AQ113" i="11"/>
  <c r="AP113" i="11"/>
  <c r="AO113" i="11"/>
  <c r="AN113" i="11"/>
  <c r="AM113" i="11"/>
  <c r="AL113" i="11"/>
  <c r="AK113" i="11"/>
  <c r="AJ113" i="11"/>
  <c r="AI113" i="11"/>
  <c r="AH113" i="11"/>
  <c r="AG113" i="11"/>
  <c r="BI112" i="11"/>
  <c r="BH112" i="11"/>
  <c r="BG112" i="11"/>
  <c r="BF112" i="11"/>
  <c r="BE112" i="11"/>
  <c r="BD112" i="11"/>
  <c r="BC112" i="11"/>
  <c r="BB112" i="11"/>
  <c r="BA112" i="11"/>
  <c r="AZ112" i="11"/>
  <c r="AY112" i="11"/>
  <c r="AX112" i="11"/>
  <c r="AW112" i="11"/>
  <c r="AV112" i="11"/>
  <c r="AU112" i="11"/>
  <c r="AT112" i="11"/>
  <c r="AS112" i="11"/>
  <c r="AR112" i="11"/>
  <c r="AQ112" i="11"/>
  <c r="AP112" i="11"/>
  <c r="AO112" i="11"/>
  <c r="AN112" i="11"/>
  <c r="AM112" i="11"/>
  <c r="AL112" i="11"/>
  <c r="AK112" i="11"/>
  <c r="AJ112" i="11"/>
  <c r="AI112" i="11"/>
  <c r="AH112" i="11"/>
  <c r="AG112" i="11"/>
  <c r="BI111" i="11"/>
  <c r="BH111" i="11"/>
  <c r="BG111" i="11"/>
  <c r="BF111" i="11"/>
  <c r="BE111" i="11"/>
  <c r="BD111" i="11"/>
  <c r="BC111" i="11"/>
  <c r="BB111" i="11"/>
  <c r="BA111" i="11"/>
  <c r="AZ111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BI105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BI104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BI103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BI102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BI98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H86" i="11"/>
  <c r="AG86" i="11"/>
  <c r="AF86" i="11"/>
  <c r="AH85" i="11"/>
  <c r="AG85" i="11"/>
  <c r="AF85" i="11"/>
  <c r="AH84" i="11"/>
  <c r="AG84" i="11"/>
  <c r="AF84" i="11"/>
  <c r="AH83" i="11"/>
  <c r="AG83" i="11"/>
  <c r="AF83" i="11"/>
  <c r="AH82" i="11"/>
  <c r="AG82" i="11"/>
  <c r="AF82" i="11"/>
  <c r="AH81" i="11"/>
  <c r="AG81" i="11"/>
  <c r="AF81" i="11"/>
  <c r="AH80" i="11"/>
  <c r="AG80" i="11"/>
  <c r="AF80" i="11"/>
  <c r="AH79" i="11"/>
  <c r="AG79" i="11"/>
  <c r="AF79" i="11"/>
  <c r="AH78" i="11"/>
  <c r="AG78" i="11"/>
  <c r="AF78" i="11"/>
  <c r="AH77" i="11"/>
  <c r="AG77" i="11"/>
  <c r="AF77" i="11"/>
  <c r="AH76" i="11"/>
  <c r="AG76" i="11"/>
  <c r="AF76" i="11"/>
  <c r="AH75" i="11"/>
  <c r="AG75" i="11"/>
  <c r="AF75" i="11"/>
  <c r="AH74" i="11"/>
  <c r="AG74" i="11"/>
  <c r="AF74" i="11"/>
  <c r="AH73" i="11"/>
  <c r="AG73" i="11"/>
  <c r="AF73" i="11"/>
  <c r="AH72" i="11"/>
  <c r="AG72" i="11"/>
  <c r="AF72" i="11"/>
  <c r="AH71" i="11"/>
  <c r="AG71" i="11"/>
  <c r="AF71" i="11"/>
  <c r="AH70" i="11"/>
  <c r="AG70" i="11"/>
  <c r="AF70" i="11"/>
  <c r="AH69" i="11"/>
  <c r="AG69" i="11"/>
  <c r="AF69" i="11"/>
  <c r="AH68" i="11"/>
  <c r="AG68" i="11"/>
  <c r="AF68" i="11"/>
  <c r="AH67" i="11"/>
  <c r="AG67" i="11"/>
  <c r="AF67" i="11"/>
  <c r="AH66" i="11"/>
  <c r="AG66" i="11"/>
  <c r="AF66" i="11"/>
  <c r="AH65" i="11"/>
  <c r="AG65" i="11"/>
  <c r="AF65" i="11"/>
  <c r="AH64" i="11"/>
  <c r="AG64" i="11"/>
  <c r="AF64" i="11"/>
  <c r="AJ64" i="11" s="1"/>
  <c r="AH63" i="11"/>
  <c r="AG63" i="11"/>
  <c r="AF63" i="11"/>
  <c r="AH62" i="11"/>
  <c r="AG62" i="11"/>
  <c r="AF62" i="11"/>
  <c r="AH61" i="11"/>
  <c r="AG61" i="11"/>
  <c r="AF61" i="11"/>
  <c r="AH60" i="11"/>
  <c r="AG60" i="11"/>
  <c r="AF60" i="11"/>
  <c r="AG59" i="11"/>
  <c r="AF59" i="11"/>
  <c r="AD58" i="11"/>
  <c r="AC58" i="11"/>
  <c r="AC86" i="11" s="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86" i="11" s="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Q85" i="11" s="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85" i="11" s="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84" i="11" s="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83" i="11" s="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82" i="11" s="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81" i="11" s="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80" i="11" s="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79" i="11" s="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78" i="11" s="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77" i="11" s="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B76" i="11" s="1"/>
  <c r="A48" i="11"/>
  <c r="A76" i="11" s="1"/>
  <c r="AD47" i="11"/>
  <c r="AC47" i="11"/>
  <c r="AB47" i="11"/>
  <c r="AB75" i="11" s="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75" i="11" s="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74" i="11" s="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73" i="11" s="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72" i="11" s="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71" i="11" s="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70" i="11" s="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69" i="11" s="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68" i="11" s="1"/>
  <c r="AD39" i="11"/>
  <c r="AD67" i="11" s="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67" i="11" s="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66" i="11" s="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65" i="11" s="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64" i="11" s="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63" i="11" s="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H62" i="11" s="1"/>
  <c r="G34" i="11"/>
  <c r="F34" i="11"/>
  <c r="E34" i="11"/>
  <c r="D34" i="11"/>
  <c r="C34" i="11"/>
  <c r="B34" i="11"/>
  <c r="A34" i="11"/>
  <c r="A62" i="11" s="1"/>
  <c r="AD33" i="11"/>
  <c r="AC33" i="11"/>
  <c r="AC61" i="11" s="1"/>
  <c r="AB33" i="11"/>
  <c r="AB61" i="11" s="1"/>
  <c r="AA33" i="11"/>
  <c r="Z33" i="11"/>
  <c r="Y33" i="11"/>
  <c r="Y61" i="11" s="1"/>
  <c r="X33" i="11"/>
  <c r="X61" i="11" s="1"/>
  <c r="W33" i="11"/>
  <c r="V33" i="11"/>
  <c r="U33" i="11"/>
  <c r="U61" i="11" s="1"/>
  <c r="T33" i="11"/>
  <c r="T61" i="11" s="1"/>
  <c r="S33" i="11"/>
  <c r="R33" i="11"/>
  <c r="Q33" i="11"/>
  <c r="Q61" i="11" s="1"/>
  <c r="P33" i="11"/>
  <c r="P61" i="11" s="1"/>
  <c r="O33" i="11"/>
  <c r="N33" i="11"/>
  <c r="M33" i="11"/>
  <c r="M61" i="11" s="1"/>
  <c r="L33" i="11"/>
  <c r="L61" i="11" s="1"/>
  <c r="K33" i="11"/>
  <c r="J33" i="11"/>
  <c r="I33" i="11"/>
  <c r="I61" i="11" s="1"/>
  <c r="H33" i="11"/>
  <c r="H61" i="11" s="1"/>
  <c r="G33" i="11"/>
  <c r="F33" i="11"/>
  <c r="E33" i="11"/>
  <c r="E61" i="11" s="1"/>
  <c r="D33" i="11"/>
  <c r="C33" i="11"/>
  <c r="B33" i="11"/>
  <c r="A33" i="11"/>
  <c r="A61" i="11" s="1"/>
  <c r="AD32" i="11"/>
  <c r="AC32" i="11"/>
  <c r="AB32" i="11"/>
  <c r="AA32" i="11"/>
  <c r="AA60" i="11" s="1"/>
  <c r="Z32" i="11"/>
  <c r="Y32" i="11"/>
  <c r="X32" i="11"/>
  <c r="W32" i="11"/>
  <c r="W60" i="11" s="1"/>
  <c r="V32" i="11"/>
  <c r="U32" i="11"/>
  <c r="T32" i="11"/>
  <c r="S32" i="11"/>
  <c r="S60" i="11" s="1"/>
  <c r="R32" i="11"/>
  <c r="Q32" i="11"/>
  <c r="P32" i="11"/>
  <c r="O32" i="11"/>
  <c r="O60" i="11" s="1"/>
  <c r="N32" i="11"/>
  <c r="M32" i="11"/>
  <c r="L32" i="11"/>
  <c r="K32" i="11"/>
  <c r="K60" i="11" s="1"/>
  <c r="J32" i="11"/>
  <c r="I32" i="11"/>
  <c r="H32" i="11"/>
  <c r="G32" i="11"/>
  <c r="G60" i="11" s="1"/>
  <c r="F32" i="11"/>
  <c r="E32" i="11"/>
  <c r="D32" i="11"/>
  <c r="C32" i="11"/>
  <c r="C60" i="11" s="1"/>
  <c r="B32" i="11"/>
  <c r="A32" i="11"/>
  <c r="A60" i="11" s="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BI124" i="10"/>
  <c r="BH124" i="10"/>
  <c r="BG124" i="10"/>
  <c r="BF124" i="10"/>
  <c r="BE124" i="10"/>
  <c r="BD124" i="10"/>
  <c r="BC124" i="10"/>
  <c r="BB124" i="10"/>
  <c r="BA124" i="10"/>
  <c r="AZ124" i="10"/>
  <c r="AY124" i="10"/>
  <c r="AX124" i="10"/>
  <c r="AW124" i="10"/>
  <c r="AV124" i="10"/>
  <c r="AU124" i="10"/>
  <c r="AT124" i="10"/>
  <c r="AS124" i="10"/>
  <c r="AR124" i="10"/>
  <c r="AQ124" i="10"/>
  <c r="AP124" i="10"/>
  <c r="AO124" i="10"/>
  <c r="AN124" i="10"/>
  <c r="AM124" i="10"/>
  <c r="AL124" i="10"/>
  <c r="AK124" i="10"/>
  <c r="AJ124" i="10"/>
  <c r="AI124" i="10"/>
  <c r="AH124" i="10"/>
  <c r="AG124" i="10"/>
  <c r="BI123" i="10"/>
  <c r="BH123" i="10"/>
  <c r="BG123" i="10"/>
  <c r="BF123" i="10"/>
  <c r="BE123" i="10"/>
  <c r="BD123" i="10"/>
  <c r="BC123" i="10"/>
  <c r="BB123" i="10"/>
  <c r="BA123" i="10"/>
  <c r="AZ123" i="10"/>
  <c r="AY123" i="10"/>
  <c r="AX123" i="10"/>
  <c r="AW123" i="10"/>
  <c r="AV123" i="10"/>
  <c r="AU123" i="10"/>
  <c r="AT123" i="10"/>
  <c r="AS123" i="10"/>
  <c r="AR123" i="10"/>
  <c r="AQ123" i="10"/>
  <c r="AP123" i="10"/>
  <c r="AO123" i="10"/>
  <c r="AN123" i="10"/>
  <c r="AM123" i="10"/>
  <c r="AL123" i="10"/>
  <c r="AK123" i="10"/>
  <c r="AJ123" i="10"/>
  <c r="AI123" i="10"/>
  <c r="AH123" i="10"/>
  <c r="AG123" i="10"/>
  <c r="BI122" i="10"/>
  <c r="BH122" i="10"/>
  <c r="BG122" i="10"/>
  <c r="BF122" i="10"/>
  <c r="BE122" i="10"/>
  <c r="BD122" i="10"/>
  <c r="BC122" i="10"/>
  <c r="BB122" i="10"/>
  <c r="BA122" i="10"/>
  <c r="AZ122" i="10"/>
  <c r="AY122" i="10"/>
  <c r="AX122" i="10"/>
  <c r="AW122" i="10"/>
  <c r="AV122" i="10"/>
  <c r="AU122" i="10"/>
  <c r="AT122" i="10"/>
  <c r="AS122" i="10"/>
  <c r="AR122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BI121" i="10"/>
  <c r="BH121" i="10"/>
  <c r="BG121" i="10"/>
  <c r="BF121" i="10"/>
  <c r="BE121" i="10"/>
  <c r="BD121" i="10"/>
  <c r="BC121" i="10"/>
  <c r="BB121" i="10"/>
  <c r="BA121" i="10"/>
  <c r="AZ121" i="10"/>
  <c r="AY121" i="10"/>
  <c r="AX121" i="10"/>
  <c r="AW121" i="10"/>
  <c r="AV121" i="10"/>
  <c r="AU121" i="10"/>
  <c r="AT121" i="10"/>
  <c r="AS121" i="10"/>
  <c r="AR121" i="10"/>
  <c r="AQ121" i="10"/>
  <c r="AP121" i="10"/>
  <c r="AO121" i="10"/>
  <c r="AN121" i="10"/>
  <c r="AM121" i="10"/>
  <c r="AL121" i="10"/>
  <c r="AK121" i="10"/>
  <c r="AJ121" i="10"/>
  <c r="AI121" i="10"/>
  <c r="AH121" i="10"/>
  <c r="AG121" i="10"/>
  <c r="BI120" i="10"/>
  <c r="BH120" i="10"/>
  <c r="BG120" i="10"/>
  <c r="BF120" i="10"/>
  <c r="BE120" i="10"/>
  <c r="BD120" i="10"/>
  <c r="BC120" i="10"/>
  <c r="BB120" i="10"/>
  <c r="BA120" i="10"/>
  <c r="AZ120" i="10"/>
  <c r="AY120" i="10"/>
  <c r="AX120" i="10"/>
  <c r="AW120" i="10"/>
  <c r="AV120" i="10"/>
  <c r="AU120" i="10"/>
  <c r="AT120" i="10"/>
  <c r="AS120" i="10"/>
  <c r="AR120" i="10"/>
  <c r="AQ120" i="10"/>
  <c r="AP120" i="10"/>
  <c r="AO120" i="10"/>
  <c r="AN120" i="10"/>
  <c r="AM120" i="10"/>
  <c r="AL120" i="10"/>
  <c r="AK120" i="10"/>
  <c r="AJ120" i="10"/>
  <c r="AI120" i="10"/>
  <c r="AH120" i="10"/>
  <c r="AG120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O119" i="10"/>
  <c r="AN119" i="10"/>
  <c r="AM119" i="10"/>
  <c r="AL119" i="10"/>
  <c r="AK119" i="10"/>
  <c r="AJ119" i="10"/>
  <c r="AI119" i="10"/>
  <c r="AH119" i="10"/>
  <c r="AG119" i="10"/>
  <c r="BI118" i="10"/>
  <c r="BH118" i="10"/>
  <c r="BG118" i="10"/>
  <c r="BF118" i="10"/>
  <c r="BE118" i="10"/>
  <c r="BD118" i="10"/>
  <c r="BC118" i="10"/>
  <c r="BB118" i="10"/>
  <c r="BA118" i="10"/>
  <c r="AZ118" i="10"/>
  <c r="AY118" i="10"/>
  <c r="AX118" i="10"/>
  <c r="AW118" i="10"/>
  <c r="AV118" i="10"/>
  <c r="AU118" i="10"/>
  <c r="AT118" i="10"/>
  <c r="AS118" i="10"/>
  <c r="AR118" i="10"/>
  <c r="AQ118" i="10"/>
  <c r="AP118" i="10"/>
  <c r="AO118" i="10"/>
  <c r="AN118" i="10"/>
  <c r="AM118" i="10"/>
  <c r="AL118" i="10"/>
  <c r="AK118" i="10"/>
  <c r="AJ118" i="10"/>
  <c r="AI118" i="10"/>
  <c r="AH118" i="10"/>
  <c r="AG118" i="10"/>
  <c r="BI117" i="10"/>
  <c r="BH117" i="10"/>
  <c r="BG117" i="10"/>
  <c r="BF117" i="10"/>
  <c r="BE117" i="10"/>
  <c r="BD117" i="10"/>
  <c r="BC117" i="10"/>
  <c r="BB117" i="10"/>
  <c r="BA117" i="10"/>
  <c r="AZ117" i="10"/>
  <c r="AY117" i="10"/>
  <c r="AX117" i="10"/>
  <c r="AW117" i="10"/>
  <c r="AV117" i="10"/>
  <c r="AU117" i="10"/>
  <c r="AT117" i="10"/>
  <c r="AS117" i="10"/>
  <c r="AR117" i="10"/>
  <c r="AQ117" i="10"/>
  <c r="AP117" i="10"/>
  <c r="AO117" i="10"/>
  <c r="AN117" i="10"/>
  <c r="AM117" i="10"/>
  <c r="AL117" i="10"/>
  <c r="AK117" i="10"/>
  <c r="AJ117" i="10"/>
  <c r="AI117" i="10"/>
  <c r="AH117" i="10"/>
  <c r="AG117" i="10"/>
  <c r="BI116" i="10"/>
  <c r="BH116" i="10"/>
  <c r="BG116" i="10"/>
  <c r="BF116" i="10"/>
  <c r="BE116" i="10"/>
  <c r="BD116" i="10"/>
  <c r="BC116" i="10"/>
  <c r="BB116" i="10"/>
  <c r="BA116" i="10"/>
  <c r="AZ116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BI115" i="10"/>
  <c r="BH115" i="10"/>
  <c r="BG115" i="10"/>
  <c r="BF115" i="10"/>
  <c r="BE115" i="10"/>
  <c r="BD115" i="10"/>
  <c r="BC115" i="10"/>
  <c r="BB115" i="10"/>
  <c r="BA115" i="10"/>
  <c r="AZ115" i="10"/>
  <c r="AY115" i="10"/>
  <c r="AX115" i="10"/>
  <c r="AW115" i="10"/>
  <c r="AV115" i="10"/>
  <c r="AU115" i="10"/>
  <c r="AT115" i="10"/>
  <c r="AS115" i="10"/>
  <c r="AR115" i="10"/>
  <c r="AQ115" i="10"/>
  <c r="AP115" i="10"/>
  <c r="AO115" i="10"/>
  <c r="AN115" i="10"/>
  <c r="AM115" i="10"/>
  <c r="AL115" i="10"/>
  <c r="AK115" i="10"/>
  <c r="AJ115" i="10"/>
  <c r="AI115" i="10"/>
  <c r="AH115" i="10"/>
  <c r="AG115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AV113" i="10"/>
  <c r="AU113" i="10"/>
  <c r="AT113" i="10"/>
  <c r="AS113" i="10"/>
  <c r="AR113" i="10"/>
  <c r="AQ113" i="10"/>
  <c r="AP113" i="10"/>
  <c r="AO113" i="10"/>
  <c r="AN113" i="10"/>
  <c r="AM113" i="10"/>
  <c r="AL113" i="10"/>
  <c r="AK113" i="10"/>
  <c r="AJ113" i="10"/>
  <c r="AI113" i="10"/>
  <c r="AH113" i="10"/>
  <c r="AG113" i="10"/>
  <c r="BI112" i="10"/>
  <c r="BH112" i="10"/>
  <c r="BG112" i="10"/>
  <c r="BF112" i="10"/>
  <c r="BE112" i="10"/>
  <c r="BD112" i="10"/>
  <c r="BC112" i="10"/>
  <c r="BB112" i="10"/>
  <c r="BA112" i="10"/>
  <c r="AZ112" i="10"/>
  <c r="AY112" i="10"/>
  <c r="AX112" i="10"/>
  <c r="AW112" i="10"/>
  <c r="AV112" i="10"/>
  <c r="AU112" i="10"/>
  <c r="AT112" i="10"/>
  <c r="AS112" i="10"/>
  <c r="AR112" i="10"/>
  <c r="AQ112" i="10"/>
  <c r="AP112" i="10"/>
  <c r="AO112" i="10"/>
  <c r="AN112" i="10"/>
  <c r="AM112" i="10"/>
  <c r="AL112" i="10"/>
  <c r="AK112" i="10"/>
  <c r="AJ112" i="10"/>
  <c r="AI112" i="10"/>
  <c r="AH112" i="10"/>
  <c r="AG112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BI103" i="10"/>
  <c r="BH103" i="10"/>
  <c r="BG103" i="10"/>
  <c r="BF103" i="10"/>
  <c r="BE103" i="10"/>
  <c r="BD103" i="10"/>
  <c r="BC103" i="10"/>
  <c r="BB103" i="10"/>
  <c r="BA103" i="10"/>
  <c r="AZ103" i="10"/>
  <c r="AY103" i="10"/>
  <c r="AX103" i="10"/>
  <c r="AW103" i="10"/>
  <c r="AV103" i="10"/>
  <c r="AU103" i="10"/>
  <c r="AT103" i="10"/>
  <c r="AS103" i="10"/>
  <c r="AR103" i="10"/>
  <c r="AQ103" i="10"/>
  <c r="AP103" i="10"/>
  <c r="AO103" i="10"/>
  <c r="AN103" i="10"/>
  <c r="AM103" i="10"/>
  <c r="AL103" i="10"/>
  <c r="AK103" i="10"/>
  <c r="AJ103" i="10"/>
  <c r="AI103" i="10"/>
  <c r="AH103" i="10"/>
  <c r="AG103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W100" i="10"/>
  <c r="AV100" i="10"/>
  <c r="AU100" i="10"/>
  <c r="AT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W99" i="10"/>
  <c r="AV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H86" i="10"/>
  <c r="AG86" i="10"/>
  <c r="AF86" i="10"/>
  <c r="AH85" i="10"/>
  <c r="AG85" i="10"/>
  <c r="AF85" i="10"/>
  <c r="AH84" i="10"/>
  <c r="AG84" i="10"/>
  <c r="AF84" i="10"/>
  <c r="AH83" i="10"/>
  <c r="AG83" i="10"/>
  <c r="AF83" i="10"/>
  <c r="AH82" i="10"/>
  <c r="AG82" i="10"/>
  <c r="AF82" i="10"/>
  <c r="AH81" i="10"/>
  <c r="AG81" i="10"/>
  <c r="AF81" i="10"/>
  <c r="AH80" i="10"/>
  <c r="AG80" i="10"/>
  <c r="AF80" i="10"/>
  <c r="AH79" i="10"/>
  <c r="AG79" i="10"/>
  <c r="AF79" i="10"/>
  <c r="AH78" i="10"/>
  <c r="AG78" i="10"/>
  <c r="AF78" i="10"/>
  <c r="AH77" i="10"/>
  <c r="AG77" i="10"/>
  <c r="AF77" i="10"/>
  <c r="AH76" i="10"/>
  <c r="AG76" i="10"/>
  <c r="AF76" i="10"/>
  <c r="AH75" i="10"/>
  <c r="AG75" i="10"/>
  <c r="AF75" i="10"/>
  <c r="AH74" i="10"/>
  <c r="AG74" i="10"/>
  <c r="AF74" i="10"/>
  <c r="AH73" i="10"/>
  <c r="AG73" i="10"/>
  <c r="AF73" i="10"/>
  <c r="AH72" i="10"/>
  <c r="AG72" i="10"/>
  <c r="AF72" i="10"/>
  <c r="AH71" i="10"/>
  <c r="AG71" i="10"/>
  <c r="AF71" i="10"/>
  <c r="AH70" i="10"/>
  <c r="AG70" i="10"/>
  <c r="AF70" i="10"/>
  <c r="AH69" i="10"/>
  <c r="AG69" i="10"/>
  <c r="AF69" i="10"/>
  <c r="AH68" i="10"/>
  <c r="AG68" i="10"/>
  <c r="AF68" i="10"/>
  <c r="AH67" i="10"/>
  <c r="AG67" i="10"/>
  <c r="AF67" i="10"/>
  <c r="AH66" i="10"/>
  <c r="AG66" i="10"/>
  <c r="AF66" i="10"/>
  <c r="AH65" i="10"/>
  <c r="AG65" i="10"/>
  <c r="AF65" i="10"/>
  <c r="AH64" i="10"/>
  <c r="AG64" i="10"/>
  <c r="AF64" i="10"/>
  <c r="AH63" i="10"/>
  <c r="AG63" i="10"/>
  <c r="AF63" i="10"/>
  <c r="AH62" i="10"/>
  <c r="AG62" i="10"/>
  <c r="AF62" i="10"/>
  <c r="AH61" i="10"/>
  <c r="AG61" i="10"/>
  <c r="AF61" i="10"/>
  <c r="AH60" i="10"/>
  <c r="AG60" i="10"/>
  <c r="AF60" i="10"/>
  <c r="AG59" i="10"/>
  <c r="AF59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86" i="10" s="1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85" i="10" s="1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84" i="10" s="1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83" i="10" s="1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82" i="10" s="1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81" i="10" s="1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80" i="10" s="1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79" i="10" s="1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78" i="10" s="1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77" i="10" s="1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76" i="10" s="1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75" i="10" s="1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74" i="10" s="1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73" i="10" s="1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72" i="10" s="1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71" i="10" s="1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70" i="10" s="1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69" i="10" s="1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68" i="10" s="1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67" i="10" s="1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66" i="10" s="1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65" i="10" s="1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64" i="10" s="1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63" i="10" s="1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62" i="10" s="1"/>
  <c r="AD33" i="10"/>
  <c r="AC33" i="10"/>
  <c r="AC61" i="10" s="1"/>
  <c r="AB33" i="10"/>
  <c r="AB61" i="10" s="1"/>
  <c r="AA33" i="10"/>
  <c r="Z33" i="10"/>
  <c r="Y33" i="10"/>
  <c r="Y61" i="10" s="1"/>
  <c r="X33" i="10"/>
  <c r="X61" i="10" s="1"/>
  <c r="W33" i="10"/>
  <c r="V33" i="10"/>
  <c r="U33" i="10"/>
  <c r="U61" i="10" s="1"/>
  <c r="T33" i="10"/>
  <c r="T61" i="10" s="1"/>
  <c r="S33" i="10"/>
  <c r="R33" i="10"/>
  <c r="Q33" i="10"/>
  <c r="Q61" i="10" s="1"/>
  <c r="P33" i="10"/>
  <c r="P61" i="10" s="1"/>
  <c r="O33" i="10"/>
  <c r="N33" i="10"/>
  <c r="M33" i="10"/>
  <c r="M61" i="10" s="1"/>
  <c r="L33" i="10"/>
  <c r="L61" i="10" s="1"/>
  <c r="K33" i="10"/>
  <c r="J33" i="10"/>
  <c r="I33" i="10"/>
  <c r="I61" i="10" s="1"/>
  <c r="H33" i="10"/>
  <c r="H61" i="10" s="1"/>
  <c r="G33" i="10"/>
  <c r="F33" i="10"/>
  <c r="E33" i="10"/>
  <c r="E61" i="10" s="1"/>
  <c r="D33" i="10"/>
  <c r="D61" i="10" s="1"/>
  <c r="C33" i="10"/>
  <c r="B33" i="10"/>
  <c r="A33" i="10"/>
  <c r="A61" i="10" s="1"/>
  <c r="AD32" i="10"/>
  <c r="AD60" i="10" s="1"/>
  <c r="AC32" i="10"/>
  <c r="AB32" i="10"/>
  <c r="AA32" i="10"/>
  <c r="AA60" i="10" s="1"/>
  <c r="Z32" i="10"/>
  <c r="Z60" i="10" s="1"/>
  <c r="Y32" i="10"/>
  <c r="X32" i="10"/>
  <c r="W32" i="10"/>
  <c r="W60" i="10" s="1"/>
  <c r="V32" i="10"/>
  <c r="V60" i="10" s="1"/>
  <c r="U32" i="10"/>
  <c r="T32" i="10"/>
  <c r="S32" i="10"/>
  <c r="S60" i="10" s="1"/>
  <c r="R32" i="10"/>
  <c r="R60" i="10" s="1"/>
  <c r="Q32" i="10"/>
  <c r="P32" i="10"/>
  <c r="O32" i="10"/>
  <c r="O60" i="10" s="1"/>
  <c r="N32" i="10"/>
  <c r="N60" i="10" s="1"/>
  <c r="M32" i="10"/>
  <c r="L32" i="10"/>
  <c r="K32" i="10"/>
  <c r="K69" i="10" s="1"/>
  <c r="J32" i="10"/>
  <c r="J60" i="10" s="1"/>
  <c r="I32" i="10"/>
  <c r="H32" i="10"/>
  <c r="G32" i="10"/>
  <c r="G60" i="10" s="1"/>
  <c r="F32" i="10"/>
  <c r="E32" i="10"/>
  <c r="D32" i="10"/>
  <c r="C32" i="10"/>
  <c r="C60" i="10" s="1"/>
  <c r="B32" i="10"/>
  <c r="B60" i="10" s="1"/>
  <c r="A32" i="10"/>
  <c r="A60" i="10" s="1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M4" i="7"/>
  <c r="M5" i="7"/>
  <c r="M6" i="7"/>
  <c r="M7" i="7"/>
  <c r="M8" i="7"/>
  <c r="M9" i="7"/>
  <c r="M11" i="7"/>
  <c r="M12" i="7"/>
  <c r="M15" i="7"/>
  <c r="M16" i="7"/>
  <c r="M17" i="7"/>
  <c r="M18" i="7"/>
  <c r="M19" i="7"/>
  <c r="M20" i="7"/>
  <c r="M21" i="7"/>
  <c r="M22" i="7"/>
  <c r="M23" i="7"/>
  <c r="M24" i="7"/>
  <c r="M25" i="7"/>
  <c r="M26" i="7"/>
  <c r="M28" i="7"/>
  <c r="M29" i="7"/>
  <c r="M3" i="7"/>
  <c r="BI124" i="8"/>
  <c r="BH124" i="8"/>
  <c r="BG124" i="8"/>
  <c r="BF124" i="8"/>
  <c r="BE124" i="8"/>
  <c r="BD124" i="8"/>
  <c r="BC124" i="8"/>
  <c r="BB124" i="8"/>
  <c r="BA124" i="8"/>
  <c r="AZ124" i="8"/>
  <c r="AY124" i="8"/>
  <c r="AX124" i="8"/>
  <c r="AW124" i="8"/>
  <c r="AV124" i="8"/>
  <c r="AU124" i="8"/>
  <c r="AT124" i="8"/>
  <c r="AS124" i="8"/>
  <c r="AR124" i="8"/>
  <c r="AQ124" i="8"/>
  <c r="AP124" i="8"/>
  <c r="AO124" i="8"/>
  <c r="AN124" i="8"/>
  <c r="AM124" i="8"/>
  <c r="AL124" i="8"/>
  <c r="AK124" i="8"/>
  <c r="AJ124" i="8"/>
  <c r="AI124" i="8"/>
  <c r="AH124" i="8"/>
  <c r="AG124" i="8"/>
  <c r="BI123" i="8"/>
  <c r="BH123" i="8"/>
  <c r="BG123" i="8"/>
  <c r="BF123" i="8"/>
  <c r="BE123" i="8"/>
  <c r="BD123" i="8"/>
  <c r="BC123" i="8"/>
  <c r="BB123" i="8"/>
  <c r="BA123" i="8"/>
  <c r="AZ123" i="8"/>
  <c r="AY123" i="8"/>
  <c r="AX123" i="8"/>
  <c r="AW123" i="8"/>
  <c r="AV123" i="8"/>
  <c r="AU123" i="8"/>
  <c r="AT123" i="8"/>
  <c r="AS123" i="8"/>
  <c r="AR123" i="8"/>
  <c r="AQ123" i="8"/>
  <c r="AP123" i="8"/>
  <c r="AO123" i="8"/>
  <c r="AN123" i="8"/>
  <c r="AM123" i="8"/>
  <c r="AL123" i="8"/>
  <c r="AK123" i="8"/>
  <c r="AJ123" i="8"/>
  <c r="AI123" i="8"/>
  <c r="AH123" i="8"/>
  <c r="AG123" i="8"/>
  <c r="BI122" i="8"/>
  <c r="BH122" i="8"/>
  <c r="BG122" i="8"/>
  <c r="BF122" i="8"/>
  <c r="BE122" i="8"/>
  <c r="BD122" i="8"/>
  <c r="BC122" i="8"/>
  <c r="BB122" i="8"/>
  <c r="BA122" i="8"/>
  <c r="AZ122" i="8"/>
  <c r="AY122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AH122" i="8"/>
  <c r="AG122" i="8"/>
  <c r="BI121" i="8"/>
  <c r="BH121" i="8"/>
  <c r="BG121" i="8"/>
  <c r="BF121" i="8"/>
  <c r="BE121" i="8"/>
  <c r="BD121" i="8"/>
  <c r="BC121" i="8"/>
  <c r="BB121" i="8"/>
  <c r="BA121" i="8"/>
  <c r="AZ121" i="8"/>
  <c r="AY121" i="8"/>
  <c r="AX121" i="8"/>
  <c r="AW121" i="8"/>
  <c r="AV121" i="8"/>
  <c r="AU121" i="8"/>
  <c r="AT121" i="8"/>
  <c r="AS121" i="8"/>
  <c r="AR121" i="8"/>
  <c r="AQ121" i="8"/>
  <c r="AP121" i="8"/>
  <c r="AO121" i="8"/>
  <c r="AN121" i="8"/>
  <c r="AM121" i="8"/>
  <c r="AL121" i="8"/>
  <c r="AK121" i="8"/>
  <c r="AJ121" i="8"/>
  <c r="AI121" i="8"/>
  <c r="AH121" i="8"/>
  <c r="AG121" i="8"/>
  <c r="BI120" i="8"/>
  <c r="BH120" i="8"/>
  <c r="BG120" i="8"/>
  <c r="BF120" i="8"/>
  <c r="BE120" i="8"/>
  <c r="BD120" i="8"/>
  <c r="BC120" i="8"/>
  <c r="BB120" i="8"/>
  <c r="BA120" i="8"/>
  <c r="AZ120" i="8"/>
  <c r="AY120" i="8"/>
  <c r="AX120" i="8"/>
  <c r="AW120" i="8"/>
  <c r="AV120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I120" i="8"/>
  <c r="AH120" i="8"/>
  <c r="AG120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AQ119" i="8"/>
  <c r="AP119" i="8"/>
  <c r="AO119" i="8"/>
  <c r="AN119" i="8"/>
  <c r="AM119" i="8"/>
  <c r="AL119" i="8"/>
  <c r="AK119" i="8"/>
  <c r="AJ119" i="8"/>
  <c r="AI119" i="8"/>
  <c r="AH119" i="8"/>
  <c r="AG119" i="8"/>
  <c r="BI118" i="8"/>
  <c r="BH118" i="8"/>
  <c r="BG118" i="8"/>
  <c r="BF118" i="8"/>
  <c r="BE118" i="8"/>
  <c r="BD118" i="8"/>
  <c r="BC118" i="8"/>
  <c r="BB118" i="8"/>
  <c r="BA118" i="8"/>
  <c r="AZ118" i="8"/>
  <c r="AY118" i="8"/>
  <c r="AX118" i="8"/>
  <c r="AW118" i="8"/>
  <c r="AV118" i="8"/>
  <c r="AU118" i="8"/>
  <c r="AT118" i="8"/>
  <c r="AS118" i="8"/>
  <c r="AR118" i="8"/>
  <c r="AQ118" i="8"/>
  <c r="AP118" i="8"/>
  <c r="AO118" i="8"/>
  <c r="AN118" i="8"/>
  <c r="AM118" i="8"/>
  <c r="AL118" i="8"/>
  <c r="AK118" i="8"/>
  <c r="AJ118" i="8"/>
  <c r="AI118" i="8"/>
  <c r="AH118" i="8"/>
  <c r="AG118" i="8"/>
  <c r="BI117" i="8"/>
  <c r="BH117" i="8"/>
  <c r="BG117" i="8"/>
  <c r="BF117" i="8"/>
  <c r="BE117" i="8"/>
  <c r="BD117" i="8"/>
  <c r="BC117" i="8"/>
  <c r="BB117" i="8"/>
  <c r="BA117" i="8"/>
  <c r="AZ117" i="8"/>
  <c r="AY117" i="8"/>
  <c r="AX117" i="8"/>
  <c r="AW117" i="8"/>
  <c r="AV117" i="8"/>
  <c r="AU117" i="8"/>
  <c r="AT117" i="8"/>
  <c r="AS117" i="8"/>
  <c r="AR117" i="8"/>
  <c r="AQ117" i="8"/>
  <c r="AP117" i="8"/>
  <c r="AO117" i="8"/>
  <c r="AN117" i="8"/>
  <c r="AM117" i="8"/>
  <c r="AL117" i="8"/>
  <c r="AK117" i="8"/>
  <c r="AJ117" i="8"/>
  <c r="AI117" i="8"/>
  <c r="AH117" i="8"/>
  <c r="AG117" i="8"/>
  <c r="BI116" i="8"/>
  <c r="BH116" i="8"/>
  <c r="BG116" i="8"/>
  <c r="BF116" i="8"/>
  <c r="BE116" i="8"/>
  <c r="BD116" i="8"/>
  <c r="BC116" i="8"/>
  <c r="BB116" i="8"/>
  <c r="BA116" i="8"/>
  <c r="AZ116" i="8"/>
  <c r="AY116" i="8"/>
  <c r="AX116" i="8"/>
  <c r="AW116" i="8"/>
  <c r="AV116" i="8"/>
  <c r="AU116" i="8"/>
  <c r="AT116" i="8"/>
  <c r="AS116" i="8"/>
  <c r="AR116" i="8"/>
  <c r="AQ116" i="8"/>
  <c r="AP116" i="8"/>
  <c r="AO116" i="8"/>
  <c r="AN116" i="8"/>
  <c r="AM116" i="8"/>
  <c r="AL116" i="8"/>
  <c r="AK116" i="8"/>
  <c r="AJ116" i="8"/>
  <c r="AI116" i="8"/>
  <c r="AH116" i="8"/>
  <c r="AG116" i="8"/>
  <c r="BI115" i="8"/>
  <c r="BH115" i="8"/>
  <c r="BG115" i="8"/>
  <c r="BF115" i="8"/>
  <c r="BE115" i="8"/>
  <c r="BD115" i="8"/>
  <c r="BC115" i="8"/>
  <c r="BB115" i="8"/>
  <c r="BA115" i="8"/>
  <c r="AZ115" i="8"/>
  <c r="AY115" i="8"/>
  <c r="AX115" i="8"/>
  <c r="AW115" i="8"/>
  <c r="AV115" i="8"/>
  <c r="AU115" i="8"/>
  <c r="AT115" i="8"/>
  <c r="AS115" i="8"/>
  <c r="AR115" i="8"/>
  <c r="AQ115" i="8"/>
  <c r="AP115" i="8"/>
  <c r="AO115" i="8"/>
  <c r="AN115" i="8"/>
  <c r="AM115" i="8"/>
  <c r="AL115" i="8"/>
  <c r="AK115" i="8"/>
  <c r="AJ115" i="8"/>
  <c r="AI115" i="8"/>
  <c r="AH115" i="8"/>
  <c r="AG115" i="8"/>
  <c r="BI114" i="8"/>
  <c r="BH114" i="8"/>
  <c r="BG114" i="8"/>
  <c r="BF114" i="8"/>
  <c r="BE114" i="8"/>
  <c r="BD114" i="8"/>
  <c r="BC114" i="8"/>
  <c r="BB114" i="8"/>
  <c r="BA114" i="8"/>
  <c r="AZ114" i="8"/>
  <c r="AY114" i="8"/>
  <c r="AX114" i="8"/>
  <c r="AW114" i="8"/>
  <c r="AV114" i="8"/>
  <c r="AU114" i="8"/>
  <c r="AT114" i="8"/>
  <c r="AS114" i="8"/>
  <c r="AR114" i="8"/>
  <c r="AQ114" i="8"/>
  <c r="AP114" i="8"/>
  <c r="AO114" i="8"/>
  <c r="AN114" i="8"/>
  <c r="AM114" i="8"/>
  <c r="AL114" i="8"/>
  <c r="AK114" i="8"/>
  <c r="AJ114" i="8"/>
  <c r="AI114" i="8"/>
  <c r="AH114" i="8"/>
  <c r="AG114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I113" i="8"/>
  <c r="AH113" i="8"/>
  <c r="AG113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AH112" i="8"/>
  <c r="AG112" i="8"/>
  <c r="BI111" i="8"/>
  <c r="BH111" i="8"/>
  <c r="BG111" i="8"/>
  <c r="BF111" i="8"/>
  <c r="BE111" i="8"/>
  <c r="BD111" i="8"/>
  <c r="BC111" i="8"/>
  <c r="BB111" i="8"/>
  <c r="BA111" i="8"/>
  <c r="AZ111" i="8"/>
  <c r="AY111" i="8"/>
  <c r="AX111" i="8"/>
  <c r="AW111" i="8"/>
  <c r="AV111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BI110" i="8"/>
  <c r="BH110" i="8"/>
  <c r="BG110" i="8"/>
  <c r="BF110" i="8"/>
  <c r="BE110" i="8"/>
  <c r="BD110" i="8"/>
  <c r="BC110" i="8"/>
  <c r="BB110" i="8"/>
  <c r="BA110" i="8"/>
  <c r="AZ110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BI109" i="8"/>
  <c r="BH109" i="8"/>
  <c r="BG109" i="8"/>
  <c r="BF109" i="8"/>
  <c r="BE109" i="8"/>
  <c r="BD109" i="8"/>
  <c r="BC109" i="8"/>
  <c r="BB109" i="8"/>
  <c r="BA109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BI108" i="8"/>
  <c r="BH108" i="8"/>
  <c r="BG108" i="8"/>
  <c r="BF108" i="8"/>
  <c r="BE108" i="8"/>
  <c r="BD108" i="8"/>
  <c r="BC108" i="8"/>
  <c r="BB108" i="8"/>
  <c r="BA108" i="8"/>
  <c r="AZ108" i="8"/>
  <c r="AY108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BI106" i="8"/>
  <c r="BH106" i="8"/>
  <c r="BG106" i="8"/>
  <c r="BF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BI105" i="8"/>
  <c r="BH105" i="8"/>
  <c r="BG105" i="8"/>
  <c r="BF105" i="8"/>
  <c r="BE105" i="8"/>
  <c r="BD105" i="8"/>
  <c r="BC105" i="8"/>
  <c r="BB105" i="8"/>
  <c r="BA105" i="8"/>
  <c r="AZ105" i="8"/>
  <c r="AY105" i="8"/>
  <c r="AX105" i="8"/>
  <c r="AW105" i="8"/>
  <c r="AV105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BI104" i="8"/>
  <c r="BH104" i="8"/>
  <c r="BG104" i="8"/>
  <c r="BF104" i="8"/>
  <c r="BE104" i="8"/>
  <c r="BD104" i="8"/>
  <c r="BC104" i="8"/>
  <c r="BB104" i="8"/>
  <c r="BA104" i="8"/>
  <c r="AZ104" i="8"/>
  <c r="AY104" i="8"/>
  <c r="AX104" i="8"/>
  <c r="AW104" i="8"/>
  <c r="AV104" i="8"/>
  <c r="AU104" i="8"/>
  <c r="AT104" i="8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G104" i="8"/>
  <c r="BI103" i="8"/>
  <c r="BH103" i="8"/>
  <c r="BG103" i="8"/>
  <c r="BF103" i="8"/>
  <c r="BE103" i="8"/>
  <c r="BD103" i="8"/>
  <c r="BC103" i="8"/>
  <c r="BB103" i="8"/>
  <c r="BA103" i="8"/>
  <c r="AZ103" i="8"/>
  <c r="AY103" i="8"/>
  <c r="AX103" i="8"/>
  <c r="AW103" i="8"/>
  <c r="AV103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BI102" i="8"/>
  <c r="BH102" i="8"/>
  <c r="BG102" i="8"/>
  <c r="BF102" i="8"/>
  <c r="BE102" i="8"/>
  <c r="BD102" i="8"/>
  <c r="BC102" i="8"/>
  <c r="BB102" i="8"/>
  <c r="BA102" i="8"/>
  <c r="AZ102" i="8"/>
  <c r="AY102" i="8"/>
  <c r="AX102" i="8"/>
  <c r="AW102" i="8"/>
  <c r="AV102" i="8"/>
  <c r="AU102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BI100" i="8"/>
  <c r="BH100" i="8"/>
  <c r="BG100" i="8"/>
  <c r="BF100" i="8"/>
  <c r="BE100" i="8"/>
  <c r="BD100" i="8"/>
  <c r="BC100" i="8"/>
  <c r="BB100" i="8"/>
  <c r="BA100" i="8"/>
  <c r="AZ100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BI99" i="8"/>
  <c r="BH99" i="8"/>
  <c r="BG99" i="8"/>
  <c r="BF99" i="8"/>
  <c r="BE99" i="8"/>
  <c r="BD99" i="8"/>
  <c r="BC99" i="8"/>
  <c r="BB99" i="8"/>
  <c r="BA99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BI98" i="8"/>
  <c r="BH98" i="8"/>
  <c r="BG98" i="8"/>
  <c r="BF98" i="8"/>
  <c r="BE98" i="8"/>
  <c r="BD98" i="8"/>
  <c r="BC98" i="8"/>
  <c r="BB98" i="8"/>
  <c r="BA98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H86" i="8"/>
  <c r="AG86" i="8"/>
  <c r="AF86" i="8"/>
  <c r="AH85" i="8"/>
  <c r="AG85" i="8"/>
  <c r="AF85" i="8"/>
  <c r="AH84" i="8"/>
  <c r="AG84" i="8"/>
  <c r="AF84" i="8"/>
  <c r="AH83" i="8"/>
  <c r="AG83" i="8"/>
  <c r="AF83" i="8"/>
  <c r="AH82" i="8"/>
  <c r="AG82" i="8"/>
  <c r="AF82" i="8"/>
  <c r="AH81" i="8"/>
  <c r="AG81" i="8"/>
  <c r="AF81" i="8"/>
  <c r="AH80" i="8"/>
  <c r="AG80" i="8"/>
  <c r="AF80" i="8"/>
  <c r="AH79" i="8"/>
  <c r="AG79" i="8"/>
  <c r="AF79" i="8"/>
  <c r="AH78" i="8"/>
  <c r="AG78" i="8"/>
  <c r="AF78" i="8"/>
  <c r="AH77" i="8"/>
  <c r="AG77" i="8"/>
  <c r="AF77" i="8"/>
  <c r="AH76" i="8"/>
  <c r="AG76" i="8"/>
  <c r="AF76" i="8"/>
  <c r="AH75" i="8"/>
  <c r="AG75" i="8"/>
  <c r="AF75" i="8"/>
  <c r="AH74" i="8"/>
  <c r="AG74" i="8"/>
  <c r="AF74" i="8"/>
  <c r="AH73" i="8"/>
  <c r="AG73" i="8"/>
  <c r="AF73" i="8"/>
  <c r="AH72" i="8"/>
  <c r="AG72" i="8"/>
  <c r="AF72" i="8"/>
  <c r="AH71" i="8"/>
  <c r="AG71" i="8"/>
  <c r="AF71" i="8"/>
  <c r="AH70" i="8"/>
  <c r="AG70" i="8"/>
  <c r="AF70" i="8"/>
  <c r="AH69" i="8"/>
  <c r="AG69" i="8"/>
  <c r="AF69" i="8"/>
  <c r="AH68" i="8"/>
  <c r="AG68" i="8"/>
  <c r="AF68" i="8"/>
  <c r="AH67" i="8"/>
  <c r="AG67" i="8"/>
  <c r="AF67" i="8"/>
  <c r="AH66" i="8"/>
  <c r="AG66" i="8"/>
  <c r="AF66" i="8"/>
  <c r="AH65" i="8"/>
  <c r="AG65" i="8"/>
  <c r="AF65" i="8"/>
  <c r="AH64" i="8"/>
  <c r="AG64" i="8"/>
  <c r="AF64" i="8"/>
  <c r="AH63" i="8"/>
  <c r="AG63" i="8"/>
  <c r="AF63" i="8"/>
  <c r="AH62" i="8"/>
  <c r="AG62" i="8"/>
  <c r="AF62" i="8"/>
  <c r="AH61" i="8"/>
  <c r="AG61" i="8"/>
  <c r="AF61" i="8"/>
  <c r="AJ63" i="8" s="1"/>
  <c r="AH60" i="8"/>
  <c r="AG60" i="8"/>
  <c r="AF60" i="8"/>
  <c r="AG59" i="8"/>
  <c r="AF59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58" i="8"/>
  <c r="A86" i="8" s="1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A85" i="8" s="1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56" i="8"/>
  <c r="A84" i="8" s="1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55" i="8"/>
  <c r="A83" i="8" s="1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A82" i="8" s="1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53" i="8"/>
  <c r="A81" i="8" s="1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52" i="8"/>
  <c r="A80" i="8" s="1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51" i="8"/>
  <c r="A79" i="8" s="1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50" i="8"/>
  <c r="A78" i="8" s="1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A77" i="8" s="1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48" i="8"/>
  <c r="A76" i="8" s="1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47" i="8"/>
  <c r="A75" i="8" s="1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A74" i="8" s="1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45" i="8"/>
  <c r="A73" i="8" s="1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A72" i="8" s="1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A71" i="8" s="1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A70" i="8" s="1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A69" i="8" s="1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A68" i="8" s="1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A67" i="8" s="1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A66" i="8" s="1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A65" i="8" s="1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A64" i="8" s="1"/>
  <c r="AD35" i="8"/>
  <c r="AC35" i="8"/>
  <c r="AB35" i="8"/>
  <c r="AA35" i="8"/>
  <c r="Z35" i="8"/>
  <c r="Y35" i="8"/>
  <c r="X35" i="8"/>
  <c r="W35" i="8"/>
  <c r="V35" i="8"/>
  <c r="U35" i="8"/>
  <c r="T35" i="8"/>
  <c r="S35" i="8"/>
  <c r="S63" i="8" s="1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A63" i="8" s="1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A62" i="8" s="1"/>
  <c r="AD33" i="8"/>
  <c r="AC33" i="8"/>
  <c r="AB33" i="8"/>
  <c r="AA33" i="8"/>
  <c r="Z33" i="8"/>
  <c r="Y33" i="8"/>
  <c r="X33" i="8"/>
  <c r="W33" i="8"/>
  <c r="V33" i="8"/>
  <c r="U33" i="8"/>
  <c r="T33" i="8"/>
  <c r="S33" i="8"/>
  <c r="S61" i="8" s="1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C61" i="8" s="1"/>
  <c r="B33" i="8"/>
  <c r="A33" i="8"/>
  <c r="A61" i="8" s="1"/>
  <c r="M13" i="7" s="1"/>
  <c r="AD32" i="8"/>
  <c r="AC32" i="8"/>
  <c r="AC60" i="8" s="1"/>
  <c r="AB32" i="8"/>
  <c r="AA32" i="8"/>
  <c r="AA82" i="8" s="1"/>
  <c r="Z32" i="8"/>
  <c r="Y32" i="8"/>
  <c r="Y60" i="8" s="1"/>
  <c r="X32" i="8"/>
  <c r="W32" i="8"/>
  <c r="V32" i="8"/>
  <c r="U32" i="8"/>
  <c r="U60" i="8" s="1"/>
  <c r="T32" i="8"/>
  <c r="S32" i="8"/>
  <c r="R32" i="8"/>
  <c r="Q32" i="8"/>
  <c r="Q60" i="8" s="1"/>
  <c r="P32" i="8"/>
  <c r="O32" i="8"/>
  <c r="N32" i="8"/>
  <c r="M32" i="8"/>
  <c r="M60" i="8" s="1"/>
  <c r="L32" i="8"/>
  <c r="K32" i="8"/>
  <c r="J32" i="8"/>
  <c r="I32" i="8"/>
  <c r="I60" i="8" s="1"/>
  <c r="H32" i="8"/>
  <c r="G32" i="8"/>
  <c r="G75" i="8" s="1"/>
  <c r="F32" i="8"/>
  <c r="E32" i="8"/>
  <c r="E60" i="8" s="1"/>
  <c r="D32" i="8"/>
  <c r="C32" i="8"/>
  <c r="B32" i="8"/>
  <c r="A32" i="8"/>
  <c r="A60" i="8" s="1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M4" i="5"/>
  <c r="M5" i="5"/>
  <c r="M6" i="5"/>
  <c r="M7" i="5"/>
  <c r="M8" i="5"/>
  <c r="M9" i="5"/>
  <c r="M11" i="5"/>
  <c r="M12" i="5"/>
  <c r="M15" i="5"/>
  <c r="M17" i="5"/>
  <c r="M18" i="5"/>
  <c r="M19" i="5"/>
  <c r="M20" i="5"/>
  <c r="M21" i="5"/>
  <c r="M22" i="5"/>
  <c r="M23" i="5"/>
  <c r="M24" i="5"/>
  <c r="M25" i="5"/>
  <c r="M26" i="5"/>
  <c r="M28" i="5"/>
  <c r="M29" i="5"/>
  <c r="M3" i="5"/>
  <c r="L3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BI126" i="6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BI124" i="6"/>
  <c r="BH124" i="6"/>
  <c r="BG124" i="6"/>
  <c r="BF124" i="6"/>
  <c r="BE124" i="6"/>
  <c r="BD124" i="6"/>
  <c r="BC124" i="6"/>
  <c r="BB124" i="6"/>
  <c r="BA124" i="6"/>
  <c r="AZ124" i="6"/>
  <c r="AY124" i="6"/>
  <c r="AX124" i="6"/>
  <c r="AW124" i="6"/>
  <c r="AV124" i="6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BI123" i="6"/>
  <c r="BH123" i="6"/>
  <c r="BG123" i="6"/>
  <c r="BF123" i="6"/>
  <c r="BE123" i="6"/>
  <c r="BD123" i="6"/>
  <c r="BC123" i="6"/>
  <c r="BB123" i="6"/>
  <c r="BA123" i="6"/>
  <c r="AZ123" i="6"/>
  <c r="AY123" i="6"/>
  <c r="AX123" i="6"/>
  <c r="AW123" i="6"/>
  <c r="AV123" i="6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BI122" i="6"/>
  <c r="BH122" i="6"/>
  <c r="BG122" i="6"/>
  <c r="BF122" i="6"/>
  <c r="BE122" i="6"/>
  <c r="BD122" i="6"/>
  <c r="BC122" i="6"/>
  <c r="BB122" i="6"/>
  <c r="BA122" i="6"/>
  <c r="AZ122" i="6"/>
  <c r="AY122" i="6"/>
  <c r="AX122" i="6"/>
  <c r="AW122" i="6"/>
  <c r="AV122" i="6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BI121" i="6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BI120" i="6"/>
  <c r="BH120" i="6"/>
  <c r="BG120" i="6"/>
  <c r="BF120" i="6"/>
  <c r="BE120" i="6"/>
  <c r="BD120" i="6"/>
  <c r="BC120" i="6"/>
  <c r="BB120" i="6"/>
  <c r="BA120" i="6"/>
  <c r="AZ120" i="6"/>
  <c r="AY120" i="6"/>
  <c r="AX120" i="6"/>
  <c r="AW120" i="6"/>
  <c r="AV120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BI118" i="6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BI117" i="6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BI115" i="6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BI114" i="6"/>
  <c r="BH114" i="6"/>
  <c r="BG114" i="6"/>
  <c r="BF114" i="6"/>
  <c r="BE114" i="6"/>
  <c r="BD114" i="6"/>
  <c r="BC114" i="6"/>
  <c r="BB114" i="6"/>
  <c r="BA114" i="6"/>
  <c r="AZ114" i="6"/>
  <c r="AY114" i="6"/>
  <c r="AX114" i="6"/>
  <c r="AW114" i="6"/>
  <c r="AV114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BI112" i="6"/>
  <c r="BH112" i="6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BI110" i="6"/>
  <c r="BH110" i="6"/>
  <c r="BG110" i="6"/>
  <c r="BF110" i="6"/>
  <c r="BE110" i="6"/>
  <c r="BD110" i="6"/>
  <c r="BC110" i="6"/>
  <c r="BB110" i="6"/>
  <c r="BA110" i="6"/>
  <c r="AZ110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BI109" i="6"/>
  <c r="BH109" i="6"/>
  <c r="BG109" i="6"/>
  <c r="BF109" i="6"/>
  <c r="BE109" i="6"/>
  <c r="BD109" i="6"/>
  <c r="BC109" i="6"/>
  <c r="BB109" i="6"/>
  <c r="BA109" i="6"/>
  <c r="AZ109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BI105" i="6"/>
  <c r="BH105" i="6"/>
  <c r="BG105" i="6"/>
  <c r="BF105" i="6"/>
  <c r="BE105" i="6"/>
  <c r="BD105" i="6"/>
  <c r="BC105" i="6"/>
  <c r="BB105" i="6"/>
  <c r="BA105" i="6"/>
  <c r="AZ105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BI104" i="6"/>
  <c r="BH104" i="6"/>
  <c r="BG104" i="6"/>
  <c r="BF104" i="6"/>
  <c r="BE104" i="6"/>
  <c r="BD104" i="6"/>
  <c r="BC104" i="6"/>
  <c r="BB104" i="6"/>
  <c r="BA104" i="6"/>
  <c r="AZ104" i="6"/>
  <c r="AY104" i="6"/>
  <c r="AX104" i="6"/>
  <c r="AW104" i="6"/>
  <c r="AV104" i="6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BI103" i="6"/>
  <c r="BH103" i="6"/>
  <c r="BG103" i="6"/>
  <c r="BF103" i="6"/>
  <c r="BE103" i="6"/>
  <c r="BD103" i="6"/>
  <c r="BC103" i="6"/>
  <c r="BB103" i="6"/>
  <c r="BA103" i="6"/>
  <c r="AZ103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BI102" i="6"/>
  <c r="BH102" i="6"/>
  <c r="BG102" i="6"/>
  <c r="BF102" i="6"/>
  <c r="BE102" i="6"/>
  <c r="BD102" i="6"/>
  <c r="BC102" i="6"/>
  <c r="BB102" i="6"/>
  <c r="BA102" i="6"/>
  <c r="AZ102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BI100" i="6"/>
  <c r="BH100" i="6"/>
  <c r="BG100" i="6"/>
  <c r="BF100" i="6"/>
  <c r="BE100" i="6"/>
  <c r="BD100" i="6"/>
  <c r="BC100" i="6"/>
  <c r="BB100" i="6"/>
  <c r="BA100" i="6"/>
  <c r="AZ100" i="6"/>
  <c r="AY100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H87" i="6"/>
  <c r="AG87" i="6"/>
  <c r="AF87" i="6"/>
  <c r="AH86" i="6"/>
  <c r="AG86" i="6"/>
  <c r="AF86" i="6"/>
  <c r="AH85" i="6"/>
  <c r="AG85" i="6"/>
  <c r="AF85" i="6"/>
  <c r="AH84" i="6"/>
  <c r="AG84" i="6"/>
  <c r="AF84" i="6"/>
  <c r="AH83" i="6"/>
  <c r="AG83" i="6"/>
  <c r="AF83" i="6"/>
  <c r="AH82" i="6"/>
  <c r="AG82" i="6"/>
  <c r="AF82" i="6"/>
  <c r="AH81" i="6"/>
  <c r="AG81" i="6"/>
  <c r="AF81" i="6"/>
  <c r="AH80" i="6"/>
  <c r="AG80" i="6"/>
  <c r="AF80" i="6"/>
  <c r="AH79" i="6"/>
  <c r="AG79" i="6"/>
  <c r="AF79" i="6"/>
  <c r="AH78" i="6"/>
  <c r="AG78" i="6"/>
  <c r="AF78" i="6"/>
  <c r="AH77" i="6"/>
  <c r="AG77" i="6"/>
  <c r="AF77" i="6"/>
  <c r="AH76" i="6"/>
  <c r="AG76" i="6"/>
  <c r="AF76" i="6"/>
  <c r="AH75" i="6"/>
  <c r="AG75" i="6"/>
  <c r="AF75" i="6"/>
  <c r="AH74" i="6"/>
  <c r="AG74" i="6"/>
  <c r="AF74" i="6"/>
  <c r="AH73" i="6"/>
  <c r="AG73" i="6"/>
  <c r="AF73" i="6"/>
  <c r="AH72" i="6"/>
  <c r="AG72" i="6"/>
  <c r="AF72" i="6"/>
  <c r="AH71" i="6"/>
  <c r="AG71" i="6"/>
  <c r="AF71" i="6"/>
  <c r="AH70" i="6"/>
  <c r="AG70" i="6"/>
  <c r="AF70" i="6"/>
  <c r="AH69" i="6"/>
  <c r="AG69" i="6"/>
  <c r="AF69" i="6"/>
  <c r="AJ69" i="6" s="1"/>
  <c r="AH68" i="6"/>
  <c r="AG68" i="6"/>
  <c r="AF68" i="6"/>
  <c r="AH67" i="6"/>
  <c r="AG67" i="6"/>
  <c r="AF67" i="6"/>
  <c r="AH66" i="6"/>
  <c r="AG66" i="6"/>
  <c r="AF66" i="6"/>
  <c r="AH65" i="6"/>
  <c r="AG65" i="6"/>
  <c r="AF65" i="6"/>
  <c r="AH64" i="6"/>
  <c r="AG64" i="6"/>
  <c r="AF64" i="6"/>
  <c r="AH63" i="6"/>
  <c r="AG63" i="6"/>
  <c r="AF63" i="6"/>
  <c r="AH62" i="6"/>
  <c r="AG62" i="6"/>
  <c r="AF62" i="6"/>
  <c r="AH61" i="6"/>
  <c r="AG61" i="6"/>
  <c r="AF61" i="6"/>
  <c r="AJ71" i="6" s="1"/>
  <c r="AG60" i="6"/>
  <c r="AF60" i="6"/>
  <c r="AD58" i="6"/>
  <c r="AC58" i="6"/>
  <c r="AC87" i="6" s="1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87" i="6" s="1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I86" i="6" s="1"/>
  <c r="H57" i="6"/>
  <c r="G57" i="6"/>
  <c r="F57" i="6"/>
  <c r="E57" i="6"/>
  <c r="D57" i="6"/>
  <c r="C57" i="6"/>
  <c r="B57" i="6"/>
  <c r="A57" i="6"/>
  <c r="A86" i="6" s="1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85" i="6" s="1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84" i="6" s="1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83" i="6" s="1"/>
  <c r="AD53" i="6"/>
  <c r="AC53" i="6"/>
  <c r="AB53" i="6"/>
  <c r="AA53" i="6"/>
  <c r="Z53" i="6"/>
  <c r="Y53" i="6"/>
  <c r="Y82" i="6" s="1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82" i="6" s="1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81" i="6" s="1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80" i="6" s="1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79" i="6" s="1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78" i="6" s="1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77" i="6" s="1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76" i="6" s="1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75" i="6" s="1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74" i="6" s="1"/>
  <c r="AD44" i="6"/>
  <c r="AC44" i="6"/>
  <c r="AC73" i="6" s="1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73" i="6" s="1"/>
  <c r="AD43" i="6"/>
  <c r="AC43" i="6"/>
  <c r="AB43" i="6"/>
  <c r="AA43" i="6"/>
  <c r="Z43" i="6"/>
  <c r="Y43" i="6"/>
  <c r="X43" i="6"/>
  <c r="W43" i="6"/>
  <c r="V43" i="6"/>
  <c r="U43" i="6"/>
  <c r="T43" i="6"/>
  <c r="S43" i="6"/>
  <c r="S72" i="6" s="1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72" i="6" s="1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71" i="6" s="1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70" i="6" s="1"/>
  <c r="AD40" i="6"/>
  <c r="AC40" i="6"/>
  <c r="AC69" i="6" s="1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I69" i="6" s="1"/>
  <c r="H40" i="6"/>
  <c r="G40" i="6"/>
  <c r="F40" i="6"/>
  <c r="E40" i="6"/>
  <c r="D40" i="6"/>
  <c r="C40" i="6"/>
  <c r="B40" i="6"/>
  <c r="A40" i="6"/>
  <c r="A69" i="6" s="1"/>
  <c r="AD39" i="6"/>
  <c r="AC39" i="6"/>
  <c r="AB39" i="6"/>
  <c r="AA39" i="6"/>
  <c r="Z39" i="6"/>
  <c r="Y39" i="6"/>
  <c r="X39" i="6"/>
  <c r="W39" i="6"/>
  <c r="V39" i="6"/>
  <c r="U39" i="6"/>
  <c r="U68" i="6" s="1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E68" i="6" s="1"/>
  <c r="D39" i="6"/>
  <c r="C39" i="6"/>
  <c r="B39" i="6"/>
  <c r="A39" i="6"/>
  <c r="A68" i="6" s="1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Q67" i="6" s="1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67" i="6" s="1"/>
  <c r="AD37" i="6"/>
  <c r="AC37" i="6"/>
  <c r="AC66" i="6" s="1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M66" i="6" s="1"/>
  <c r="L37" i="6"/>
  <c r="K37" i="6"/>
  <c r="J37" i="6"/>
  <c r="I37" i="6"/>
  <c r="H37" i="6"/>
  <c r="G37" i="6"/>
  <c r="F37" i="6"/>
  <c r="E37" i="6"/>
  <c r="D37" i="6"/>
  <c r="C37" i="6"/>
  <c r="B37" i="6"/>
  <c r="A37" i="6"/>
  <c r="A66" i="6" s="1"/>
  <c r="AD36" i="6"/>
  <c r="AC36" i="6"/>
  <c r="AB36" i="6"/>
  <c r="AA36" i="6"/>
  <c r="Z36" i="6"/>
  <c r="Y36" i="6"/>
  <c r="Y65" i="6" s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I65" i="6" s="1"/>
  <c r="H36" i="6"/>
  <c r="G36" i="6"/>
  <c r="F36" i="6"/>
  <c r="E36" i="6"/>
  <c r="D36" i="6"/>
  <c r="C36" i="6"/>
  <c r="B36" i="6"/>
  <c r="A36" i="6"/>
  <c r="A65" i="6" s="1"/>
  <c r="M13" i="5" s="1"/>
  <c r="AD35" i="6"/>
  <c r="AC35" i="6"/>
  <c r="AB35" i="6"/>
  <c r="AA35" i="6"/>
  <c r="Z35" i="6"/>
  <c r="Y35" i="6"/>
  <c r="X35" i="6"/>
  <c r="W35" i="6"/>
  <c r="V35" i="6"/>
  <c r="U35" i="6"/>
  <c r="U64" i="6" s="1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E64" i="6" s="1"/>
  <c r="D35" i="6"/>
  <c r="C35" i="6"/>
  <c r="B35" i="6"/>
  <c r="A35" i="6"/>
  <c r="A64" i="6" s="1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Q63" i="6" s="1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63" i="6" s="1"/>
  <c r="AD33" i="6"/>
  <c r="AC33" i="6"/>
  <c r="AC62" i="6" s="1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M62" i="6" s="1"/>
  <c r="L33" i="6"/>
  <c r="L62" i="6" s="1"/>
  <c r="K33" i="6"/>
  <c r="J33" i="6"/>
  <c r="I33" i="6"/>
  <c r="H33" i="6"/>
  <c r="H62" i="6" s="1"/>
  <c r="G33" i="6"/>
  <c r="F33" i="6"/>
  <c r="E33" i="6"/>
  <c r="D33" i="6"/>
  <c r="D62" i="6" s="1"/>
  <c r="C33" i="6"/>
  <c r="B33" i="6"/>
  <c r="A33" i="6"/>
  <c r="A62" i="6" s="1"/>
  <c r="AD32" i="6"/>
  <c r="AC32" i="6"/>
  <c r="AC61" i="6" s="1"/>
  <c r="AB32" i="6"/>
  <c r="AA32" i="6"/>
  <c r="AA61" i="6" s="1"/>
  <c r="Z32" i="6"/>
  <c r="Z61" i="6" s="1"/>
  <c r="Y32" i="6"/>
  <c r="Y80" i="6" s="1"/>
  <c r="X32" i="6"/>
  <c r="W32" i="6"/>
  <c r="W61" i="6" s="1"/>
  <c r="V32" i="6"/>
  <c r="V61" i="6" s="1"/>
  <c r="U32" i="6"/>
  <c r="U61" i="6" s="1"/>
  <c r="T32" i="6"/>
  <c r="S32" i="6"/>
  <c r="S61" i="6" s="1"/>
  <c r="R32" i="6"/>
  <c r="R61" i="6" s="1"/>
  <c r="Q32" i="6"/>
  <c r="Q61" i="6" s="1"/>
  <c r="P32" i="6"/>
  <c r="O32" i="6"/>
  <c r="O61" i="6" s="1"/>
  <c r="N32" i="6"/>
  <c r="N61" i="6" s="1"/>
  <c r="M32" i="6"/>
  <c r="M61" i="6" s="1"/>
  <c r="L32" i="6"/>
  <c r="K32" i="6"/>
  <c r="K61" i="6" s="1"/>
  <c r="J32" i="6"/>
  <c r="J61" i="6" s="1"/>
  <c r="I32" i="6"/>
  <c r="I61" i="6" s="1"/>
  <c r="H32" i="6"/>
  <c r="G32" i="6"/>
  <c r="G61" i="6" s="1"/>
  <c r="F32" i="6"/>
  <c r="F61" i="6" s="1"/>
  <c r="E32" i="6"/>
  <c r="E61" i="6" s="1"/>
  <c r="D32" i="6"/>
  <c r="C32" i="6"/>
  <c r="C61" i="6" s="1"/>
  <c r="B32" i="6"/>
  <c r="B61" i="6" s="1"/>
  <c r="A32" i="6"/>
  <c r="A61" i="6" s="1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M3" i="3"/>
  <c r="M4" i="3"/>
  <c r="M5" i="3"/>
  <c r="M6" i="3"/>
  <c r="M7" i="3"/>
  <c r="M8" i="3"/>
  <c r="M9" i="3"/>
  <c r="M11" i="3"/>
  <c r="M12" i="3"/>
  <c r="M15" i="3"/>
  <c r="M17" i="3"/>
  <c r="M18" i="3"/>
  <c r="M19" i="3"/>
  <c r="M20" i="3"/>
  <c r="M21" i="3"/>
  <c r="M22" i="3"/>
  <c r="M23" i="3"/>
  <c r="M24" i="3"/>
  <c r="M25" i="3"/>
  <c r="M26" i="3"/>
  <c r="M28" i="3"/>
  <c r="M29" i="3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BI124" i="4"/>
  <c r="BH124" i="4"/>
  <c r="BG124" i="4"/>
  <c r="BF124" i="4"/>
  <c r="BE124" i="4"/>
  <c r="BD124" i="4"/>
  <c r="BC124" i="4"/>
  <c r="BB124" i="4"/>
  <c r="BA124" i="4"/>
  <c r="AZ124" i="4"/>
  <c r="AY124" i="4"/>
  <c r="AX124" i="4"/>
  <c r="AW124" i="4"/>
  <c r="AV124" i="4"/>
  <c r="AU124" i="4"/>
  <c r="AT124" i="4"/>
  <c r="AS124" i="4"/>
  <c r="AR124" i="4"/>
  <c r="AQ124" i="4"/>
  <c r="AP124" i="4"/>
  <c r="AO124" i="4"/>
  <c r="AN124" i="4"/>
  <c r="AM124" i="4"/>
  <c r="AL124" i="4"/>
  <c r="AK124" i="4"/>
  <c r="AJ124" i="4"/>
  <c r="AI124" i="4"/>
  <c r="AH124" i="4"/>
  <c r="AG124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AV122" i="4"/>
  <c r="AU122" i="4"/>
  <c r="AT122" i="4"/>
  <c r="AS122" i="4"/>
  <c r="AR122" i="4"/>
  <c r="AQ122" i="4"/>
  <c r="AP122" i="4"/>
  <c r="AO122" i="4"/>
  <c r="AN122" i="4"/>
  <c r="AM122" i="4"/>
  <c r="AL122" i="4"/>
  <c r="AK122" i="4"/>
  <c r="AJ122" i="4"/>
  <c r="AI122" i="4"/>
  <c r="AH122" i="4"/>
  <c r="AG122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AV120" i="4"/>
  <c r="AU120" i="4"/>
  <c r="AT120" i="4"/>
  <c r="AS120" i="4"/>
  <c r="AR120" i="4"/>
  <c r="AQ120" i="4"/>
  <c r="AP120" i="4"/>
  <c r="AO120" i="4"/>
  <c r="AN120" i="4"/>
  <c r="AM120" i="4"/>
  <c r="AL120" i="4"/>
  <c r="AK120" i="4"/>
  <c r="AJ120" i="4"/>
  <c r="AI120" i="4"/>
  <c r="AH120" i="4"/>
  <c r="AG120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AV118" i="4"/>
  <c r="AU118" i="4"/>
  <c r="AT118" i="4"/>
  <c r="AS118" i="4"/>
  <c r="AR118" i="4"/>
  <c r="AQ118" i="4"/>
  <c r="AP118" i="4"/>
  <c r="AO118" i="4"/>
  <c r="AN118" i="4"/>
  <c r="AM118" i="4"/>
  <c r="AL118" i="4"/>
  <c r="AK118" i="4"/>
  <c r="AJ118" i="4"/>
  <c r="AI118" i="4"/>
  <c r="AH118" i="4"/>
  <c r="AG118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BI114" i="4"/>
  <c r="BH114" i="4"/>
  <c r="BG114" i="4"/>
  <c r="BF114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BI100" i="4"/>
  <c r="BH100" i="4"/>
  <c r="BG100" i="4"/>
  <c r="BF100" i="4"/>
  <c r="BE100" i="4"/>
  <c r="BD100" i="4"/>
  <c r="BC100" i="4"/>
  <c r="BB100" i="4"/>
  <c r="BA100" i="4"/>
  <c r="AZ100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H88" i="4"/>
  <c r="AF88" i="4"/>
  <c r="AH87" i="4"/>
  <c r="AF87" i="4"/>
  <c r="AH86" i="4"/>
  <c r="AF86" i="4"/>
  <c r="AH85" i="4"/>
  <c r="AF85" i="4"/>
  <c r="AH84" i="4"/>
  <c r="AF84" i="4"/>
  <c r="AH83" i="4"/>
  <c r="AF83" i="4"/>
  <c r="AH82" i="4"/>
  <c r="AF82" i="4"/>
  <c r="AH81" i="4"/>
  <c r="AF81" i="4"/>
  <c r="AH80" i="4"/>
  <c r="AF80" i="4"/>
  <c r="AH79" i="4"/>
  <c r="AF79" i="4"/>
  <c r="AH78" i="4"/>
  <c r="AF78" i="4"/>
  <c r="AH77" i="4"/>
  <c r="AF77" i="4"/>
  <c r="AH76" i="4"/>
  <c r="AF76" i="4"/>
  <c r="AH75" i="4"/>
  <c r="AF75" i="4"/>
  <c r="AH74" i="4"/>
  <c r="AF74" i="4"/>
  <c r="AH73" i="4"/>
  <c r="AF73" i="4"/>
  <c r="AH72" i="4"/>
  <c r="AF72" i="4"/>
  <c r="AH71" i="4"/>
  <c r="AF71" i="4"/>
  <c r="AH70" i="4"/>
  <c r="AF70" i="4"/>
  <c r="AH69" i="4"/>
  <c r="AF69" i="4"/>
  <c r="AH68" i="4"/>
  <c r="AF68" i="4"/>
  <c r="AH67" i="4"/>
  <c r="AF67" i="4"/>
  <c r="AH66" i="4"/>
  <c r="AF66" i="4"/>
  <c r="AH65" i="4"/>
  <c r="AF65" i="4"/>
  <c r="AJ65" i="4" s="1"/>
  <c r="AH64" i="4"/>
  <c r="AF64" i="4"/>
  <c r="AH63" i="4"/>
  <c r="AF63" i="4"/>
  <c r="AH62" i="4"/>
  <c r="AF62" i="4"/>
  <c r="AF61" i="4"/>
  <c r="AD58" i="4"/>
  <c r="AC58" i="4"/>
  <c r="AB58" i="4"/>
  <c r="AA58" i="4"/>
  <c r="Z58" i="4"/>
  <c r="Y58" i="4"/>
  <c r="Y88" i="4" s="1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A88" i="4" s="1"/>
  <c r="AG88" i="4" s="1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G87" i="4" s="1"/>
  <c r="F57" i="4"/>
  <c r="E57" i="4"/>
  <c r="D57" i="4"/>
  <c r="C57" i="4"/>
  <c r="B57" i="4"/>
  <c r="A57" i="4"/>
  <c r="A87" i="4" s="1"/>
  <c r="AG87" i="4" s="1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A86" i="4" s="1"/>
  <c r="AG86" i="4" s="1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M85" i="4" s="1"/>
  <c r="L55" i="4"/>
  <c r="K55" i="4"/>
  <c r="J55" i="4"/>
  <c r="I55" i="4"/>
  <c r="H55" i="4"/>
  <c r="G55" i="4"/>
  <c r="F55" i="4"/>
  <c r="E55" i="4"/>
  <c r="D55" i="4"/>
  <c r="C55" i="4"/>
  <c r="B55" i="4"/>
  <c r="A55" i="4"/>
  <c r="A85" i="4" s="1"/>
  <c r="AG85" i="4" s="1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E84" i="4" s="1"/>
  <c r="D54" i="4"/>
  <c r="C54" i="4"/>
  <c r="B54" i="4"/>
  <c r="A54" i="4"/>
  <c r="A84" i="4" s="1"/>
  <c r="AG84" i="4" s="1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A83" i="4" s="1"/>
  <c r="AG83" i="4" s="1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A82" i="4" s="1"/>
  <c r="AG82" i="4" s="1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A81" i="4" s="1"/>
  <c r="AG81" i="4" s="1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A80" i="4" s="1"/>
  <c r="AG80" i="4" s="1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O79" i="4" s="1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A79" i="4" s="1"/>
  <c r="AG79" i="4" s="1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A78" i="4" s="1"/>
  <c r="AG78" i="4" s="1"/>
  <c r="AD47" i="4"/>
  <c r="AC47" i="4"/>
  <c r="AB47" i="4"/>
  <c r="AA47" i="4"/>
  <c r="Z47" i="4"/>
  <c r="Y47" i="4"/>
  <c r="X47" i="4"/>
  <c r="W47" i="4"/>
  <c r="V47" i="4"/>
  <c r="U47" i="4"/>
  <c r="T47" i="4"/>
  <c r="S47" i="4"/>
  <c r="S77" i="4" s="1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C77" i="4" s="1"/>
  <c r="B47" i="4"/>
  <c r="A47" i="4"/>
  <c r="A77" i="4" s="1"/>
  <c r="AG77" i="4" s="1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A76" i="4" s="1"/>
  <c r="AG76" i="4" s="1"/>
  <c r="AD45" i="4"/>
  <c r="AC45" i="4"/>
  <c r="AB45" i="4"/>
  <c r="AA45" i="4"/>
  <c r="Z45" i="4"/>
  <c r="Y45" i="4"/>
  <c r="Y75" i="4" s="1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I75" i="4" s="1"/>
  <c r="H45" i="4"/>
  <c r="G45" i="4"/>
  <c r="F45" i="4"/>
  <c r="E45" i="4"/>
  <c r="D45" i="4"/>
  <c r="C45" i="4"/>
  <c r="B45" i="4"/>
  <c r="A45" i="4"/>
  <c r="A75" i="4" s="1"/>
  <c r="AG75" i="4" s="1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A74" i="4" s="1"/>
  <c r="AG74" i="4" s="1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O73" i="4" s="1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A73" i="4" s="1"/>
  <c r="AG73" i="4" s="1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A72" i="4" s="1"/>
  <c r="AG72" i="4" s="1"/>
  <c r="AD41" i="4"/>
  <c r="AC41" i="4"/>
  <c r="AB41" i="4"/>
  <c r="AA41" i="4"/>
  <c r="Z41" i="4"/>
  <c r="Y41" i="4"/>
  <c r="X41" i="4"/>
  <c r="W41" i="4"/>
  <c r="V41" i="4"/>
  <c r="U41" i="4"/>
  <c r="U71" i="4" s="1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E71" i="4" s="1"/>
  <c r="D41" i="4"/>
  <c r="C41" i="4"/>
  <c r="B41" i="4"/>
  <c r="A41" i="4"/>
  <c r="A71" i="4" s="1"/>
  <c r="AG71" i="4" s="1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A70" i="4" s="1"/>
  <c r="AG70" i="4" s="1"/>
  <c r="AD39" i="4"/>
  <c r="AC39" i="4"/>
  <c r="AB39" i="4"/>
  <c r="AA39" i="4"/>
  <c r="AA69" i="4" s="1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K69" i="4" s="1"/>
  <c r="J39" i="4"/>
  <c r="I39" i="4"/>
  <c r="H39" i="4"/>
  <c r="G39" i="4"/>
  <c r="F39" i="4"/>
  <c r="E39" i="4"/>
  <c r="D39" i="4"/>
  <c r="C39" i="4"/>
  <c r="B39" i="4"/>
  <c r="A39" i="4"/>
  <c r="A69" i="4" s="1"/>
  <c r="AG69" i="4" s="1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A68" i="4" s="1"/>
  <c r="AG68" i="4" s="1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Q67" i="4" s="1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A67" i="4" s="1"/>
  <c r="AG67" i="4" s="1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A66" i="4" s="1"/>
  <c r="AG66" i="4" s="1"/>
  <c r="AD35" i="4"/>
  <c r="AC35" i="4"/>
  <c r="AB35" i="4"/>
  <c r="AA35" i="4"/>
  <c r="Z35" i="4"/>
  <c r="Y35" i="4"/>
  <c r="X35" i="4"/>
  <c r="W35" i="4"/>
  <c r="W65" i="4" s="1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G65" i="4" s="1"/>
  <c r="F35" i="4"/>
  <c r="E35" i="4"/>
  <c r="D35" i="4"/>
  <c r="C35" i="4"/>
  <c r="B35" i="4"/>
  <c r="A35" i="4"/>
  <c r="A65" i="4" s="1"/>
  <c r="AG65" i="4" s="1"/>
  <c r="AD34" i="4"/>
  <c r="AC34" i="4"/>
  <c r="AB34" i="4"/>
  <c r="AA34" i="4"/>
  <c r="AA64" i="4" s="1"/>
  <c r="Z34" i="4"/>
  <c r="Y34" i="4"/>
  <c r="X34" i="4"/>
  <c r="W34" i="4"/>
  <c r="V34" i="4"/>
  <c r="U34" i="4"/>
  <c r="T34" i="4"/>
  <c r="S34" i="4"/>
  <c r="S64" i="4" s="1"/>
  <c r="R34" i="4"/>
  <c r="Q34" i="4"/>
  <c r="P34" i="4"/>
  <c r="O34" i="4"/>
  <c r="N34" i="4"/>
  <c r="M34" i="4"/>
  <c r="L34" i="4"/>
  <c r="K34" i="4"/>
  <c r="K64" i="4" s="1"/>
  <c r="J34" i="4"/>
  <c r="I34" i="4"/>
  <c r="H34" i="4"/>
  <c r="G34" i="4"/>
  <c r="F34" i="4"/>
  <c r="E34" i="4"/>
  <c r="D34" i="4"/>
  <c r="C34" i="4"/>
  <c r="C64" i="4" s="1"/>
  <c r="B34" i="4"/>
  <c r="A34" i="4"/>
  <c r="A64" i="4" s="1"/>
  <c r="AG64" i="4" s="1"/>
  <c r="AD33" i="4"/>
  <c r="AC33" i="4"/>
  <c r="AB33" i="4"/>
  <c r="AA33" i="4"/>
  <c r="AA63" i="4" s="1"/>
  <c r="Z33" i="4"/>
  <c r="Y33" i="4"/>
  <c r="Y63" i="4" s="1"/>
  <c r="X33" i="4"/>
  <c r="X63" i="4" s="1"/>
  <c r="W33" i="4"/>
  <c r="W63" i="4" s="1"/>
  <c r="V33" i="4"/>
  <c r="U33" i="4"/>
  <c r="T33" i="4"/>
  <c r="S33" i="4"/>
  <c r="S63" i="4" s="1"/>
  <c r="R33" i="4"/>
  <c r="Q33" i="4"/>
  <c r="Q63" i="4" s="1"/>
  <c r="P33" i="4"/>
  <c r="P63" i="4" s="1"/>
  <c r="O33" i="4"/>
  <c r="O63" i="4" s="1"/>
  <c r="N33" i="4"/>
  <c r="M33" i="4"/>
  <c r="L33" i="4"/>
  <c r="K33" i="4"/>
  <c r="K63" i="4" s="1"/>
  <c r="J33" i="4"/>
  <c r="I33" i="4"/>
  <c r="I63" i="4" s="1"/>
  <c r="H33" i="4"/>
  <c r="H63" i="4" s="1"/>
  <c r="G33" i="4"/>
  <c r="G63" i="4" s="1"/>
  <c r="F33" i="4"/>
  <c r="E33" i="4"/>
  <c r="D33" i="4"/>
  <c r="C33" i="4"/>
  <c r="C63" i="4" s="1"/>
  <c r="B33" i="4"/>
  <c r="A33" i="4"/>
  <c r="A63" i="4" s="1"/>
  <c r="AG63" i="4" s="1"/>
  <c r="AD32" i="4"/>
  <c r="AD62" i="4" s="1"/>
  <c r="AC32" i="4"/>
  <c r="AC62" i="4" s="1"/>
  <c r="AB32" i="4"/>
  <c r="AA32" i="4"/>
  <c r="Z32" i="4"/>
  <c r="Z84" i="4" s="1"/>
  <c r="Y32" i="4"/>
  <c r="Y81" i="4" s="1"/>
  <c r="X32" i="4"/>
  <c r="W32" i="4"/>
  <c r="V32" i="4"/>
  <c r="V80" i="4" s="1"/>
  <c r="U32" i="4"/>
  <c r="U84" i="4" s="1"/>
  <c r="T32" i="4"/>
  <c r="S32" i="4"/>
  <c r="R32" i="4"/>
  <c r="R78" i="4" s="1"/>
  <c r="Q32" i="4"/>
  <c r="Q80" i="4" s="1"/>
  <c r="P32" i="4"/>
  <c r="O32" i="4"/>
  <c r="N32" i="4"/>
  <c r="N88" i="4" s="1"/>
  <c r="M32" i="4"/>
  <c r="M62" i="4" s="1"/>
  <c r="L32" i="4"/>
  <c r="K32" i="4"/>
  <c r="J32" i="4"/>
  <c r="I32" i="4"/>
  <c r="I88" i="4" s="1"/>
  <c r="H32" i="4"/>
  <c r="G32" i="4"/>
  <c r="F32" i="4"/>
  <c r="F62" i="4" s="1"/>
  <c r="E32" i="4"/>
  <c r="E62" i="4" s="1"/>
  <c r="D32" i="4"/>
  <c r="C32" i="4"/>
  <c r="B32" i="4"/>
  <c r="B78" i="4" s="1"/>
  <c r="A32" i="4"/>
  <c r="A62" i="4" s="1"/>
  <c r="AG62" i="4" s="1"/>
  <c r="AD31" i="4"/>
  <c r="AD61" i="4" s="1"/>
  <c r="AC31" i="4"/>
  <c r="AC61" i="4" s="1"/>
  <c r="AB31" i="4"/>
  <c r="AB61" i="4" s="1"/>
  <c r="AA31" i="4"/>
  <c r="AA61" i="4" s="1"/>
  <c r="Z31" i="4"/>
  <c r="Z61" i="4" s="1"/>
  <c r="Y31" i="4"/>
  <c r="Y61" i="4" s="1"/>
  <c r="X31" i="4"/>
  <c r="X61" i="4" s="1"/>
  <c r="W31" i="4"/>
  <c r="W61" i="4" s="1"/>
  <c r="V31" i="4"/>
  <c r="V61" i="4" s="1"/>
  <c r="U31" i="4"/>
  <c r="U61" i="4" s="1"/>
  <c r="T31" i="4"/>
  <c r="T61" i="4" s="1"/>
  <c r="S31" i="4"/>
  <c r="S61" i="4" s="1"/>
  <c r="R31" i="4"/>
  <c r="R61" i="4" s="1"/>
  <c r="Q31" i="4"/>
  <c r="Q61" i="4" s="1"/>
  <c r="P31" i="4"/>
  <c r="P61" i="4" s="1"/>
  <c r="O31" i="4"/>
  <c r="O61" i="4" s="1"/>
  <c r="N31" i="4"/>
  <c r="N61" i="4" s="1"/>
  <c r="M31" i="4"/>
  <c r="M61" i="4" s="1"/>
  <c r="L31" i="4"/>
  <c r="L61" i="4" s="1"/>
  <c r="K31" i="4"/>
  <c r="K61" i="4" s="1"/>
  <c r="J31" i="4"/>
  <c r="J61" i="4" s="1"/>
  <c r="I31" i="4"/>
  <c r="I61" i="4" s="1"/>
  <c r="H31" i="4"/>
  <c r="H61" i="4" s="1"/>
  <c r="G31" i="4"/>
  <c r="G61" i="4" s="1"/>
  <c r="F31" i="4"/>
  <c r="F61" i="4" s="1"/>
  <c r="E31" i="4"/>
  <c r="E61" i="4" s="1"/>
  <c r="D31" i="4"/>
  <c r="D61" i="4" s="1"/>
  <c r="C31" i="4"/>
  <c r="C61" i="4" s="1"/>
  <c r="B31" i="4"/>
  <c r="B61" i="4" s="1"/>
  <c r="A31" i="4"/>
  <c r="A61" i="4" s="1"/>
  <c r="K3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K16" i="3"/>
  <c r="L16" i="3" s="1"/>
  <c r="L15" i="3"/>
  <c r="K15" i="3"/>
  <c r="K14" i="3"/>
  <c r="L14" i="3" s="1"/>
  <c r="K13" i="3"/>
  <c r="L13" i="3" s="1"/>
  <c r="L12" i="3"/>
  <c r="K12" i="3"/>
  <c r="L11" i="3"/>
  <c r="K11" i="3"/>
  <c r="K10" i="3"/>
  <c r="L10" i="3" s="1"/>
  <c r="L9" i="3"/>
  <c r="K9" i="3"/>
  <c r="L8" i="3"/>
  <c r="K8" i="3"/>
  <c r="L7" i="3"/>
  <c r="K7" i="3"/>
  <c r="L6" i="3"/>
  <c r="K6" i="3"/>
  <c r="L5" i="3"/>
  <c r="K5" i="3"/>
  <c r="L4" i="3"/>
  <c r="K4" i="3"/>
  <c r="L3" i="3"/>
  <c r="L4" i="1"/>
  <c r="L5" i="1"/>
  <c r="L6" i="1"/>
  <c r="L7" i="1"/>
  <c r="L8" i="1"/>
  <c r="L9" i="1"/>
  <c r="L11" i="1"/>
  <c r="L12" i="1"/>
  <c r="L15" i="1"/>
  <c r="L17" i="1"/>
  <c r="L18" i="1"/>
  <c r="L19" i="1"/>
  <c r="L20" i="1"/>
  <c r="L21" i="1"/>
  <c r="L22" i="1"/>
  <c r="L23" i="1"/>
  <c r="L24" i="1"/>
  <c r="L25" i="1"/>
  <c r="L26" i="1"/>
  <c r="L28" i="1"/>
  <c r="L29" i="1"/>
  <c r="L3" i="1"/>
  <c r="M16" i="12" l="1"/>
  <c r="M13" i="12"/>
  <c r="M10" i="12"/>
  <c r="M14" i="12"/>
  <c r="J31" i="12" s="1"/>
  <c r="M27" i="12"/>
  <c r="F64" i="11"/>
  <c r="V64" i="11"/>
  <c r="P65" i="11"/>
  <c r="F66" i="11"/>
  <c r="N66" i="11"/>
  <c r="V66" i="11"/>
  <c r="F68" i="11"/>
  <c r="N68" i="11"/>
  <c r="V68" i="11"/>
  <c r="F70" i="11"/>
  <c r="N70" i="11"/>
  <c r="Z70" i="11"/>
  <c r="L71" i="11"/>
  <c r="R72" i="11"/>
  <c r="D73" i="11"/>
  <c r="T73" i="11"/>
  <c r="J74" i="11"/>
  <c r="Z74" i="11"/>
  <c r="L75" i="11"/>
  <c r="L79" i="11"/>
  <c r="AJ65" i="11"/>
  <c r="K64" i="11"/>
  <c r="AJ69" i="11"/>
  <c r="D60" i="11"/>
  <c r="H60" i="11"/>
  <c r="L60" i="11"/>
  <c r="P60" i="11"/>
  <c r="X60" i="11"/>
  <c r="AB60" i="11"/>
  <c r="B61" i="11"/>
  <c r="F61" i="11"/>
  <c r="J61" i="11"/>
  <c r="N61" i="11"/>
  <c r="R61" i="11"/>
  <c r="V61" i="11"/>
  <c r="Z61" i="11"/>
  <c r="AD61" i="11"/>
  <c r="X62" i="11"/>
  <c r="F65" i="11"/>
  <c r="AD65" i="11"/>
  <c r="AD69" i="11"/>
  <c r="AJ63" i="11"/>
  <c r="AJ68" i="11"/>
  <c r="AA63" i="11"/>
  <c r="AJ60" i="11"/>
  <c r="AJ61" i="11"/>
  <c r="AJ62" i="11"/>
  <c r="AJ66" i="11"/>
  <c r="AJ67" i="11"/>
  <c r="M13" i="9"/>
  <c r="M27" i="9"/>
  <c r="M14" i="9"/>
  <c r="C62" i="10"/>
  <c r="S62" i="10"/>
  <c r="K64" i="10"/>
  <c r="AJ60" i="10"/>
  <c r="M63" i="8"/>
  <c r="AC63" i="8"/>
  <c r="C64" i="8"/>
  <c r="S64" i="8"/>
  <c r="Q65" i="8"/>
  <c r="Y65" i="8"/>
  <c r="I67" i="8"/>
  <c r="Q67" i="8"/>
  <c r="E71" i="8"/>
  <c r="M27" i="7"/>
  <c r="L31" i="7" s="1"/>
  <c r="D60" i="8"/>
  <c r="H60" i="8"/>
  <c r="L60" i="8"/>
  <c r="P60" i="8"/>
  <c r="T60" i="8"/>
  <c r="X60" i="8"/>
  <c r="AB60" i="8"/>
  <c r="B61" i="8"/>
  <c r="F61" i="8"/>
  <c r="J61" i="8"/>
  <c r="N61" i="8"/>
  <c r="V61" i="8"/>
  <c r="Z61" i="8"/>
  <c r="M14" i="7"/>
  <c r="M10" i="7"/>
  <c r="G61" i="8"/>
  <c r="K61" i="8"/>
  <c r="O61" i="8"/>
  <c r="W61" i="8"/>
  <c r="AA61" i="8"/>
  <c r="Y62" i="8"/>
  <c r="C63" i="8"/>
  <c r="C69" i="8"/>
  <c r="S69" i="8"/>
  <c r="W73" i="8"/>
  <c r="AJ60" i="8"/>
  <c r="M27" i="5"/>
  <c r="M16" i="5"/>
  <c r="AJ62" i="6"/>
  <c r="AJ63" i="6"/>
  <c r="E63" i="6"/>
  <c r="I63" i="6"/>
  <c r="M63" i="6"/>
  <c r="U63" i="6"/>
  <c r="Y63" i="6"/>
  <c r="AC63" i="6"/>
  <c r="E65" i="6"/>
  <c r="M65" i="6"/>
  <c r="Q65" i="6"/>
  <c r="U65" i="6"/>
  <c r="AC65" i="6"/>
  <c r="E67" i="6"/>
  <c r="I67" i="6"/>
  <c r="M67" i="6"/>
  <c r="U67" i="6"/>
  <c r="Y67" i="6"/>
  <c r="AC67" i="6"/>
  <c r="E69" i="6"/>
  <c r="M69" i="6"/>
  <c r="O70" i="6"/>
  <c r="E71" i="6"/>
  <c r="U71" i="6"/>
  <c r="C72" i="6"/>
  <c r="K72" i="6"/>
  <c r="AA72" i="6"/>
  <c r="E73" i="6"/>
  <c r="M73" i="6"/>
  <c r="U73" i="6"/>
  <c r="S74" i="6"/>
  <c r="AJ64" i="6"/>
  <c r="AJ70" i="6"/>
  <c r="P62" i="6"/>
  <c r="T62" i="6"/>
  <c r="X62" i="6"/>
  <c r="AB62" i="6"/>
  <c r="Y61" i="6"/>
  <c r="AJ65" i="6"/>
  <c r="E62" i="6"/>
  <c r="I62" i="6"/>
  <c r="Q62" i="6"/>
  <c r="U62" i="6"/>
  <c r="Y62" i="6"/>
  <c r="I64" i="6"/>
  <c r="M64" i="6"/>
  <c r="Q64" i="6"/>
  <c r="Y64" i="6"/>
  <c r="AC64" i="6"/>
  <c r="E66" i="6"/>
  <c r="I66" i="6"/>
  <c r="Q66" i="6"/>
  <c r="U66" i="6"/>
  <c r="Y66" i="6"/>
  <c r="I68" i="6"/>
  <c r="M68" i="6"/>
  <c r="Q68" i="6"/>
  <c r="Y68" i="6"/>
  <c r="AC68" i="6"/>
  <c r="S69" i="6"/>
  <c r="I70" i="6"/>
  <c r="Y70" i="6"/>
  <c r="K71" i="6"/>
  <c r="AA71" i="6"/>
  <c r="S75" i="6"/>
  <c r="Y78" i="6"/>
  <c r="AJ67" i="6"/>
  <c r="AJ73" i="6"/>
  <c r="F66" i="4"/>
  <c r="V66" i="4"/>
  <c r="P67" i="4"/>
  <c r="J70" i="4"/>
  <c r="Z70" i="4"/>
  <c r="D71" i="4"/>
  <c r="T71" i="4"/>
  <c r="N74" i="4"/>
  <c r="AD74" i="4"/>
  <c r="H75" i="4"/>
  <c r="X75" i="4"/>
  <c r="Q62" i="4"/>
  <c r="AG61" i="4"/>
  <c r="M14" i="3"/>
  <c r="W87" i="4"/>
  <c r="E63" i="4"/>
  <c r="U63" i="4"/>
  <c r="G64" i="4"/>
  <c r="W64" i="4"/>
  <c r="I67" i="4"/>
  <c r="Y67" i="4"/>
  <c r="C68" i="4"/>
  <c r="S68" i="4"/>
  <c r="M71" i="4"/>
  <c r="AC71" i="4"/>
  <c r="G72" i="4"/>
  <c r="W72" i="4"/>
  <c r="Q75" i="4"/>
  <c r="K76" i="4"/>
  <c r="AA76" i="4"/>
  <c r="E79" i="4"/>
  <c r="I81" i="4"/>
  <c r="AA82" i="4"/>
  <c r="AC85" i="4"/>
  <c r="O86" i="4"/>
  <c r="Y62" i="4"/>
  <c r="M16" i="3"/>
  <c r="L31" i="3" s="1"/>
  <c r="M63" i="4"/>
  <c r="AC63" i="4"/>
  <c r="O64" i="4"/>
  <c r="AJ73" i="4"/>
  <c r="M27" i="3"/>
  <c r="O65" i="4"/>
  <c r="I66" i="4"/>
  <c r="Q66" i="4"/>
  <c r="Y66" i="4"/>
  <c r="C69" i="4"/>
  <c r="S69" i="4"/>
  <c r="E70" i="4"/>
  <c r="M70" i="4"/>
  <c r="U70" i="4"/>
  <c r="AC70" i="4"/>
  <c r="G73" i="4"/>
  <c r="W73" i="4"/>
  <c r="I74" i="4"/>
  <c r="Q74" i="4"/>
  <c r="Y74" i="4"/>
  <c r="K77" i="4"/>
  <c r="AA77" i="4"/>
  <c r="E78" i="4"/>
  <c r="M78" i="4"/>
  <c r="U78" i="4"/>
  <c r="AC78" i="4"/>
  <c r="I62" i="4"/>
  <c r="AJ72" i="4"/>
  <c r="M10" i="3"/>
  <c r="M13" i="3"/>
  <c r="J31" i="1"/>
  <c r="M16" i="9"/>
  <c r="M10" i="9"/>
  <c r="C62" i="11"/>
  <c r="G62" i="11"/>
  <c r="K62" i="11"/>
  <c r="O62" i="11"/>
  <c r="S62" i="11"/>
  <c r="W62" i="11"/>
  <c r="AA62" i="11"/>
  <c r="E63" i="11"/>
  <c r="I63" i="11"/>
  <c r="M63" i="11"/>
  <c r="Q63" i="11"/>
  <c r="U63" i="11"/>
  <c r="Y63" i="11"/>
  <c r="AC63" i="11"/>
  <c r="C64" i="11"/>
  <c r="G64" i="11"/>
  <c r="O64" i="11"/>
  <c r="S64" i="11"/>
  <c r="W64" i="11"/>
  <c r="AA64" i="11"/>
  <c r="E65" i="11"/>
  <c r="I65" i="11"/>
  <c r="I77" i="11"/>
  <c r="Q81" i="11"/>
  <c r="P63" i="11"/>
  <c r="AD68" i="11"/>
  <c r="T78" i="11"/>
  <c r="T76" i="11"/>
  <c r="T60" i="11"/>
  <c r="D62" i="11"/>
  <c r="L62" i="11"/>
  <c r="P62" i="11"/>
  <c r="T62" i="11"/>
  <c r="AB62" i="11"/>
  <c r="B63" i="11"/>
  <c r="F63" i="11"/>
  <c r="J63" i="11"/>
  <c r="N63" i="11"/>
  <c r="R63" i="11"/>
  <c r="V63" i="11"/>
  <c r="Z63" i="11"/>
  <c r="AD63" i="11"/>
  <c r="D64" i="11"/>
  <c r="H64" i="11"/>
  <c r="L64" i="11"/>
  <c r="P64" i="11"/>
  <c r="T64" i="11"/>
  <c r="X64" i="11"/>
  <c r="AB64" i="11"/>
  <c r="B65" i="11"/>
  <c r="J65" i="11"/>
  <c r="N65" i="11"/>
  <c r="R65" i="11"/>
  <c r="V65" i="11"/>
  <c r="Z65" i="11"/>
  <c r="D66" i="11"/>
  <c r="H66" i="11"/>
  <c r="L66" i="11"/>
  <c r="P66" i="11"/>
  <c r="T66" i="11"/>
  <c r="X66" i="11"/>
  <c r="AB66" i="11"/>
  <c r="B67" i="11"/>
  <c r="F67" i="11"/>
  <c r="J67" i="11"/>
  <c r="N67" i="11"/>
  <c r="R67" i="11"/>
  <c r="V67" i="11"/>
  <c r="Z67" i="11"/>
  <c r="D68" i="11"/>
  <c r="H68" i="11"/>
  <c r="L68" i="11"/>
  <c r="P68" i="11"/>
  <c r="T68" i="11"/>
  <c r="X68" i="11"/>
  <c r="AB68" i="11"/>
  <c r="B69" i="11"/>
  <c r="F69" i="11"/>
  <c r="J69" i="11"/>
  <c r="N69" i="11"/>
  <c r="R69" i="11"/>
  <c r="V69" i="11"/>
  <c r="Z69" i="11"/>
  <c r="D70" i="11"/>
  <c r="H70" i="11"/>
  <c r="L70" i="11"/>
  <c r="P70" i="11"/>
  <c r="T70" i="11"/>
  <c r="X70" i="11"/>
  <c r="AB70" i="11"/>
  <c r="B71" i="11"/>
  <c r="F71" i="11"/>
  <c r="J71" i="11"/>
  <c r="N71" i="11"/>
  <c r="R71" i="11"/>
  <c r="Z71" i="11"/>
  <c r="D72" i="11"/>
  <c r="L72" i="11"/>
  <c r="T72" i="11"/>
  <c r="AB72" i="11"/>
  <c r="B73" i="11"/>
  <c r="J73" i="11"/>
  <c r="R73" i="11"/>
  <c r="Z73" i="11"/>
  <c r="D74" i="11"/>
  <c r="L74" i="11"/>
  <c r="T74" i="11"/>
  <c r="AB74" i="11"/>
  <c r="B75" i="11"/>
  <c r="J75" i="11"/>
  <c r="R75" i="11"/>
  <c r="Z75" i="11"/>
  <c r="D76" i="11"/>
  <c r="L76" i="11"/>
  <c r="V77" i="11"/>
  <c r="L78" i="11"/>
  <c r="AB71" i="11"/>
  <c r="B72" i="11"/>
  <c r="K63" i="11"/>
  <c r="K65" i="11"/>
  <c r="D61" i="11"/>
  <c r="AD66" i="11"/>
  <c r="E60" i="11"/>
  <c r="I60" i="11"/>
  <c r="M60" i="11"/>
  <c r="Q60" i="11"/>
  <c r="U60" i="11"/>
  <c r="Y60" i="11"/>
  <c r="AC60" i="11"/>
  <c r="C61" i="11"/>
  <c r="G61" i="11"/>
  <c r="K61" i="11"/>
  <c r="O61" i="11"/>
  <c r="S61" i="11"/>
  <c r="W61" i="11"/>
  <c r="AA61" i="11"/>
  <c r="E62" i="11"/>
  <c r="I62" i="11"/>
  <c r="M62" i="11"/>
  <c r="Q62" i="11"/>
  <c r="U62" i="11"/>
  <c r="Y62" i="11"/>
  <c r="AC62" i="11"/>
  <c r="C63" i="11"/>
  <c r="G63" i="11"/>
  <c r="O63" i="11"/>
  <c r="S63" i="11"/>
  <c r="W63" i="11"/>
  <c r="E64" i="11"/>
  <c r="I64" i="11"/>
  <c r="M64" i="11"/>
  <c r="Q64" i="11"/>
  <c r="U64" i="11"/>
  <c r="Y64" i="11"/>
  <c r="AC64" i="11"/>
  <c r="C65" i="11"/>
  <c r="G65" i="11"/>
  <c r="O65" i="11"/>
  <c r="S65" i="11"/>
  <c r="W65" i="11"/>
  <c r="AA65" i="11"/>
  <c r="E66" i="11"/>
  <c r="I66" i="11"/>
  <c r="M66" i="11"/>
  <c r="Q66" i="11"/>
  <c r="U66" i="11"/>
  <c r="Y66" i="11"/>
  <c r="AC66" i="11"/>
  <c r="C67" i="11"/>
  <c r="G67" i="11"/>
  <c r="K67" i="11"/>
  <c r="O67" i="11"/>
  <c r="S67" i="11"/>
  <c r="W67" i="11"/>
  <c r="AA67" i="11"/>
  <c r="E68" i="11"/>
  <c r="I68" i="11"/>
  <c r="M68" i="11"/>
  <c r="Q68" i="11"/>
  <c r="U68" i="11"/>
  <c r="Y68" i="11"/>
  <c r="AC68" i="11"/>
  <c r="C69" i="11"/>
  <c r="G69" i="11"/>
  <c r="K69" i="11"/>
  <c r="O69" i="11"/>
  <c r="S69" i="11"/>
  <c r="W69" i="11"/>
  <c r="AA69" i="11"/>
  <c r="E70" i="11"/>
  <c r="I70" i="11"/>
  <c r="M70" i="11"/>
  <c r="Q70" i="11"/>
  <c r="U70" i="11"/>
  <c r="Y70" i="11"/>
  <c r="AC70" i="11"/>
  <c r="C71" i="11"/>
  <c r="G71" i="11"/>
  <c r="K71" i="11"/>
  <c r="O71" i="11"/>
  <c r="S71" i="11"/>
  <c r="W71" i="11"/>
  <c r="AA71" i="11"/>
  <c r="E72" i="11"/>
  <c r="I72" i="11"/>
  <c r="M72" i="11"/>
  <c r="Q72" i="11"/>
  <c r="U72" i="11"/>
  <c r="Y72" i="11"/>
  <c r="AC72" i="11"/>
  <c r="C73" i="11"/>
  <c r="G73" i="11"/>
  <c r="K73" i="11"/>
  <c r="O73" i="11"/>
  <c r="S73" i="11"/>
  <c r="W73" i="11"/>
  <c r="I78" i="11"/>
  <c r="E80" i="11"/>
  <c r="M80" i="11"/>
  <c r="AC82" i="11"/>
  <c r="E84" i="11"/>
  <c r="M84" i="11"/>
  <c r="B60" i="11"/>
  <c r="F60" i="11"/>
  <c r="J60" i="11"/>
  <c r="N60" i="11"/>
  <c r="R60" i="11"/>
  <c r="V60" i="11"/>
  <c r="Z60" i="11"/>
  <c r="AD60" i="11"/>
  <c r="B62" i="11"/>
  <c r="F62" i="11"/>
  <c r="J62" i="11"/>
  <c r="N62" i="11"/>
  <c r="R62" i="11"/>
  <c r="V62" i="11"/>
  <c r="Z62" i="11"/>
  <c r="AD62" i="11"/>
  <c r="D63" i="11"/>
  <c r="H63" i="11"/>
  <c r="L63" i="11"/>
  <c r="T63" i="11"/>
  <c r="X63" i="11"/>
  <c r="AB63" i="11"/>
  <c r="B64" i="11"/>
  <c r="J64" i="11"/>
  <c r="N64" i="11"/>
  <c r="R64" i="11"/>
  <c r="Z64" i="11"/>
  <c r="AD64" i="11"/>
  <c r="D65" i="11"/>
  <c r="H65" i="11"/>
  <c r="L65" i="11"/>
  <c r="T65" i="11"/>
  <c r="X65" i="11"/>
  <c r="AB65" i="11"/>
  <c r="B66" i="11"/>
  <c r="J66" i="11"/>
  <c r="R66" i="11"/>
  <c r="Z66" i="11"/>
  <c r="D67" i="11"/>
  <c r="H67" i="11"/>
  <c r="L67" i="11"/>
  <c r="P67" i="11"/>
  <c r="T67" i="11"/>
  <c r="X67" i="11"/>
  <c r="AB67" i="11"/>
  <c r="B68" i="11"/>
  <c r="J68" i="11"/>
  <c r="R68" i="11"/>
  <c r="Z68" i="11"/>
  <c r="D69" i="11"/>
  <c r="H69" i="11"/>
  <c r="L69" i="11"/>
  <c r="P69" i="11"/>
  <c r="T69" i="11"/>
  <c r="X69" i="11"/>
  <c r="AB69" i="11"/>
  <c r="B70" i="11"/>
  <c r="J70" i="11"/>
  <c r="R70" i="11"/>
  <c r="V70" i="11"/>
  <c r="AD70" i="11"/>
  <c r="D71" i="11"/>
  <c r="H71" i="11"/>
  <c r="P71" i="11"/>
  <c r="T71" i="11"/>
  <c r="X71" i="11"/>
  <c r="F72" i="11"/>
  <c r="J72" i="11"/>
  <c r="N72" i="11"/>
  <c r="V72" i="11"/>
  <c r="Z72" i="11"/>
  <c r="AD72" i="11"/>
  <c r="H73" i="11"/>
  <c r="L73" i="11"/>
  <c r="P73" i="11"/>
  <c r="X73" i="11"/>
  <c r="AB73" i="11"/>
  <c r="B74" i="11"/>
  <c r="F74" i="11"/>
  <c r="N74" i="11"/>
  <c r="R74" i="11"/>
  <c r="V74" i="11"/>
  <c r="AD74" i="11"/>
  <c r="D75" i="11"/>
  <c r="H75" i="11"/>
  <c r="P75" i="11"/>
  <c r="T75" i="11"/>
  <c r="X75" i="11"/>
  <c r="F76" i="11"/>
  <c r="J76" i="11"/>
  <c r="N76" i="11"/>
  <c r="R76" i="11"/>
  <c r="V76" i="11"/>
  <c r="Z76" i="11"/>
  <c r="AD76" i="11"/>
  <c r="D77" i="11"/>
  <c r="H77" i="11"/>
  <c r="L77" i="11"/>
  <c r="P77" i="11"/>
  <c r="T77" i="11"/>
  <c r="X77" i="11"/>
  <c r="AB77" i="11"/>
  <c r="B78" i="11"/>
  <c r="F78" i="11"/>
  <c r="J78" i="11"/>
  <c r="N78" i="11"/>
  <c r="R78" i="11"/>
  <c r="V78" i="11"/>
  <c r="Z78" i="11"/>
  <c r="AD78" i="11"/>
  <c r="D79" i="11"/>
  <c r="H79" i="11"/>
  <c r="P79" i="11"/>
  <c r="T79" i="11"/>
  <c r="X79" i="11"/>
  <c r="AB79" i="11"/>
  <c r="B80" i="11"/>
  <c r="F80" i="11"/>
  <c r="J80" i="11"/>
  <c r="N80" i="11"/>
  <c r="R80" i="11"/>
  <c r="V80" i="11"/>
  <c r="Z80" i="11"/>
  <c r="AD80" i="11"/>
  <c r="D81" i="11"/>
  <c r="H81" i="11"/>
  <c r="L81" i="11"/>
  <c r="P81" i="11"/>
  <c r="T81" i="11"/>
  <c r="X81" i="11"/>
  <c r="AB81" i="11"/>
  <c r="B82" i="11"/>
  <c r="F82" i="11"/>
  <c r="J82" i="11"/>
  <c r="N82" i="11"/>
  <c r="R82" i="11"/>
  <c r="V82" i="11"/>
  <c r="Z82" i="11"/>
  <c r="AD82" i="11"/>
  <c r="D83" i="11"/>
  <c r="H83" i="11"/>
  <c r="L83" i="11"/>
  <c r="P83" i="11"/>
  <c r="T83" i="11"/>
  <c r="X83" i="11"/>
  <c r="AB83" i="11"/>
  <c r="B84" i="11"/>
  <c r="F84" i="11"/>
  <c r="J84" i="11"/>
  <c r="N84" i="11"/>
  <c r="R84" i="11"/>
  <c r="V84" i="11"/>
  <c r="Z84" i="11"/>
  <c r="AD84" i="11"/>
  <c r="D85" i="11"/>
  <c r="H85" i="11"/>
  <c r="L85" i="11"/>
  <c r="P85" i="11"/>
  <c r="T85" i="11"/>
  <c r="X85" i="11"/>
  <c r="AB85" i="11"/>
  <c r="B86" i="11"/>
  <c r="F86" i="11"/>
  <c r="J86" i="11"/>
  <c r="N86" i="11"/>
  <c r="AD77" i="11"/>
  <c r="U82" i="11"/>
  <c r="M65" i="11"/>
  <c r="Q65" i="11"/>
  <c r="U65" i="11"/>
  <c r="Y65" i="11"/>
  <c r="AC65" i="11"/>
  <c r="C66" i="11"/>
  <c r="G66" i="11"/>
  <c r="K66" i="11"/>
  <c r="O66" i="11"/>
  <c r="S66" i="11"/>
  <c r="W66" i="11"/>
  <c r="AA66" i="11"/>
  <c r="E67" i="11"/>
  <c r="I67" i="11"/>
  <c r="M67" i="11"/>
  <c r="Q67" i="11"/>
  <c r="U67" i="11"/>
  <c r="Y67" i="11"/>
  <c r="AC67" i="11"/>
  <c r="C68" i="11"/>
  <c r="G68" i="11"/>
  <c r="K68" i="11"/>
  <c r="O68" i="11"/>
  <c r="S68" i="11"/>
  <c r="W68" i="11"/>
  <c r="AA68" i="11"/>
  <c r="E69" i="11"/>
  <c r="I69" i="11"/>
  <c r="M69" i="11"/>
  <c r="Q69" i="11"/>
  <c r="U69" i="11"/>
  <c r="Y69" i="11"/>
  <c r="AC69" i="11"/>
  <c r="C70" i="11"/>
  <c r="G70" i="11"/>
  <c r="K70" i="11"/>
  <c r="O70" i="11"/>
  <c r="S70" i="11"/>
  <c r="W70" i="11"/>
  <c r="AA70" i="11"/>
  <c r="E71" i="11"/>
  <c r="I71" i="11"/>
  <c r="M71" i="11"/>
  <c r="Q71" i="11"/>
  <c r="U71" i="11"/>
  <c r="Y71" i="11"/>
  <c r="AC71" i="11"/>
  <c r="C72" i="11"/>
  <c r="G72" i="11"/>
  <c r="K72" i="11"/>
  <c r="O72" i="11"/>
  <c r="S72" i="11"/>
  <c r="W72" i="11"/>
  <c r="AA72" i="11"/>
  <c r="E73" i="11"/>
  <c r="I73" i="11"/>
  <c r="M73" i="11"/>
  <c r="Q73" i="11"/>
  <c r="U73" i="11"/>
  <c r="Y73" i="11"/>
  <c r="AC73" i="11"/>
  <c r="C74" i="11"/>
  <c r="G74" i="11"/>
  <c r="K74" i="11"/>
  <c r="O74" i="11"/>
  <c r="S74" i="11"/>
  <c r="W74" i="11"/>
  <c r="AA74" i="11"/>
  <c r="E75" i="11"/>
  <c r="I75" i="11"/>
  <c r="M75" i="11"/>
  <c r="Q75" i="11"/>
  <c r="U75" i="11"/>
  <c r="Y75" i="11"/>
  <c r="AC75" i="11"/>
  <c r="C76" i="11"/>
  <c r="G76" i="11"/>
  <c r="K76" i="11"/>
  <c r="O76" i="11"/>
  <c r="S76" i="11"/>
  <c r="W76" i="11"/>
  <c r="AA76" i="11"/>
  <c r="E77" i="11"/>
  <c r="M77" i="11"/>
  <c r="Q77" i="11"/>
  <c r="U77" i="11"/>
  <c r="Y77" i="11"/>
  <c r="AC77" i="11"/>
  <c r="C78" i="11"/>
  <c r="G78" i="11"/>
  <c r="K78" i="11"/>
  <c r="O78" i="11"/>
  <c r="S78" i="11"/>
  <c r="W78" i="11"/>
  <c r="AA78" i="11"/>
  <c r="E79" i="11"/>
  <c r="I79" i="11"/>
  <c r="M79" i="11"/>
  <c r="Q79" i="11"/>
  <c r="U79" i="11"/>
  <c r="Y79" i="11"/>
  <c r="AC79" i="11"/>
  <c r="C80" i="11"/>
  <c r="G80" i="11"/>
  <c r="K80" i="11"/>
  <c r="O80" i="11"/>
  <c r="S80" i="11"/>
  <c r="W80" i="11"/>
  <c r="AA80" i="11"/>
  <c r="E81" i="11"/>
  <c r="I81" i="11"/>
  <c r="M81" i="11"/>
  <c r="U81" i="11"/>
  <c r="Y81" i="11"/>
  <c r="AC81" i="11"/>
  <c r="C82" i="11"/>
  <c r="G82" i="11"/>
  <c r="K82" i="11"/>
  <c r="O82" i="11"/>
  <c r="S82" i="11"/>
  <c r="W82" i="11"/>
  <c r="AA82" i="11"/>
  <c r="E83" i="11"/>
  <c r="I83" i="11"/>
  <c r="M83" i="11"/>
  <c r="Q83" i="11"/>
  <c r="U83" i="11"/>
  <c r="Y83" i="11"/>
  <c r="AC83" i="11"/>
  <c r="C84" i="11"/>
  <c r="G84" i="11"/>
  <c r="K84" i="11"/>
  <c r="O84" i="11"/>
  <c r="S84" i="11"/>
  <c r="W84" i="11"/>
  <c r="AA84" i="11"/>
  <c r="E85" i="11"/>
  <c r="I85" i="11"/>
  <c r="M85" i="11"/>
  <c r="U85" i="11"/>
  <c r="Y85" i="11"/>
  <c r="AC85" i="11"/>
  <c r="C86" i="11"/>
  <c r="G86" i="11"/>
  <c r="K86" i="11"/>
  <c r="O86" i="11"/>
  <c r="S86" i="11"/>
  <c r="W86" i="11"/>
  <c r="AA86" i="11"/>
  <c r="V71" i="11"/>
  <c r="AD71" i="11"/>
  <c r="H72" i="11"/>
  <c r="P72" i="11"/>
  <c r="X72" i="11"/>
  <c r="F73" i="11"/>
  <c r="N73" i="11"/>
  <c r="V73" i="11"/>
  <c r="AD73" i="11"/>
  <c r="H74" i="11"/>
  <c r="P74" i="11"/>
  <c r="X74" i="11"/>
  <c r="F75" i="11"/>
  <c r="N75" i="11"/>
  <c r="V75" i="11"/>
  <c r="AD75" i="11"/>
  <c r="H76" i="11"/>
  <c r="P76" i="11"/>
  <c r="X76" i="11"/>
  <c r="AB76" i="11"/>
  <c r="B77" i="11"/>
  <c r="F77" i="11"/>
  <c r="J77" i="11"/>
  <c r="N77" i="11"/>
  <c r="R77" i="11"/>
  <c r="Z77" i="11"/>
  <c r="D78" i="11"/>
  <c r="H78" i="11"/>
  <c r="P78" i="11"/>
  <c r="X78" i="11"/>
  <c r="AB78" i="11"/>
  <c r="B79" i="11"/>
  <c r="F79" i="11"/>
  <c r="J79" i="11"/>
  <c r="N79" i="11"/>
  <c r="R79" i="11"/>
  <c r="V79" i="11"/>
  <c r="Z79" i="11"/>
  <c r="AD79" i="11"/>
  <c r="D80" i="11"/>
  <c r="H80" i="11"/>
  <c r="L80" i="11"/>
  <c r="P80" i="11"/>
  <c r="T80" i="11"/>
  <c r="X80" i="11"/>
  <c r="AB80" i="11"/>
  <c r="B81" i="11"/>
  <c r="F81" i="11"/>
  <c r="J81" i="11"/>
  <c r="N81" i="11"/>
  <c r="R81" i="11"/>
  <c r="V81" i="11"/>
  <c r="Z81" i="11"/>
  <c r="AD81" i="11"/>
  <c r="D82" i="11"/>
  <c r="H82" i="11"/>
  <c r="L82" i="11"/>
  <c r="P82" i="11"/>
  <c r="T82" i="11"/>
  <c r="X82" i="11"/>
  <c r="AB82" i="11"/>
  <c r="B83" i="11"/>
  <c r="F83" i="11"/>
  <c r="J83" i="11"/>
  <c r="N83" i="11"/>
  <c r="R83" i="11"/>
  <c r="V83" i="11"/>
  <c r="Z83" i="11"/>
  <c r="AD83" i="11"/>
  <c r="D84" i="11"/>
  <c r="H84" i="11"/>
  <c r="L84" i="11"/>
  <c r="P84" i="11"/>
  <c r="T84" i="11"/>
  <c r="X84" i="11"/>
  <c r="AB84" i="11"/>
  <c r="B85" i="11"/>
  <c r="F85" i="11"/>
  <c r="J85" i="11"/>
  <c r="N85" i="11"/>
  <c r="R85" i="11"/>
  <c r="V85" i="11"/>
  <c r="Z85" i="11"/>
  <c r="AD85" i="11"/>
  <c r="D86" i="11"/>
  <c r="H86" i="11"/>
  <c r="L86" i="11"/>
  <c r="P86" i="11"/>
  <c r="T86" i="11"/>
  <c r="X86" i="11"/>
  <c r="AB86" i="11"/>
  <c r="AA73" i="11"/>
  <c r="E74" i="11"/>
  <c r="I74" i="11"/>
  <c r="M74" i="11"/>
  <c r="Q74" i="11"/>
  <c r="U74" i="11"/>
  <c r="Y74" i="11"/>
  <c r="AC74" i="11"/>
  <c r="C75" i="11"/>
  <c r="G75" i="11"/>
  <c r="K75" i="11"/>
  <c r="O75" i="11"/>
  <c r="S75" i="11"/>
  <c r="W75" i="11"/>
  <c r="AA75" i="11"/>
  <c r="E76" i="11"/>
  <c r="I76" i="11"/>
  <c r="M76" i="11"/>
  <c r="Q76" i="11"/>
  <c r="U76" i="11"/>
  <c r="Y76" i="11"/>
  <c r="AC76" i="11"/>
  <c r="C77" i="11"/>
  <c r="G77" i="11"/>
  <c r="K77" i="11"/>
  <c r="O77" i="11"/>
  <c r="S77" i="11"/>
  <c r="W77" i="11"/>
  <c r="AA77" i="11"/>
  <c r="E78" i="11"/>
  <c r="M78" i="11"/>
  <c r="Q78" i="11"/>
  <c r="U78" i="11"/>
  <c r="Y78" i="11"/>
  <c r="AC78" i="11"/>
  <c r="C79" i="11"/>
  <c r="G79" i="11"/>
  <c r="K79" i="11"/>
  <c r="O79" i="11"/>
  <c r="S79" i="11"/>
  <c r="W79" i="11"/>
  <c r="AA79" i="11"/>
  <c r="I80" i="11"/>
  <c r="Q80" i="11"/>
  <c r="U80" i="11"/>
  <c r="Y80" i="11"/>
  <c r="AC80" i="11"/>
  <c r="C81" i="11"/>
  <c r="G81" i="11"/>
  <c r="K81" i="11"/>
  <c r="O81" i="11"/>
  <c r="S81" i="11"/>
  <c r="W81" i="11"/>
  <c r="AA81" i="11"/>
  <c r="E82" i="11"/>
  <c r="I82" i="11"/>
  <c r="M82" i="11"/>
  <c r="Q82" i="11"/>
  <c r="Y82" i="11"/>
  <c r="C83" i="11"/>
  <c r="G83" i="11"/>
  <c r="K83" i="11"/>
  <c r="O83" i="11"/>
  <c r="S83" i="11"/>
  <c r="W83" i="11"/>
  <c r="AA83" i="11"/>
  <c r="I84" i="11"/>
  <c r="Q84" i="11"/>
  <c r="U84" i="11"/>
  <c r="Y84" i="11"/>
  <c r="AC84" i="11"/>
  <c r="C85" i="11"/>
  <c r="G85" i="11"/>
  <c r="K85" i="11"/>
  <c r="O85" i="11"/>
  <c r="S85" i="11"/>
  <c r="W85" i="11"/>
  <c r="AA85" i="11"/>
  <c r="E86" i="11"/>
  <c r="I86" i="11"/>
  <c r="M86" i="11"/>
  <c r="Q86" i="11"/>
  <c r="U86" i="11"/>
  <c r="Y86" i="11"/>
  <c r="R86" i="11"/>
  <c r="V86" i="11"/>
  <c r="Z86" i="11"/>
  <c r="AD86" i="11"/>
  <c r="AJ79" i="11"/>
  <c r="AJ83" i="11"/>
  <c r="AJ70" i="11"/>
  <c r="AJ71" i="11"/>
  <c r="AJ72" i="11"/>
  <c r="AJ73" i="11"/>
  <c r="AJ74" i="11"/>
  <c r="AJ75" i="11"/>
  <c r="AJ81" i="11"/>
  <c r="AJ85" i="11"/>
  <c r="AJ82" i="11"/>
  <c r="AJ86" i="11"/>
  <c r="AJ76" i="11"/>
  <c r="AJ77" i="11"/>
  <c r="AJ78" i="11"/>
  <c r="AJ80" i="11"/>
  <c r="AJ84" i="11"/>
  <c r="C61" i="10"/>
  <c r="G61" i="10"/>
  <c r="K61" i="10"/>
  <c r="S61" i="10"/>
  <c r="W61" i="10"/>
  <c r="AA61" i="10"/>
  <c r="C63" i="10"/>
  <c r="K63" i="10"/>
  <c r="O63" i="10"/>
  <c r="S63" i="10"/>
  <c r="AA63" i="10"/>
  <c r="U64" i="10"/>
  <c r="C65" i="10"/>
  <c r="S65" i="10"/>
  <c r="AA65" i="10"/>
  <c r="E66" i="10"/>
  <c r="M66" i="10"/>
  <c r="AC66" i="10"/>
  <c r="G67" i="10"/>
  <c r="O67" i="10"/>
  <c r="I68" i="10"/>
  <c r="Q68" i="10"/>
  <c r="Y68" i="10"/>
  <c r="C69" i="10"/>
  <c r="S69" i="10"/>
  <c r="AA69" i="10"/>
  <c r="K60" i="10"/>
  <c r="W63" i="10"/>
  <c r="K65" i="10"/>
  <c r="U66" i="10"/>
  <c r="W67" i="10"/>
  <c r="AC86" i="10"/>
  <c r="F60" i="10"/>
  <c r="F73" i="10"/>
  <c r="B62" i="10"/>
  <c r="F62" i="10"/>
  <c r="J62" i="10"/>
  <c r="N62" i="10"/>
  <c r="R62" i="10"/>
  <c r="V62" i="10"/>
  <c r="Z62" i="10"/>
  <c r="AD62" i="10"/>
  <c r="D63" i="10"/>
  <c r="H63" i="10"/>
  <c r="L63" i="10"/>
  <c r="P63" i="10"/>
  <c r="T63" i="10"/>
  <c r="X63" i="10"/>
  <c r="AB63" i="10"/>
  <c r="B64" i="10"/>
  <c r="F64" i="10"/>
  <c r="J64" i="10"/>
  <c r="N64" i="10"/>
  <c r="R64" i="10"/>
  <c r="V64" i="10"/>
  <c r="Z64" i="10"/>
  <c r="AD64" i="10"/>
  <c r="D65" i="10"/>
  <c r="H65" i="10"/>
  <c r="L65" i="10"/>
  <c r="P65" i="10"/>
  <c r="T65" i="10"/>
  <c r="X65" i="10"/>
  <c r="AB65" i="10"/>
  <c r="B66" i="10"/>
  <c r="F66" i="10"/>
  <c r="N70" i="10"/>
  <c r="F72" i="10"/>
  <c r="D75" i="10"/>
  <c r="AJ63" i="10"/>
  <c r="G62" i="10"/>
  <c r="K62" i="10"/>
  <c r="O62" i="10"/>
  <c r="W62" i="10"/>
  <c r="AA62" i="10"/>
  <c r="E63" i="10"/>
  <c r="I63" i="10"/>
  <c r="M63" i="10"/>
  <c r="Q63" i="10"/>
  <c r="U63" i="10"/>
  <c r="Y63" i="10"/>
  <c r="AC63" i="10"/>
  <c r="C64" i="10"/>
  <c r="G64" i="10"/>
  <c r="O64" i="10"/>
  <c r="S64" i="10"/>
  <c r="W64" i="10"/>
  <c r="AA64" i="10"/>
  <c r="E65" i="10"/>
  <c r="I65" i="10"/>
  <c r="M65" i="10"/>
  <c r="Q65" i="10"/>
  <c r="U65" i="10"/>
  <c r="Y65" i="10"/>
  <c r="AC65" i="10"/>
  <c r="C66" i="10"/>
  <c r="G66" i="10"/>
  <c r="K66" i="10"/>
  <c r="O66" i="10"/>
  <c r="S66" i="10"/>
  <c r="W66" i="10"/>
  <c r="AA66" i="10"/>
  <c r="E67" i="10"/>
  <c r="I67" i="10"/>
  <c r="M67" i="10"/>
  <c r="Q67" i="10"/>
  <c r="U67" i="10"/>
  <c r="Y67" i="10"/>
  <c r="AC67" i="10"/>
  <c r="C68" i="10"/>
  <c r="G68" i="10"/>
  <c r="K68" i="10"/>
  <c r="O68" i="10"/>
  <c r="S68" i="10"/>
  <c r="W68" i="10"/>
  <c r="AA68" i="10"/>
  <c r="E69" i="10"/>
  <c r="I69" i="10"/>
  <c r="M69" i="10"/>
  <c r="Q69" i="10"/>
  <c r="U69" i="10"/>
  <c r="Y69" i="10"/>
  <c r="AC69" i="10"/>
  <c r="C70" i="10"/>
  <c r="G70" i="10"/>
  <c r="K70" i="10"/>
  <c r="O70" i="10"/>
  <c r="S70" i="10"/>
  <c r="W70" i="10"/>
  <c r="AA70" i="10"/>
  <c r="E71" i="10"/>
  <c r="I71" i="10"/>
  <c r="M71" i="10"/>
  <c r="Q71" i="10"/>
  <c r="U71" i="10"/>
  <c r="Y71" i="10"/>
  <c r="AC71" i="10"/>
  <c r="C72" i="10"/>
  <c r="G72" i="10"/>
  <c r="K72" i="10"/>
  <c r="O72" i="10"/>
  <c r="S72" i="10"/>
  <c r="W72" i="10"/>
  <c r="AA72" i="10"/>
  <c r="E73" i="10"/>
  <c r="I73" i="10"/>
  <c r="M73" i="10"/>
  <c r="Q73" i="10"/>
  <c r="U73" i="10"/>
  <c r="O61" i="10"/>
  <c r="P64" i="10"/>
  <c r="F71" i="10"/>
  <c r="AJ61" i="10"/>
  <c r="AJ62" i="10"/>
  <c r="G63" i="10"/>
  <c r="D60" i="10"/>
  <c r="H60" i="10"/>
  <c r="L60" i="10"/>
  <c r="P60" i="10"/>
  <c r="T60" i="10"/>
  <c r="X60" i="10"/>
  <c r="AB60" i="10"/>
  <c r="B61" i="10"/>
  <c r="F61" i="10"/>
  <c r="J61" i="10"/>
  <c r="N61" i="10"/>
  <c r="R61" i="10"/>
  <c r="V61" i="10"/>
  <c r="Z61" i="10"/>
  <c r="AD61" i="10"/>
  <c r="D62" i="10"/>
  <c r="H62" i="10"/>
  <c r="L62" i="10"/>
  <c r="P62" i="10"/>
  <c r="T62" i="10"/>
  <c r="X62" i="10"/>
  <c r="AB62" i="10"/>
  <c r="B63" i="10"/>
  <c r="F63" i="10"/>
  <c r="J63" i="10"/>
  <c r="N63" i="10"/>
  <c r="R63" i="10"/>
  <c r="V63" i="10"/>
  <c r="Z63" i="10"/>
  <c r="AD63" i="10"/>
  <c r="D64" i="10"/>
  <c r="H64" i="10"/>
  <c r="L64" i="10"/>
  <c r="T64" i="10"/>
  <c r="X64" i="10"/>
  <c r="AB64" i="10"/>
  <c r="B65" i="10"/>
  <c r="F65" i="10"/>
  <c r="J65" i="10"/>
  <c r="N65" i="10"/>
  <c r="R65" i="10"/>
  <c r="V65" i="10"/>
  <c r="Z65" i="10"/>
  <c r="AD65" i="10"/>
  <c r="D66" i="10"/>
  <c r="H66" i="10"/>
  <c r="L66" i="10"/>
  <c r="P66" i="10"/>
  <c r="T66" i="10"/>
  <c r="X66" i="10"/>
  <c r="AB66" i="10"/>
  <c r="B67" i="10"/>
  <c r="F67" i="10"/>
  <c r="J67" i="10"/>
  <c r="N67" i="10"/>
  <c r="R67" i="10"/>
  <c r="V67" i="10"/>
  <c r="Z67" i="10"/>
  <c r="AD67" i="10"/>
  <c r="D68" i="10"/>
  <c r="H68" i="10"/>
  <c r="L68" i="10"/>
  <c r="P68" i="10"/>
  <c r="T68" i="10"/>
  <c r="X68" i="10"/>
  <c r="AB68" i="10"/>
  <c r="B69" i="10"/>
  <c r="F69" i="10"/>
  <c r="J69" i="10"/>
  <c r="N69" i="10"/>
  <c r="R69" i="10"/>
  <c r="V69" i="10"/>
  <c r="Z69" i="10"/>
  <c r="AD69" i="10"/>
  <c r="D70" i="10"/>
  <c r="H70" i="10"/>
  <c r="L70" i="10"/>
  <c r="P70" i="10"/>
  <c r="T70" i="10"/>
  <c r="X70" i="10"/>
  <c r="AB70" i="10"/>
  <c r="B71" i="10"/>
  <c r="J71" i="10"/>
  <c r="N71" i="10"/>
  <c r="R71" i="10"/>
  <c r="V71" i="10"/>
  <c r="Z71" i="10"/>
  <c r="AD71" i="10"/>
  <c r="D72" i="10"/>
  <c r="H72" i="10"/>
  <c r="N73" i="10"/>
  <c r="V73" i="10"/>
  <c r="AD73" i="10"/>
  <c r="H76" i="10"/>
  <c r="AB76" i="10"/>
  <c r="V77" i="10"/>
  <c r="AJ68" i="10"/>
  <c r="AJ64" i="10"/>
  <c r="AJ66" i="10"/>
  <c r="AJ67" i="10"/>
  <c r="E60" i="10"/>
  <c r="I60" i="10"/>
  <c r="M60" i="10"/>
  <c r="Q60" i="10"/>
  <c r="U60" i="10"/>
  <c r="Y60" i="10"/>
  <c r="AC60" i="10"/>
  <c r="E62" i="10"/>
  <c r="I62" i="10"/>
  <c r="M62" i="10"/>
  <c r="Q62" i="10"/>
  <c r="U62" i="10"/>
  <c r="Y62" i="10"/>
  <c r="AC62" i="10"/>
  <c r="E64" i="10"/>
  <c r="I64" i="10"/>
  <c r="M64" i="10"/>
  <c r="Q64" i="10"/>
  <c r="Y64" i="10"/>
  <c r="AC64" i="10"/>
  <c r="G65" i="10"/>
  <c r="O65" i="10"/>
  <c r="W65" i="10"/>
  <c r="I66" i="10"/>
  <c r="Q66" i="10"/>
  <c r="Y66" i="10"/>
  <c r="C67" i="10"/>
  <c r="K67" i="10"/>
  <c r="S67" i="10"/>
  <c r="AA67" i="10"/>
  <c r="E68" i="10"/>
  <c r="M68" i="10"/>
  <c r="U68" i="10"/>
  <c r="AC68" i="10"/>
  <c r="G69" i="10"/>
  <c r="O69" i="10"/>
  <c r="W69" i="10"/>
  <c r="E70" i="10"/>
  <c r="I70" i="10"/>
  <c r="M70" i="10"/>
  <c r="Q70" i="10"/>
  <c r="U70" i="10"/>
  <c r="Y70" i="10"/>
  <c r="AC70" i="10"/>
  <c r="C71" i="10"/>
  <c r="G71" i="10"/>
  <c r="K71" i="10"/>
  <c r="O71" i="10"/>
  <c r="S71" i="10"/>
  <c r="W71" i="10"/>
  <c r="AA71" i="10"/>
  <c r="E72" i="10"/>
  <c r="I72" i="10"/>
  <c r="M72" i="10"/>
  <c r="Q72" i="10"/>
  <c r="U72" i="10"/>
  <c r="Y72" i="10"/>
  <c r="AC72" i="10"/>
  <c r="C73" i="10"/>
  <c r="G73" i="10"/>
  <c r="K73" i="10"/>
  <c r="AC78" i="10"/>
  <c r="I80" i="10"/>
  <c r="AC82" i="10"/>
  <c r="P74" i="10"/>
  <c r="J66" i="10"/>
  <c r="N66" i="10"/>
  <c r="R66" i="10"/>
  <c r="V66" i="10"/>
  <c r="Z66" i="10"/>
  <c r="AD66" i="10"/>
  <c r="D67" i="10"/>
  <c r="H67" i="10"/>
  <c r="L67" i="10"/>
  <c r="P67" i="10"/>
  <c r="T67" i="10"/>
  <c r="X67" i="10"/>
  <c r="AB67" i="10"/>
  <c r="B68" i="10"/>
  <c r="F68" i="10"/>
  <c r="J68" i="10"/>
  <c r="N68" i="10"/>
  <c r="R68" i="10"/>
  <c r="V68" i="10"/>
  <c r="Z68" i="10"/>
  <c r="AD68" i="10"/>
  <c r="D69" i="10"/>
  <c r="H69" i="10"/>
  <c r="L69" i="10"/>
  <c r="P69" i="10"/>
  <c r="T69" i="10"/>
  <c r="X69" i="10"/>
  <c r="AB69" i="10"/>
  <c r="B70" i="10"/>
  <c r="F70" i="10"/>
  <c r="J70" i="10"/>
  <c r="R70" i="10"/>
  <c r="V70" i="10"/>
  <c r="Z70" i="10"/>
  <c r="AD70" i="10"/>
  <c r="D71" i="10"/>
  <c r="H71" i="10"/>
  <c r="L71" i="10"/>
  <c r="P71" i="10"/>
  <c r="T71" i="10"/>
  <c r="X71" i="10"/>
  <c r="AB71" i="10"/>
  <c r="B72" i="10"/>
  <c r="J72" i="10"/>
  <c r="N72" i="10"/>
  <c r="R72" i="10"/>
  <c r="V72" i="10"/>
  <c r="Z72" i="10"/>
  <c r="AD72" i="10"/>
  <c r="D73" i="10"/>
  <c r="H73" i="10"/>
  <c r="L73" i="10"/>
  <c r="P73" i="10"/>
  <c r="T73" i="10"/>
  <c r="X73" i="10"/>
  <c r="AB73" i="10"/>
  <c r="B74" i="10"/>
  <c r="F74" i="10"/>
  <c r="J74" i="10"/>
  <c r="N74" i="10"/>
  <c r="R74" i="10"/>
  <c r="V74" i="10"/>
  <c r="Z74" i="10"/>
  <c r="AD74" i="10"/>
  <c r="H75" i="10"/>
  <c r="L75" i="10"/>
  <c r="P75" i="10"/>
  <c r="T75" i="10"/>
  <c r="X75" i="10"/>
  <c r="AB75" i="10"/>
  <c r="B76" i="10"/>
  <c r="F76" i="10"/>
  <c r="J76" i="10"/>
  <c r="N76" i="10"/>
  <c r="R76" i="10"/>
  <c r="V76" i="10"/>
  <c r="Z76" i="10"/>
  <c r="AD76" i="10"/>
  <c r="D77" i="10"/>
  <c r="H77" i="10"/>
  <c r="L77" i="10"/>
  <c r="P77" i="10"/>
  <c r="T77" i="10"/>
  <c r="X77" i="10"/>
  <c r="AB77" i="10"/>
  <c r="B78" i="10"/>
  <c r="F78" i="10"/>
  <c r="J78" i="10"/>
  <c r="N78" i="10"/>
  <c r="R78" i="10"/>
  <c r="V78" i="10"/>
  <c r="Z78" i="10"/>
  <c r="AD78" i="10"/>
  <c r="D79" i="10"/>
  <c r="H79" i="10"/>
  <c r="L79" i="10"/>
  <c r="P79" i="10"/>
  <c r="T79" i="10"/>
  <c r="X79" i="10"/>
  <c r="AB79" i="10"/>
  <c r="B80" i="10"/>
  <c r="F80" i="10"/>
  <c r="J80" i="10"/>
  <c r="N80" i="10"/>
  <c r="R80" i="10"/>
  <c r="V80" i="10"/>
  <c r="Z80" i="10"/>
  <c r="AD80" i="10"/>
  <c r="D81" i="10"/>
  <c r="H81" i="10"/>
  <c r="L81" i="10"/>
  <c r="P81" i="10"/>
  <c r="T81" i="10"/>
  <c r="X81" i="10"/>
  <c r="AB81" i="10"/>
  <c r="B82" i="10"/>
  <c r="F82" i="10"/>
  <c r="J82" i="10"/>
  <c r="N82" i="10"/>
  <c r="R82" i="10"/>
  <c r="V82" i="10"/>
  <c r="Z82" i="10"/>
  <c r="AD82" i="10"/>
  <c r="D83" i="10"/>
  <c r="H83" i="10"/>
  <c r="L83" i="10"/>
  <c r="P83" i="10"/>
  <c r="T83" i="10"/>
  <c r="X83" i="10"/>
  <c r="AB83" i="10"/>
  <c r="B84" i="10"/>
  <c r="F84" i="10"/>
  <c r="J84" i="10"/>
  <c r="N84" i="10"/>
  <c r="R84" i="10"/>
  <c r="V84" i="10"/>
  <c r="Z84" i="10"/>
  <c r="AD84" i="10"/>
  <c r="D85" i="10"/>
  <c r="H85" i="10"/>
  <c r="L85" i="10"/>
  <c r="P85" i="10"/>
  <c r="T85" i="10"/>
  <c r="X85" i="10"/>
  <c r="AB85" i="10"/>
  <c r="B86" i="10"/>
  <c r="F86" i="10"/>
  <c r="J86" i="10"/>
  <c r="N86" i="10"/>
  <c r="R86" i="10"/>
  <c r="V86" i="10"/>
  <c r="Z86" i="10"/>
  <c r="AD86" i="10"/>
  <c r="AJ65" i="10"/>
  <c r="AJ79" i="10"/>
  <c r="Y73" i="10"/>
  <c r="AC73" i="10"/>
  <c r="C74" i="10"/>
  <c r="G74" i="10"/>
  <c r="K74" i="10"/>
  <c r="O74" i="10"/>
  <c r="S74" i="10"/>
  <c r="W74" i="10"/>
  <c r="AA74" i="10"/>
  <c r="E75" i="10"/>
  <c r="I75" i="10"/>
  <c r="M75" i="10"/>
  <c r="Q75" i="10"/>
  <c r="U75" i="10"/>
  <c r="Y75" i="10"/>
  <c r="AC75" i="10"/>
  <c r="C76" i="10"/>
  <c r="G76" i="10"/>
  <c r="K76" i="10"/>
  <c r="O76" i="10"/>
  <c r="S76" i="10"/>
  <c r="W76" i="10"/>
  <c r="AA76" i="10"/>
  <c r="E77" i="10"/>
  <c r="I77" i="10"/>
  <c r="M77" i="10"/>
  <c r="Q77" i="10"/>
  <c r="U77" i="10"/>
  <c r="Y77" i="10"/>
  <c r="AC77" i="10"/>
  <c r="C78" i="10"/>
  <c r="G78" i="10"/>
  <c r="K78" i="10"/>
  <c r="O78" i="10"/>
  <c r="S78" i="10"/>
  <c r="W78" i="10"/>
  <c r="AA78" i="10"/>
  <c r="E79" i="10"/>
  <c r="I79" i="10"/>
  <c r="M79" i="10"/>
  <c r="Q79" i="10"/>
  <c r="U79" i="10"/>
  <c r="Y79" i="10"/>
  <c r="AC79" i="10"/>
  <c r="C80" i="10"/>
  <c r="G80" i="10"/>
  <c r="K80" i="10"/>
  <c r="O80" i="10"/>
  <c r="S80" i="10"/>
  <c r="W80" i="10"/>
  <c r="AA80" i="10"/>
  <c r="E81" i="10"/>
  <c r="I81" i="10"/>
  <c r="M81" i="10"/>
  <c r="Q81" i="10"/>
  <c r="U81" i="10"/>
  <c r="Y81" i="10"/>
  <c r="AC81" i="10"/>
  <c r="C82" i="10"/>
  <c r="G82" i="10"/>
  <c r="K82" i="10"/>
  <c r="O82" i="10"/>
  <c r="S82" i="10"/>
  <c r="W82" i="10"/>
  <c r="AA82" i="10"/>
  <c r="E83" i="10"/>
  <c r="I83" i="10"/>
  <c r="M83" i="10"/>
  <c r="Q83" i="10"/>
  <c r="U83" i="10"/>
  <c r="Y83" i="10"/>
  <c r="AC83" i="10"/>
  <c r="C84" i="10"/>
  <c r="G84" i="10"/>
  <c r="K84" i="10"/>
  <c r="O84" i="10"/>
  <c r="S84" i="10"/>
  <c r="W84" i="10"/>
  <c r="AA84" i="10"/>
  <c r="E85" i="10"/>
  <c r="I85" i="10"/>
  <c r="M85" i="10"/>
  <c r="Q85" i="10"/>
  <c r="U85" i="10"/>
  <c r="Y85" i="10"/>
  <c r="AC85" i="10"/>
  <c r="C86" i="10"/>
  <c r="G86" i="10"/>
  <c r="K86" i="10"/>
  <c r="O86" i="10"/>
  <c r="S86" i="10"/>
  <c r="W86" i="10"/>
  <c r="AA86" i="10"/>
  <c r="AJ74" i="10"/>
  <c r="L72" i="10"/>
  <c r="P72" i="10"/>
  <c r="T72" i="10"/>
  <c r="X72" i="10"/>
  <c r="AB72" i="10"/>
  <c r="B73" i="10"/>
  <c r="J73" i="10"/>
  <c r="R73" i="10"/>
  <c r="Z73" i="10"/>
  <c r="D74" i="10"/>
  <c r="H74" i="10"/>
  <c r="L74" i="10"/>
  <c r="T74" i="10"/>
  <c r="X74" i="10"/>
  <c r="AB74" i="10"/>
  <c r="B75" i="10"/>
  <c r="F75" i="10"/>
  <c r="J75" i="10"/>
  <c r="N75" i="10"/>
  <c r="R75" i="10"/>
  <c r="V75" i="10"/>
  <c r="Z75" i="10"/>
  <c r="AD75" i="10"/>
  <c r="D76" i="10"/>
  <c r="L76" i="10"/>
  <c r="P76" i="10"/>
  <c r="T76" i="10"/>
  <c r="X76" i="10"/>
  <c r="B77" i="10"/>
  <c r="F77" i="10"/>
  <c r="J77" i="10"/>
  <c r="N77" i="10"/>
  <c r="R77" i="10"/>
  <c r="Z77" i="10"/>
  <c r="AD77" i="10"/>
  <c r="D78" i="10"/>
  <c r="H78" i="10"/>
  <c r="L78" i="10"/>
  <c r="P78" i="10"/>
  <c r="T78" i="10"/>
  <c r="X78" i="10"/>
  <c r="AB78" i="10"/>
  <c r="B79" i="10"/>
  <c r="F79" i="10"/>
  <c r="J79" i="10"/>
  <c r="N79" i="10"/>
  <c r="R79" i="10"/>
  <c r="V79" i="10"/>
  <c r="Z79" i="10"/>
  <c r="AD79" i="10"/>
  <c r="D80" i="10"/>
  <c r="H80" i="10"/>
  <c r="L80" i="10"/>
  <c r="P80" i="10"/>
  <c r="T80" i="10"/>
  <c r="X80" i="10"/>
  <c r="AB80" i="10"/>
  <c r="B81" i="10"/>
  <c r="F81" i="10"/>
  <c r="J81" i="10"/>
  <c r="N81" i="10"/>
  <c r="R81" i="10"/>
  <c r="V81" i="10"/>
  <c r="Z81" i="10"/>
  <c r="AD81" i="10"/>
  <c r="D82" i="10"/>
  <c r="H82" i="10"/>
  <c r="L82" i="10"/>
  <c r="P82" i="10"/>
  <c r="T82" i="10"/>
  <c r="X82" i="10"/>
  <c r="AB82" i="10"/>
  <c r="B83" i="10"/>
  <c r="F83" i="10"/>
  <c r="J83" i="10"/>
  <c r="N83" i="10"/>
  <c r="R83" i="10"/>
  <c r="V83" i="10"/>
  <c r="Z83" i="10"/>
  <c r="AD83" i="10"/>
  <c r="D84" i="10"/>
  <c r="H84" i="10"/>
  <c r="L84" i="10"/>
  <c r="P84" i="10"/>
  <c r="T84" i="10"/>
  <c r="X84" i="10"/>
  <c r="AB84" i="10"/>
  <c r="B85" i="10"/>
  <c r="F85" i="10"/>
  <c r="J85" i="10"/>
  <c r="N85" i="10"/>
  <c r="R85" i="10"/>
  <c r="V85" i="10"/>
  <c r="Z85" i="10"/>
  <c r="AD85" i="10"/>
  <c r="D86" i="10"/>
  <c r="H86" i="10"/>
  <c r="L86" i="10"/>
  <c r="P86" i="10"/>
  <c r="T86" i="10"/>
  <c r="X86" i="10"/>
  <c r="AB86" i="10"/>
  <c r="AJ69" i="10"/>
  <c r="O73" i="10"/>
  <c r="S73" i="10"/>
  <c r="W73" i="10"/>
  <c r="AA73" i="10"/>
  <c r="E74" i="10"/>
  <c r="I74" i="10"/>
  <c r="M74" i="10"/>
  <c r="Q74" i="10"/>
  <c r="U74" i="10"/>
  <c r="Y74" i="10"/>
  <c r="AC74" i="10"/>
  <c r="C75" i="10"/>
  <c r="G75" i="10"/>
  <c r="K75" i="10"/>
  <c r="O75" i="10"/>
  <c r="S75" i="10"/>
  <c r="W75" i="10"/>
  <c r="AA75" i="10"/>
  <c r="E76" i="10"/>
  <c r="I76" i="10"/>
  <c r="M76" i="10"/>
  <c r="Q76" i="10"/>
  <c r="U76" i="10"/>
  <c r="Y76" i="10"/>
  <c r="AC76" i="10"/>
  <c r="C77" i="10"/>
  <c r="G77" i="10"/>
  <c r="K77" i="10"/>
  <c r="O77" i="10"/>
  <c r="S77" i="10"/>
  <c r="W77" i="10"/>
  <c r="AA77" i="10"/>
  <c r="E78" i="10"/>
  <c r="I78" i="10"/>
  <c r="M78" i="10"/>
  <c r="Q78" i="10"/>
  <c r="U78" i="10"/>
  <c r="Y78" i="10"/>
  <c r="C79" i="10"/>
  <c r="G79" i="10"/>
  <c r="K79" i="10"/>
  <c r="O79" i="10"/>
  <c r="S79" i="10"/>
  <c r="W79" i="10"/>
  <c r="AA79" i="10"/>
  <c r="E80" i="10"/>
  <c r="M80" i="10"/>
  <c r="Q80" i="10"/>
  <c r="U80" i="10"/>
  <c r="Y80" i="10"/>
  <c r="AC80" i="10"/>
  <c r="C81" i="10"/>
  <c r="G81" i="10"/>
  <c r="K81" i="10"/>
  <c r="O81" i="10"/>
  <c r="S81" i="10"/>
  <c r="W81" i="10"/>
  <c r="AA81" i="10"/>
  <c r="E82" i="10"/>
  <c r="I82" i="10"/>
  <c r="M82" i="10"/>
  <c r="Q82" i="10"/>
  <c r="U82" i="10"/>
  <c r="Y82" i="10"/>
  <c r="C83" i="10"/>
  <c r="G83" i="10"/>
  <c r="K83" i="10"/>
  <c r="O83" i="10"/>
  <c r="S83" i="10"/>
  <c r="W83" i="10"/>
  <c r="AA83" i="10"/>
  <c r="E84" i="10"/>
  <c r="I84" i="10"/>
  <c r="M84" i="10"/>
  <c r="Q84" i="10"/>
  <c r="U84" i="10"/>
  <c r="Y84" i="10"/>
  <c r="AC84" i="10"/>
  <c r="C85" i="10"/>
  <c r="G85" i="10"/>
  <c r="K85" i="10"/>
  <c r="O85" i="10"/>
  <c r="S85" i="10"/>
  <c r="W85" i="10"/>
  <c r="AA85" i="10"/>
  <c r="E86" i="10"/>
  <c r="I86" i="10"/>
  <c r="M86" i="10"/>
  <c r="Q86" i="10"/>
  <c r="U86" i="10"/>
  <c r="Y86" i="10"/>
  <c r="AJ70" i="10"/>
  <c r="AJ71" i="10"/>
  <c r="AJ72" i="10"/>
  <c r="AJ73" i="10"/>
  <c r="AJ83" i="10"/>
  <c r="AJ75" i="10"/>
  <c r="AJ78" i="10"/>
  <c r="AJ82" i="10"/>
  <c r="AJ86" i="10"/>
  <c r="AJ77" i="10"/>
  <c r="AJ81" i="10"/>
  <c r="AJ85" i="10"/>
  <c r="AJ76" i="10"/>
  <c r="AJ80" i="10"/>
  <c r="AJ84" i="10"/>
  <c r="AD61" i="8"/>
  <c r="AD62" i="8"/>
  <c r="H62" i="8"/>
  <c r="P62" i="8"/>
  <c r="B63" i="8"/>
  <c r="N63" i="8"/>
  <c r="R63" i="8"/>
  <c r="AD63" i="8"/>
  <c r="H64" i="8"/>
  <c r="T64" i="8"/>
  <c r="AB64" i="8"/>
  <c r="J65" i="8"/>
  <c r="V65" i="8"/>
  <c r="D66" i="8"/>
  <c r="L66" i="8"/>
  <c r="X66" i="8"/>
  <c r="AB66" i="8"/>
  <c r="J67" i="8"/>
  <c r="R67" i="8"/>
  <c r="Z67" i="8"/>
  <c r="H68" i="8"/>
  <c r="P68" i="8"/>
  <c r="AB68" i="8"/>
  <c r="F69" i="8"/>
  <c r="V69" i="8"/>
  <c r="AD69" i="8"/>
  <c r="L70" i="8"/>
  <c r="P70" i="8"/>
  <c r="AB70" i="8"/>
  <c r="F71" i="8"/>
  <c r="N71" i="8"/>
  <c r="V71" i="8"/>
  <c r="AD71" i="8"/>
  <c r="L72" i="8"/>
  <c r="T72" i="8"/>
  <c r="AB72" i="8"/>
  <c r="F73" i="8"/>
  <c r="N73" i="8"/>
  <c r="R73" i="8"/>
  <c r="AD73" i="8"/>
  <c r="H74" i="8"/>
  <c r="L74" i="8"/>
  <c r="T74" i="8"/>
  <c r="AB74" i="8"/>
  <c r="F75" i="8"/>
  <c r="N75" i="8"/>
  <c r="V75" i="8"/>
  <c r="D76" i="8"/>
  <c r="L76" i="8"/>
  <c r="T76" i="8"/>
  <c r="B77" i="8"/>
  <c r="J77" i="8"/>
  <c r="R77" i="8"/>
  <c r="R61" i="8"/>
  <c r="R66" i="8"/>
  <c r="L62" i="8"/>
  <c r="X62" i="8"/>
  <c r="F63" i="8"/>
  <c r="Z63" i="8"/>
  <c r="L64" i="8"/>
  <c r="B65" i="8"/>
  <c r="Z65" i="8"/>
  <c r="P66" i="8"/>
  <c r="F67" i="8"/>
  <c r="D68" i="8"/>
  <c r="T68" i="8"/>
  <c r="N69" i="8"/>
  <c r="D70" i="8"/>
  <c r="D72" i="8"/>
  <c r="X76" i="8"/>
  <c r="N62" i="8"/>
  <c r="H63" i="8"/>
  <c r="X63" i="8"/>
  <c r="N64" i="8"/>
  <c r="Z64" i="8"/>
  <c r="B66" i="8"/>
  <c r="J66" i="8"/>
  <c r="Z66" i="8"/>
  <c r="F70" i="8"/>
  <c r="V70" i="8"/>
  <c r="D62" i="8"/>
  <c r="T62" i="8"/>
  <c r="AB62" i="8"/>
  <c r="J63" i="8"/>
  <c r="V63" i="8"/>
  <c r="D64" i="8"/>
  <c r="P64" i="8"/>
  <c r="X64" i="8"/>
  <c r="F65" i="8"/>
  <c r="N65" i="8"/>
  <c r="R65" i="8"/>
  <c r="AD65" i="8"/>
  <c r="H66" i="8"/>
  <c r="T66" i="8"/>
  <c r="B67" i="8"/>
  <c r="N67" i="8"/>
  <c r="V67" i="8"/>
  <c r="AD67" i="8"/>
  <c r="L68" i="8"/>
  <c r="X68" i="8"/>
  <c r="B69" i="8"/>
  <c r="J69" i="8"/>
  <c r="R69" i="8"/>
  <c r="Z69" i="8"/>
  <c r="H70" i="8"/>
  <c r="T70" i="8"/>
  <c r="X70" i="8"/>
  <c r="B71" i="8"/>
  <c r="J71" i="8"/>
  <c r="R71" i="8"/>
  <c r="Z71" i="8"/>
  <c r="H72" i="8"/>
  <c r="P72" i="8"/>
  <c r="X72" i="8"/>
  <c r="B73" i="8"/>
  <c r="J73" i="8"/>
  <c r="V73" i="8"/>
  <c r="Z73" i="8"/>
  <c r="D74" i="8"/>
  <c r="P74" i="8"/>
  <c r="X74" i="8"/>
  <c r="B75" i="8"/>
  <c r="J75" i="8"/>
  <c r="R75" i="8"/>
  <c r="Z75" i="8"/>
  <c r="AD75" i="8"/>
  <c r="H76" i="8"/>
  <c r="P76" i="8"/>
  <c r="AB76" i="8"/>
  <c r="F77" i="8"/>
  <c r="N77" i="8"/>
  <c r="V77" i="8"/>
  <c r="Z77" i="8"/>
  <c r="AD77" i="8"/>
  <c r="D78" i="8"/>
  <c r="H78" i="8"/>
  <c r="L78" i="8"/>
  <c r="P78" i="8"/>
  <c r="T78" i="8"/>
  <c r="X78" i="8"/>
  <c r="AB78" i="8"/>
  <c r="B79" i="8"/>
  <c r="F79" i="8"/>
  <c r="J79" i="8"/>
  <c r="N79" i="8"/>
  <c r="R79" i="8"/>
  <c r="V79" i="8"/>
  <c r="Z79" i="8"/>
  <c r="AD79" i="8"/>
  <c r="D80" i="8"/>
  <c r="H80" i="8"/>
  <c r="L80" i="8"/>
  <c r="P80" i="8"/>
  <c r="T80" i="8"/>
  <c r="X80" i="8"/>
  <c r="AB80" i="8"/>
  <c r="B81" i="8"/>
  <c r="F81" i="8"/>
  <c r="J81" i="8"/>
  <c r="N81" i="8"/>
  <c r="R81" i="8"/>
  <c r="V81" i="8"/>
  <c r="Z81" i="8"/>
  <c r="AD81" i="8"/>
  <c r="D82" i="8"/>
  <c r="H82" i="8"/>
  <c r="L82" i="8"/>
  <c r="P82" i="8"/>
  <c r="T82" i="8"/>
  <c r="X82" i="8"/>
  <c r="AB82" i="8"/>
  <c r="B83" i="8"/>
  <c r="F83" i="8"/>
  <c r="J83" i="8"/>
  <c r="N83" i="8"/>
  <c r="R83" i="8"/>
  <c r="V83" i="8"/>
  <c r="Z83" i="8"/>
  <c r="AD83" i="8"/>
  <c r="D84" i="8"/>
  <c r="H84" i="8"/>
  <c r="L84" i="8"/>
  <c r="P84" i="8"/>
  <c r="T84" i="8"/>
  <c r="X84" i="8"/>
  <c r="AB84" i="8"/>
  <c r="B85" i="8"/>
  <c r="F85" i="8"/>
  <c r="J85" i="8"/>
  <c r="N85" i="8"/>
  <c r="R85" i="8"/>
  <c r="V85" i="8"/>
  <c r="Z85" i="8"/>
  <c r="AD85" i="8"/>
  <c r="D86" i="8"/>
  <c r="H86" i="8"/>
  <c r="L86" i="8"/>
  <c r="P86" i="8"/>
  <c r="T86" i="8"/>
  <c r="X86" i="8"/>
  <c r="AB86" i="8"/>
  <c r="I62" i="8"/>
  <c r="I65" i="8"/>
  <c r="AC67" i="8"/>
  <c r="U71" i="8"/>
  <c r="AA78" i="8"/>
  <c r="AA86" i="8"/>
  <c r="E62" i="8"/>
  <c r="M62" i="8"/>
  <c r="Q62" i="8"/>
  <c r="U62" i="8"/>
  <c r="AC62" i="8"/>
  <c r="G63" i="8"/>
  <c r="K63" i="8"/>
  <c r="O63" i="8"/>
  <c r="W63" i="8"/>
  <c r="AA63" i="8"/>
  <c r="E64" i="8"/>
  <c r="I64" i="8"/>
  <c r="M64" i="8"/>
  <c r="Q64" i="8"/>
  <c r="U64" i="8"/>
  <c r="Y64" i="8"/>
  <c r="AC64" i="8"/>
  <c r="C65" i="8"/>
  <c r="G65" i="8"/>
  <c r="K65" i="8"/>
  <c r="O65" i="8"/>
  <c r="S65" i="8"/>
  <c r="W65" i="8"/>
  <c r="AA65" i="8"/>
  <c r="E66" i="8"/>
  <c r="I66" i="8"/>
  <c r="M66" i="8"/>
  <c r="Q66" i="8"/>
  <c r="U66" i="8"/>
  <c r="Y66" i="8"/>
  <c r="AC66" i="8"/>
  <c r="C67" i="8"/>
  <c r="G67" i="8"/>
  <c r="K67" i="8"/>
  <c r="O67" i="8"/>
  <c r="S67" i="8"/>
  <c r="W67" i="8"/>
  <c r="AA67" i="8"/>
  <c r="E68" i="8"/>
  <c r="I68" i="8"/>
  <c r="M68" i="8"/>
  <c r="Q68" i="8"/>
  <c r="U68" i="8"/>
  <c r="Y68" i="8"/>
  <c r="AC68" i="8"/>
  <c r="G69" i="8"/>
  <c r="K69" i="8"/>
  <c r="O69" i="8"/>
  <c r="W69" i="8"/>
  <c r="AA69" i="8"/>
  <c r="E70" i="8"/>
  <c r="I70" i="8"/>
  <c r="M70" i="8"/>
  <c r="Q70" i="8"/>
  <c r="U70" i="8"/>
  <c r="Y70" i="8"/>
  <c r="AC70" i="8"/>
  <c r="C71" i="8"/>
  <c r="G71" i="8"/>
  <c r="K71" i="8"/>
  <c r="O71" i="8"/>
  <c r="S71" i="8"/>
  <c r="W71" i="8"/>
  <c r="AA71" i="8"/>
  <c r="E72" i="8"/>
  <c r="I72" i="8"/>
  <c r="M72" i="8"/>
  <c r="Q72" i="8"/>
  <c r="U72" i="8"/>
  <c r="Y72" i="8"/>
  <c r="AC72" i="8"/>
  <c r="C73" i="8"/>
  <c r="G73" i="8"/>
  <c r="K73" i="8"/>
  <c r="O73" i="8"/>
  <c r="S73" i="8"/>
  <c r="AA73" i="8"/>
  <c r="E74" i="8"/>
  <c r="I74" i="8"/>
  <c r="M74" i="8"/>
  <c r="O75" i="8"/>
  <c r="W75" i="8"/>
  <c r="B60" i="8"/>
  <c r="F60" i="8"/>
  <c r="J60" i="8"/>
  <c r="N60" i="8"/>
  <c r="R60" i="8"/>
  <c r="V60" i="8"/>
  <c r="Z60" i="8"/>
  <c r="AD60" i="8"/>
  <c r="D61" i="8"/>
  <c r="H61" i="8"/>
  <c r="L61" i="8"/>
  <c r="P61" i="8"/>
  <c r="T61" i="8"/>
  <c r="X61" i="8"/>
  <c r="AB61" i="8"/>
  <c r="B62" i="8"/>
  <c r="F62" i="8"/>
  <c r="J62" i="8"/>
  <c r="R62" i="8"/>
  <c r="V62" i="8"/>
  <c r="Z62" i="8"/>
  <c r="D63" i="8"/>
  <c r="L63" i="8"/>
  <c r="P63" i="8"/>
  <c r="T63" i="8"/>
  <c r="AB63" i="8"/>
  <c r="B64" i="8"/>
  <c r="F64" i="8"/>
  <c r="J64" i="8"/>
  <c r="R64" i="8"/>
  <c r="V64" i="8"/>
  <c r="AD64" i="8"/>
  <c r="D65" i="8"/>
  <c r="H65" i="8"/>
  <c r="L65" i="8"/>
  <c r="P65" i="8"/>
  <c r="T65" i="8"/>
  <c r="X65" i="8"/>
  <c r="AB65" i="8"/>
  <c r="F66" i="8"/>
  <c r="N66" i="8"/>
  <c r="V66" i="8"/>
  <c r="AD66" i="8"/>
  <c r="D67" i="8"/>
  <c r="H67" i="8"/>
  <c r="L67" i="8"/>
  <c r="P67" i="8"/>
  <c r="T67" i="8"/>
  <c r="X67" i="8"/>
  <c r="AB67" i="8"/>
  <c r="B68" i="8"/>
  <c r="F68" i="8"/>
  <c r="J68" i="8"/>
  <c r="N68" i="8"/>
  <c r="R68" i="8"/>
  <c r="V68" i="8"/>
  <c r="Z68" i="8"/>
  <c r="AD68" i="8"/>
  <c r="D69" i="8"/>
  <c r="H69" i="8"/>
  <c r="L69" i="8"/>
  <c r="P69" i="8"/>
  <c r="T69" i="8"/>
  <c r="X69" i="8"/>
  <c r="AB69" i="8"/>
  <c r="B70" i="8"/>
  <c r="J70" i="8"/>
  <c r="N70" i="8"/>
  <c r="R70" i="8"/>
  <c r="Z70" i="8"/>
  <c r="AD70" i="8"/>
  <c r="D71" i="8"/>
  <c r="H71" i="8"/>
  <c r="L71" i="8"/>
  <c r="P71" i="8"/>
  <c r="T71" i="8"/>
  <c r="X71" i="8"/>
  <c r="AB71" i="8"/>
  <c r="B72" i="8"/>
  <c r="F72" i="8"/>
  <c r="J72" i="8"/>
  <c r="N72" i="8"/>
  <c r="R72" i="8"/>
  <c r="V72" i="8"/>
  <c r="Z72" i="8"/>
  <c r="AD72" i="8"/>
  <c r="D73" i="8"/>
  <c r="H73" i="8"/>
  <c r="X77" i="8"/>
  <c r="P79" i="8"/>
  <c r="H81" i="8"/>
  <c r="X81" i="8"/>
  <c r="P83" i="8"/>
  <c r="H85" i="8"/>
  <c r="X85" i="8"/>
  <c r="AJ61" i="8"/>
  <c r="AJ68" i="8"/>
  <c r="AJ74" i="8"/>
  <c r="C60" i="8"/>
  <c r="G60" i="8"/>
  <c r="K60" i="8"/>
  <c r="O60" i="8"/>
  <c r="S60" i="8"/>
  <c r="W60" i="8"/>
  <c r="AA60" i="8"/>
  <c r="E61" i="8"/>
  <c r="I61" i="8"/>
  <c r="M61" i="8"/>
  <c r="Q61" i="8"/>
  <c r="U61" i="8"/>
  <c r="Y61" i="8"/>
  <c r="AC61" i="8"/>
  <c r="C62" i="8"/>
  <c r="G62" i="8"/>
  <c r="K62" i="8"/>
  <c r="O62" i="8"/>
  <c r="S62" i="8"/>
  <c r="W62" i="8"/>
  <c r="AA62" i="8"/>
  <c r="E63" i="8"/>
  <c r="I63" i="8"/>
  <c r="Q63" i="8"/>
  <c r="U63" i="8"/>
  <c r="Y63" i="8"/>
  <c r="G64" i="8"/>
  <c r="K64" i="8"/>
  <c r="O64" i="8"/>
  <c r="W64" i="8"/>
  <c r="AA64" i="8"/>
  <c r="E65" i="8"/>
  <c r="M65" i="8"/>
  <c r="U65" i="8"/>
  <c r="AC65" i="8"/>
  <c r="C66" i="8"/>
  <c r="G66" i="8"/>
  <c r="K66" i="8"/>
  <c r="O66" i="8"/>
  <c r="S66" i="8"/>
  <c r="W66" i="8"/>
  <c r="AA66" i="8"/>
  <c r="E67" i="8"/>
  <c r="M67" i="8"/>
  <c r="U67" i="8"/>
  <c r="Y67" i="8"/>
  <c r="C68" i="8"/>
  <c r="G68" i="8"/>
  <c r="K68" i="8"/>
  <c r="O68" i="8"/>
  <c r="S68" i="8"/>
  <c r="W68" i="8"/>
  <c r="AA68" i="8"/>
  <c r="E69" i="8"/>
  <c r="I69" i="8"/>
  <c r="M69" i="8"/>
  <c r="Q69" i="8"/>
  <c r="U69" i="8"/>
  <c r="Y69" i="8"/>
  <c r="AC69" i="8"/>
  <c r="C70" i="8"/>
  <c r="G70" i="8"/>
  <c r="K70" i="8"/>
  <c r="O70" i="8"/>
  <c r="S70" i="8"/>
  <c r="W70" i="8"/>
  <c r="AA70" i="8"/>
  <c r="I71" i="8"/>
  <c r="M71" i="8"/>
  <c r="Q71" i="8"/>
  <c r="Y71" i="8"/>
  <c r="AC71" i="8"/>
  <c r="C72" i="8"/>
  <c r="G72" i="8"/>
  <c r="K72" i="8"/>
  <c r="O72" i="8"/>
  <c r="S72" i="8"/>
  <c r="W72" i="8"/>
  <c r="AA72" i="8"/>
  <c r="E73" i="8"/>
  <c r="I73" i="8"/>
  <c r="M73" i="8"/>
  <c r="Q73" i="8"/>
  <c r="U73" i="8"/>
  <c r="Y73" i="8"/>
  <c r="AC73" i="8"/>
  <c r="C74" i="8"/>
  <c r="G74" i="8"/>
  <c r="K74" i="8"/>
  <c r="O74" i="8"/>
  <c r="S74" i="8"/>
  <c r="W74" i="8"/>
  <c r="AA74" i="8"/>
  <c r="E75" i="8"/>
  <c r="I75" i="8"/>
  <c r="I77" i="8"/>
  <c r="K78" i="8"/>
  <c r="C80" i="8"/>
  <c r="S80" i="8"/>
  <c r="K82" i="8"/>
  <c r="C84" i="8"/>
  <c r="S84" i="8"/>
  <c r="K86" i="8"/>
  <c r="AJ65" i="8"/>
  <c r="AJ69" i="8"/>
  <c r="Q74" i="8"/>
  <c r="U74" i="8"/>
  <c r="Y74" i="8"/>
  <c r="AC74" i="8"/>
  <c r="C75" i="8"/>
  <c r="K75" i="8"/>
  <c r="S75" i="8"/>
  <c r="AA75" i="8"/>
  <c r="E76" i="8"/>
  <c r="I76" i="8"/>
  <c r="M76" i="8"/>
  <c r="Q76" i="8"/>
  <c r="U76" i="8"/>
  <c r="Y76" i="8"/>
  <c r="AC76" i="8"/>
  <c r="C77" i="8"/>
  <c r="G77" i="8"/>
  <c r="K77" i="8"/>
  <c r="O77" i="8"/>
  <c r="S77" i="8"/>
  <c r="W77" i="8"/>
  <c r="AA77" i="8"/>
  <c r="E78" i="8"/>
  <c r="I78" i="8"/>
  <c r="M78" i="8"/>
  <c r="Q78" i="8"/>
  <c r="U78" i="8"/>
  <c r="Y78" i="8"/>
  <c r="AC78" i="8"/>
  <c r="C79" i="8"/>
  <c r="G79" i="8"/>
  <c r="K79" i="8"/>
  <c r="O79" i="8"/>
  <c r="S79" i="8"/>
  <c r="W79" i="8"/>
  <c r="AA79" i="8"/>
  <c r="E80" i="8"/>
  <c r="I80" i="8"/>
  <c r="M80" i="8"/>
  <c r="Q80" i="8"/>
  <c r="U80" i="8"/>
  <c r="Y80" i="8"/>
  <c r="AC80" i="8"/>
  <c r="C81" i="8"/>
  <c r="G81" i="8"/>
  <c r="K81" i="8"/>
  <c r="O81" i="8"/>
  <c r="S81" i="8"/>
  <c r="W81" i="8"/>
  <c r="AA81" i="8"/>
  <c r="E82" i="8"/>
  <c r="I82" i="8"/>
  <c r="M82" i="8"/>
  <c r="Q82" i="8"/>
  <c r="U82" i="8"/>
  <c r="Y82" i="8"/>
  <c r="AC82" i="8"/>
  <c r="C83" i="8"/>
  <c r="G83" i="8"/>
  <c r="K83" i="8"/>
  <c r="O83" i="8"/>
  <c r="S83" i="8"/>
  <c r="W83" i="8"/>
  <c r="AA83" i="8"/>
  <c r="E84" i="8"/>
  <c r="I84" i="8"/>
  <c r="M84" i="8"/>
  <c r="Q84" i="8"/>
  <c r="U84" i="8"/>
  <c r="Y84" i="8"/>
  <c r="AC84" i="8"/>
  <c r="C85" i="8"/>
  <c r="G85" i="8"/>
  <c r="K85" i="8"/>
  <c r="O85" i="8"/>
  <c r="S85" i="8"/>
  <c r="W85" i="8"/>
  <c r="AA85" i="8"/>
  <c r="E86" i="8"/>
  <c r="I86" i="8"/>
  <c r="M86" i="8"/>
  <c r="Q86" i="8"/>
  <c r="U86" i="8"/>
  <c r="Y86" i="8"/>
  <c r="AC86" i="8"/>
  <c r="AJ62" i="8"/>
  <c r="AJ67" i="8"/>
  <c r="AJ73" i="8"/>
  <c r="L73" i="8"/>
  <c r="P73" i="8"/>
  <c r="T73" i="8"/>
  <c r="X73" i="8"/>
  <c r="AB73" i="8"/>
  <c r="B74" i="8"/>
  <c r="F74" i="8"/>
  <c r="J74" i="8"/>
  <c r="N74" i="8"/>
  <c r="R74" i="8"/>
  <c r="V74" i="8"/>
  <c r="Z74" i="8"/>
  <c r="AD74" i="8"/>
  <c r="D75" i="8"/>
  <c r="H75" i="8"/>
  <c r="L75" i="8"/>
  <c r="P75" i="8"/>
  <c r="T75" i="8"/>
  <c r="X75" i="8"/>
  <c r="AB75" i="8"/>
  <c r="B76" i="8"/>
  <c r="F76" i="8"/>
  <c r="J76" i="8"/>
  <c r="N76" i="8"/>
  <c r="R76" i="8"/>
  <c r="V76" i="8"/>
  <c r="Z76" i="8"/>
  <c r="AD76" i="8"/>
  <c r="D77" i="8"/>
  <c r="H77" i="8"/>
  <c r="L77" i="8"/>
  <c r="P77" i="8"/>
  <c r="T77" i="8"/>
  <c r="AB77" i="8"/>
  <c r="B78" i="8"/>
  <c r="F78" i="8"/>
  <c r="J78" i="8"/>
  <c r="N78" i="8"/>
  <c r="R78" i="8"/>
  <c r="V78" i="8"/>
  <c r="Z78" i="8"/>
  <c r="AD78" i="8"/>
  <c r="D79" i="8"/>
  <c r="H79" i="8"/>
  <c r="L79" i="8"/>
  <c r="T79" i="8"/>
  <c r="X79" i="8"/>
  <c r="AB79" i="8"/>
  <c r="B80" i="8"/>
  <c r="F80" i="8"/>
  <c r="J80" i="8"/>
  <c r="N80" i="8"/>
  <c r="R80" i="8"/>
  <c r="V80" i="8"/>
  <c r="Z80" i="8"/>
  <c r="AD80" i="8"/>
  <c r="D81" i="8"/>
  <c r="L81" i="8"/>
  <c r="P81" i="8"/>
  <c r="T81" i="8"/>
  <c r="AB81" i="8"/>
  <c r="B82" i="8"/>
  <c r="F82" i="8"/>
  <c r="J82" i="8"/>
  <c r="N82" i="8"/>
  <c r="R82" i="8"/>
  <c r="V82" i="8"/>
  <c r="Z82" i="8"/>
  <c r="AD82" i="8"/>
  <c r="D83" i="8"/>
  <c r="H83" i="8"/>
  <c r="L83" i="8"/>
  <c r="T83" i="8"/>
  <c r="X83" i="8"/>
  <c r="AB83" i="8"/>
  <c r="B84" i="8"/>
  <c r="F84" i="8"/>
  <c r="J84" i="8"/>
  <c r="N84" i="8"/>
  <c r="R84" i="8"/>
  <c r="V84" i="8"/>
  <c r="Z84" i="8"/>
  <c r="AD84" i="8"/>
  <c r="D85" i="8"/>
  <c r="L85" i="8"/>
  <c r="P85" i="8"/>
  <c r="T85" i="8"/>
  <c r="AB85" i="8"/>
  <c r="B86" i="8"/>
  <c r="F86" i="8"/>
  <c r="J86" i="8"/>
  <c r="N86" i="8"/>
  <c r="R86" i="8"/>
  <c r="V86" i="8"/>
  <c r="Z86" i="8"/>
  <c r="AD86" i="8"/>
  <c r="AJ72" i="8"/>
  <c r="AJ76" i="8"/>
  <c r="AJ79" i="8"/>
  <c r="AJ83" i="8"/>
  <c r="M75" i="8"/>
  <c r="Q75" i="8"/>
  <c r="U75" i="8"/>
  <c r="Y75" i="8"/>
  <c r="AC75" i="8"/>
  <c r="C76" i="8"/>
  <c r="G76" i="8"/>
  <c r="K76" i="8"/>
  <c r="O76" i="8"/>
  <c r="S76" i="8"/>
  <c r="W76" i="8"/>
  <c r="AA76" i="8"/>
  <c r="E77" i="8"/>
  <c r="M77" i="8"/>
  <c r="Q77" i="8"/>
  <c r="U77" i="8"/>
  <c r="Y77" i="8"/>
  <c r="AC77" i="8"/>
  <c r="C78" i="8"/>
  <c r="G78" i="8"/>
  <c r="O78" i="8"/>
  <c r="S78" i="8"/>
  <c r="W78" i="8"/>
  <c r="E79" i="8"/>
  <c r="I79" i="8"/>
  <c r="M79" i="8"/>
  <c r="Q79" i="8"/>
  <c r="U79" i="8"/>
  <c r="Y79" i="8"/>
  <c r="AC79" i="8"/>
  <c r="G80" i="8"/>
  <c r="K80" i="8"/>
  <c r="O80" i="8"/>
  <c r="W80" i="8"/>
  <c r="AA80" i="8"/>
  <c r="E81" i="8"/>
  <c r="I81" i="8"/>
  <c r="M81" i="8"/>
  <c r="Q81" i="8"/>
  <c r="U81" i="8"/>
  <c r="Y81" i="8"/>
  <c r="AC81" i="8"/>
  <c r="C82" i="8"/>
  <c r="G82" i="8"/>
  <c r="O82" i="8"/>
  <c r="S82" i="8"/>
  <c r="W82" i="8"/>
  <c r="E83" i="8"/>
  <c r="I83" i="8"/>
  <c r="M83" i="8"/>
  <c r="Q83" i="8"/>
  <c r="U83" i="8"/>
  <c r="Y83" i="8"/>
  <c r="AC83" i="8"/>
  <c r="G84" i="8"/>
  <c r="K84" i="8"/>
  <c r="O84" i="8"/>
  <c r="W84" i="8"/>
  <c r="AA84" i="8"/>
  <c r="E85" i="8"/>
  <c r="I85" i="8"/>
  <c r="M85" i="8"/>
  <c r="Q85" i="8"/>
  <c r="U85" i="8"/>
  <c r="Y85" i="8"/>
  <c r="AC85" i="8"/>
  <c r="C86" i="8"/>
  <c r="G86" i="8"/>
  <c r="O86" i="8"/>
  <c r="S86" i="8"/>
  <c r="W86" i="8"/>
  <c r="AJ64" i="8"/>
  <c r="AJ66" i="8"/>
  <c r="AJ70" i="8"/>
  <c r="AJ71" i="8"/>
  <c r="AJ75" i="8"/>
  <c r="AJ78" i="8"/>
  <c r="AJ82" i="8"/>
  <c r="AJ86" i="8"/>
  <c r="AJ77" i="8"/>
  <c r="AJ81" i="8"/>
  <c r="AJ85" i="8"/>
  <c r="AJ80" i="8"/>
  <c r="AJ84" i="8"/>
  <c r="J31" i="7"/>
  <c r="M14" i="5"/>
  <c r="M10" i="5"/>
  <c r="H75" i="6"/>
  <c r="P71" i="6"/>
  <c r="T85" i="6"/>
  <c r="B63" i="6"/>
  <c r="F63" i="6"/>
  <c r="J63" i="6"/>
  <c r="N63" i="6"/>
  <c r="R63" i="6"/>
  <c r="V63" i="6"/>
  <c r="Z63" i="6"/>
  <c r="AD63" i="6"/>
  <c r="D64" i="6"/>
  <c r="H64" i="6"/>
  <c r="L64" i="6"/>
  <c r="P64" i="6"/>
  <c r="T64" i="6"/>
  <c r="X64" i="6"/>
  <c r="AB64" i="6"/>
  <c r="B65" i="6"/>
  <c r="F65" i="6"/>
  <c r="J65" i="6"/>
  <c r="N65" i="6"/>
  <c r="R65" i="6"/>
  <c r="V65" i="6"/>
  <c r="Z65" i="6"/>
  <c r="AD65" i="6"/>
  <c r="D66" i="6"/>
  <c r="H66" i="6"/>
  <c r="L66" i="6"/>
  <c r="P66" i="6"/>
  <c r="T66" i="6"/>
  <c r="X66" i="6"/>
  <c r="AB66" i="6"/>
  <c r="B67" i="6"/>
  <c r="F67" i="6"/>
  <c r="J67" i="6"/>
  <c r="N67" i="6"/>
  <c r="R67" i="6"/>
  <c r="V67" i="6"/>
  <c r="Z67" i="6"/>
  <c r="AD67" i="6"/>
  <c r="D68" i="6"/>
  <c r="H68" i="6"/>
  <c r="L68" i="6"/>
  <c r="P68" i="6"/>
  <c r="T68" i="6"/>
  <c r="X68" i="6"/>
  <c r="AB68" i="6"/>
  <c r="B69" i="6"/>
  <c r="F69" i="6"/>
  <c r="J69" i="6"/>
  <c r="N69" i="6"/>
  <c r="R69" i="6"/>
  <c r="V69" i="6"/>
  <c r="Z69" i="6"/>
  <c r="AD69" i="6"/>
  <c r="D70" i="6"/>
  <c r="H70" i="6"/>
  <c r="L70" i="6"/>
  <c r="P70" i="6"/>
  <c r="T70" i="6"/>
  <c r="X70" i="6"/>
  <c r="AB70" i="6"/>
  <c r="B71" i="6"/>
  <c r="F71" i="6"/>
  <c r="J71" i="6"/>
  <c r="N71" i="6"/>
  <c r="R71" i="6"/>
  <c r="V71" i="6"/>
  <c r="Z71" i="6"/>
  <c r="AD71" i="6"/>
  <c r="D72" i="6"/>
  <c r="H72" i="6"/>
  <c r="AD61" i="6"/>
  <c r="AD83" i="6"/>
  <c r="AD76" i="6"/>
  <c r="L72" i="6"/>
  <c r="P72" i="6"/>
  <c r="T72" i="6"/>
  <c r="X72" i="6"/>
  <c r="AB72" i="6"/>
  <c r="B73" i="6"/>
  <c r="F73" i="6"/>
  <c r="J73" i="6"/>
  <c r="N73" i="6"/>
  <c r="R73" i="6"/>
  <c r="V73" i="6"/>
  <c r="Z73" i="6"/>
  <c r="AD73" i="6"/>
  <c r="D74" i="6"/>
  <c r="H74" i="6"/>
  <c r="L74" i="6"/>
  <c r="P74" i="6"/>
  <c r="T74" i="6"/>
  <c r="X74" i="6"/>
  <c r="AB74" i="6"/>
  <c r="B75" i="6"/>
  <c r="F75" i="6"/>
  <c r="J75" i="6"/>
  <c r="N75" i="6"/>
  <c r="R75" i="6"/>
  <c r="V75" i="6"/>
  <c r="Z75" i="6"/>
  <c r="AD75" i="6"/>
  <c r="D76" i="6"/>
  <c r="H76" i="6"/>
  <c r="L76" i="6"/>
  <c r="P76" i="6"/>
  <c r="T76" i="6"/>
  <c r="X76" i="6"/>
  <c r="AB76" i="6"/>
  <c r="B77" i="6"/>
  <c r="F77" i="6"/>
  <c r="J77" i="6"/>
  <c r="N77" i="6"/>
  <c r="R77" i="6"/>
  <c r="V77" i="6"/>
  <c r="Z77" i="6"/>
  <c r="AD77" i="6"/>
  <c r="D78" i="6"/>
  <c r="H78" i="6"/>
  <c r="L78" i="6"/>
  <c r="P78" i="6"/>
  <c r="T78" i="6"/>
  <c r="X78" i="6"/>
  <c r="AB78" i="6"/>
  <c r="B79" i="6"/>
  <c r="F79" i="6"/>
  <c r="J79" i="6"/>
  <c r="N79" i="6"/>
  <c r="R79" i="6"/>
  <c r="V79" i="6"/>
  <c r="Z79" i="6"/>
  <c r="AD79" i="6"/>
  <c r="D80" i="6"/>
  <c r="H80" i="6"/>
  <c r="L80" i="6"/>
  <c r="P80" i="6"/>
  <c r="T80" i="6"/>
  <c r="X80" i="6"/>
  <c r="AB80" i="6"/>
  <c r="B81" i="6"/>
  <c r="F81" i="6"/>
  <c r="J81" i="6"/>
  <c r="N81" i="6"/>
  <c r="R81" i="6"/>
  <c r="V81" i="6"/>
  <c r="Z81" i="6"/>
  <c r="AD81" i="6"/>
  <c r="D82" i="6"/>
  <c r="H82" i="6"/>
  <c r="L82" i="6"/>
  <c r="P82" i="6"/>
  <c r="T82" i="6"/>
  <c r="X82" i="6"/>
  <c r="AB82" i="6"/>
  <c r="B83" i="6"/>
  <c r="F83" i="6"/>
  <c r="J83" i="6"/>
  <c r="N83" i="6"/>
  <c r="T84" i="6"/>
  <c r="D61" i="6"/>
  <c r="H61" i="6"/>
  <c r="L61" i="6"/>
  <c r="P61" i="6"/>
  <c r="T61" i="6"/>
  <c r="X61" i="6"/>
  <c r="AB61" i="6"/>
  <c r="B62" i="6"/>
  <c r="F62" i="6"/>
  <c r="J62" i="6"/>
  <c r="N62" i="6"/>
  <c r="R62" i="6"/>
  <c r="V62" i="6"/>
  <c r="Z62" i="6"/>
  <c r="AD62" i="6"/>
  <c r="D63" i="6"/>
  <c r="H63" i="6"/>
  <c r="L63" i="6"/>
  <c r="P63" i="6"/>
  <c r="T63" i="6"/>
  <c r="X63" i="6"/>
  <c r="AB63" i="6"/>
  <c r="B64" i="6"/>
  <c r="F64" i="6"/>
  <c r="J64" i="6"/>
  <c r="N64" i="6"/>
  <c r="R64" i="6"/>
  <c r="V64" i="6"/>
  <c r="Z64" i="6"/>
  <c r="AD64" i="6"/>
  <c r="D65" i="6"/>
  <c r="H65" i="6"/>
  <c r="L65" i="6"/>
  <c r="P65" i="6"/>
  <c r="T65" i="6"/>
  <c r="X65" i="6"/>
  <c r="AB65" i="6"/>
  <c r="B66" i="6"/>
  <c r="F66" i="6"/>
  <c r="J66" i="6"/>
  <c r="N66" i="6"/>
  <c r="R66" i="6"/>
  <c r="V66" i="6"/>
  <c r="Z66" i="6"/>
  <c r="AD66" i="6"/>
  <c r="D67" i="6"/>
  <c r="H67" i="6"/>
  <c r="L67" i="6"/>
  <c r="P67" i="6"/>
  <c r="T67" i="6"/>
  <c r="X67" i="6"/>
  <c r="AB67" i="6"/>
  <c r="B68" i="6"/>
  <c r="F68" i="6"/>
  <c r="X69" i="6"/>
  <c r="AD74" i="6"/>
  <c r="N76" i="6"/>
  <c r="C63" i="6"/>
  <c r="G63" i="6"/>
  <c r="K63" i="6"/>
  <c r="O63" i="6"/>
  <c r="S63" i="6"/>
  <c r="W63" i="6"/>
  <c r="AA63" i="6"/>
  <c r="C65" i="6"/>
  <c r="G65" i="6"/>
  <c r="K65" i="6"/>
  <c r="O65" i="6"/>
  <c r="S65" i="6"/>
  <c r="W65" i="6"/>
  <c r="AA65" i="6"/>
  <c r="C67" i="6"/>
  <c r="G67" i="6"/>
  <c r="K67" i="6"/>
  <c r="O67" i="6"/>
  <c r="S67" i="6"/>
  <c r="W67" i="6"/>
  <c r="AA67" i="6"/>
  <c r="C69" i="6"/>
  <c r="G69" i="6"/>
  <c r="K69" i="6"/>
  <c r="O69" i="6"/>
  <c r="W69" i="6"/>
  <c r="AA69" i="6"/>
  <c r="E70" i="6"/>
  <c r="M70" i="6"/>
  <c r="Q70" i="6"/>
  <c r="U70" i="6"/>
  <c r="AC70" i="6"/>
  <c r="C71" i="6"/>
  <c r="G71" i="6"/>
  <c r="O71" i="6"/>
  <c r="S71" i="6"/>
  <c r="W71" i="6"/>
  <c r="E72" i="6"/>
  <c r="I72" i="6"/>
  <c r="M72" i="6"/>
  <c r="Q72" i="6"/>
  <c r="U72" i="6"/>
  <c r="Y72" i="6"/>
  <c r="AC72" i="6"/>
  <c r="C73" i="6"/>
  <c r="G73" i="6"/>
  <c r="K73" i="6"/>
  <c r="O73" i="6"/>
  <c r="S73" i="6"/>
  <c r="W73" i="6"/>
  <c r="AA73" i="6"/>
  <c r="E74" i="6"/>
  <c r="I74" i="6"/>
  <c r="M74" i="6"/>
  <c r="Q74" i="6"/>
  <c r="U74" i="6"/>
  <c r="Y74" i="6"/>
  <c r="AC74" i="6"/>
  <c r="C75" i="6"/>
  <c r="G75" i="6"/>
  <c r="K75" i="6"/>
  <c r="O75" i="6"/>
  <c r="W75" i="6"/>
  <c r="AA75" i="6"/>
  <c r="E76" i="6"/>
  <c r="I76" i="6"/>
  <c r="M76" i="6"/>
  <c r="Q76" i="6"/>
  <c r="U76" i="6"/>
  <c r="Y76" i="6"/>
  <c r="AC76" i="6"/>
  <c r="C77" i="6"/>
  <c r="G77" i="6"/>
  <c r="K77" i="6"/>
  <c r="O77" i="6"/>
  <c r="S77" i="6"/>
  <c r="W77" i="6"/>
  <c r="AA77" i="6"/>
  <c r="E78" i="6"/>
  <c r="I78" i="6"/>
  <c r="M78" i="6"/>
  <c r="Q78" i="6"/>
  <c r="U78" i="6"/>
  <c r="AC78" i="6"/>
  <c r="C79" i="6"/>
  <c r="G79" i="6"/>
  <c r="K79" i="6"/>
  <c r="O79" i="6"/>
  <c r="S79" i="6"/>
  <c r="W79" i="6"/>
  <c r="AA79" i="6"/>
  <c r="E80" i="6"/>
  <c r="I80" i="6"/>
  <c r="M80" i="6"/>
  <c r="I82" i="6"/>
  <c r="I84" i="6"/>
  <c r="AJ66" i="6"/>
  <c r="J68" i="6"/>
  <c r="N68" i="6"/>
  <c r="R68" i="6"/>
  <c r="V68" i="6"/>
  <c r="Z68" i="6"/>
  <c r="AD68" i="6"/>
  <c r="D69" i="6"/>
  <c r="H69" i="6"/>
  <c r="L69" i="6"/>
  <c r="P69" i="6"/>
  <c r="T69" i="6"/>
  <c r="AB69" i="6"/>
  <c r="B70" i="6"/>
  <c r="F70" i="6"/>
  <c r="J70" i="6"/>
  <c r="N70" i="6"/>
  <c r="R70" i="6"/>
  <c r="V70" i="6"/>
  <c r="Z70" i="6"/>
  <c r="AD70" i="6"/>
  <c r="D71" i="6"/>
  <c r="H71" i="6"/>
  <c r="L71" i="6"/>
  <c r="T71" i="6"/>
  <c r="X71" i="6"/>
  <c r="AB71" i="6"/>
  <c r="B72" i="6"/>
  <c r="F72" i="6"/>
  <c r="J72" i="6"/>
  <c r="N72" i="6"/>
  <c r="R72" i="6"/>
  <c r="V72" i="6"/>
  <c r="Z72" i="6"/>
  <c r="AD72" i="6"/>
  <c r="D73" i="6"/>
  <c r="H73" i="6"/>
  <c r="L73" i="6"/>
  <c r="P73" i="6"/>
  <c r="T73" i="6"/>
  <c r="X73" i="6"/>
  <c r="AB73" i="6"/>
  <c r="B74" i="6"/>
  <c r="F74" i="6"/>
  <c r="J74" i="6"/>
  <c r="N74" i="6"/>
  <c r="R74" i="6"/>
  <c r="V74" i="6"/>
  <c r="Z74" i="6"/>
  <c r="D75" i="6"/>
  <c r="L75" i="6"/>
  <c r="P75" i="6"/>
  <c r="T75" i="6"/>
  <c r="X75" i="6"/>
  <c r="AB75" i="6"/>
  <c r="B76" i="6"/>
  <c r="F76" i="6"/>
  <c r="J76" i="6"/>
  <c r="R76" i="6"/>
  <c r="V76" i="6"/>
  <c r="Z76" i="6"/>
  <c r="D77" i="6"/>
  <c r="H77" i="6"/>
  <c r="L77" i="6"/>
  <c r="P77" i="6"/>
  <c r="T77" i="6"/>
  <c r="X77" i="6"/>
  <c r="AB77" i="6"/>
  <c r="B78" i="6"/>
  <c r="F78" i="6"/>
  <c r="J78" i="6"/>
  <c r="N78" i="6"/>
  <c r="R78" i="6"/>
  <c r="V78" i="6"/>
  <c r="Z78" i="6"/>
  <c r="AD78" i="6"/>
  <c r="D79" i="6"/>
  <c r="H79" i="6"/>
  <c r="L79" i="6"/>
  <c r="P79" i="6"/>
  <c r="T79" i="6"/>
  <c r="X79" i="6"/>
  <c r="AB79" i="6"/>
  <c r="B80" i="6"/>
  <c r="F80" i="6"/>
  <c r="J80" i="6"/>
  <c r="N80" i="6"/>
  <c r="R80" i="6"/>
  <c r="V80" i="6"/>
  <c r="Z80" i="6"/>
  <c r="AD80" i="6"/>
  <c r="D81" i="6"/>
  <c r="H81" i="6"/>
  <c r="L81" i="6"/>
  <c r="P81" i="6"/>
  <c r="T81" i="6"/>
  <c r="X81" i="6"/>
  <c r="AB81" i="6"/>
  <c r="B82" i="6"/>
  <c r="F82" i="6"/>
  <c r="J82" i="6"/>
  <c r="N82" i="6"/>
  <c r="R82" i="6"/>
  <c r="V82" i="6"/>
  <c r="Z82" i="6"/>
  <c r="AD82" i="6"/>
  <c r="D83" i="6"/>
  <c r="H83" i="6"/>
  <c r="L83" i="6"/>
  <c r="P83" i="6"/>
  <c r="T83" i="6"/>
  <c r="X83" i="6"/>
  <c r="AB83" i="6"/>
  <c r="B84" i="6"/>
  <c r="F84" i="6"/>
  <c r="J84" i="6"/>
  <c r="N84" i="6"/>
  <c r="R84" i="6"/>
  <c r="V84" i="6"/>
  <c r="Z84" i="6"/>
  <c r="AD84" i="6"/>
  <c r="D85" i="6"/>
  <c r="H85" i="6"/>
  <c r="L85" i="6"/>
  <c r="P85" i="6"/>
  <c r="X85" i="6"/>
  <c r="AB85" i="6"/>
  <c r="B86" i="6"/>
  <c r="F86" i="6"/>
  <c r="J86" i="6"/>
  <c r="N86" i="6"/>
  <c r="R86" i="6"/>
  <c r="V86" i="6"/>
  <c r="Z86" i="6"/>
  <c r="AD86" i="6"/>
  <c r="D87" i="6"/>
  <c r="H87" i="6"/>
  <c r="L87" i="6"/>
  <c r="P87" i="6"/>
  <c r="T87" i="6"/>
  <c r="X87" i="6"/>
  <c r="AB87" i="6"/>
  <c r="AJ72" i="6"/>
  <c r="C62" i="6"/>
  <c r="G62" i="6"/>
  <c r="K62" i="6"/>
  <c r="O62" i="6"/>
  <c r="S62" i="6"/>
  <c r="W62" i="6"/>
  <c r="AA62" i="6"/>
  <c r="C64" i="6"/>
  <c r="G64" i="6"/>
  <c r="K64" i="6"/>
  <c r="O64" i="6"/>
  <c r="S64" i="6"/>
  <c r="W64" i="6"/>
  <c r="AA64" i="6"/>
  <c r="C66" i="6"/>
  <c r="G66" i="6"/>
  <c r="K66" i="6"/>
  <c r="O66" i="6"/>
  <c r="S66" i="6"/>
  <c r="W66" i="6"/>
  <c r="AA66" i="6"/>
  <c r="C68" i="6"/>
  <c r="G68" i="6"/>
  <c r="K68" i="6"/>
  <c r="O68" i="6"/>
  <c r="S68" i="6"/>
  <c r="W68" i="6"/>
  <c r="AA68" i="6"/>
  <c r="Q69" i="6"/>
  <c r="U69" i="6"/>
  <c r="Y69" i="6"/>
  <c r="C70" i="6"/>
  <c r="G70" i="6"/>
  <c r="K70" i="6"/>
  <c r="S70" i="6"/>
  <c r="W70" i="6"/>
  <c r="AA70" i="6"/>
  <c r="I71" i="6"/>
  <c r="M71" i="6"/>
  <c r="Q71" i="6"/>
  <c r="Y71" i="6"/>
  <c r="AC71" i="6"/>
  <c r="G72" i="6"/>
  <c r="O72" i="6"/>
  <c r="W72" i="6"/>
  <c r="I73" i="6"/>
  <c r="Q73" i="6"/>
  <c r="Y73" i="6"/>
  <c r="C74" i="6"/>
  <c r="G74" i="6"/>
  <c r="K74" i="6"/>
  <c r="O74" i="6"/>
  <c r="W74" i="6"/>
  <c r="AA74" i="6"/>
  <c r="E75" i="6"/>
  <c r="I75" i="6"/>
  <c r="M75" i="6"/>
  <c r="Q75" i="6"/>
  <c r="U75" i="6"/>
  <c r="Y75" i="6"/>
  <c r="AC75" i="6"/>
  <c r="C76" i="6"/>
  <c r="G76" i="6"/>
  <c r="K76" i="6"/>
  <c r="O76" i="6"/>
  <c r="S76" i="6"/>
  <c r="W76" i="6"/>
  <c r="AA76" i="6"/>
  <c r="E77" i="6"/>
  <c r="I77" i="6"/>
  <c r="M77" i="6"/>
  <c r="Q77" i="6"/>
  <c r="U77" i="6"/>
  <c r="Y77" i="6"/>
  <c r="AC77" i="6"/>
  <c r="C78" i="6"/>
  <c r="G78" i="6"/>
  <c r="K78" i="6"/>
  <c r="O78" i="6"/>
  <c r="S78" i="6"/>
  <c r="W78" i="6"/>
  <c r="AA78" i="6"/>
  <c r="E79" i="6"/>
  <c r="I79" i="6"/>
  <c r="M79" i="6"/>
  <c r="Q79" i="6"/>
  <c r="U79" i="6"/>
  <c r="Y79" i="6"/>
  <c r="AC79" i="6"/>
  <c r="C80" i="6"/>
  <c r="G80" i="6"/>
  <c r="K80" i="6"/>
  <c r="I81" i="6"/>
  <c r="Y81" i="6"/>
  <c r="I83" i="6"/>
  <c r="AJ68" i="6"/>
  <c r="O80" i="6"/>
  <c r="S80" i="6"/>
  <c r="W80" i="6"/>
  <c r="AA80" i="6"/>
  <c r="E81" i="6"/>
  <c r="M81" i="6"/>
  <c r="Q81" i="6"/>
  <c r="U81" i="6"/>
  <c r="AC81" i="6"/>
  <c r="C82" i="6"/>
  <c r="G82" i="6"/>
  <c r="K82" i="6"/>
  <c r="O82" i="6"/>
  <c r="S82" i="6"/>
  <c r="W82" i="6"/>
  <c r="AA82" i="6"/>
  <c r="E83" i="6"/>
  <c r="M83" i="6"/>
  <c r="Q83" i="6"/>
  <c r="U83" i="6"/>
  <c r="Y83" i="6"/>
  <c r="AC83" i="6"/>
  <c r="C84" i="6"/>
  <c r="G84" i="6"/>
  <c r="K84" i="6"/>
  <c r="O84" i="6"/>
  <c r="S84" i="6"/>
  <c r="W84" i="6"/>
  <c r="AA84" i="6"/>
  <c r="E85" i="6"/>
  <c r="I85" i="6"/>
  <c r="M85" i="6"/>
  <c r="Q85" i="6"/>
  <c r="U85" i="6"/>
  <c r="Y85" i="6"/>
  <c r="AC85" i="6"/>
  <c r="C86" i="6"/>
  <c r="G86" i="6"/>
  <c r="K86" i="6"/>
  <c r="O86" i="6"/>
  <c r="S86" i="6"/>
  <c r="W86" i="6"/>
  <c r="AA86" i="6"/>
  <c r="E87" i="6"/>
  <c r="I87" i="6"/>
  <c r="M87" i="6"/>
  <c r="Q87" i="6"/>
  <c r="U87" i="6"/>
  <c r="Y87" i="6"/>
  <c r="AJ74" i="6"/>
  <c r="R83" i="6"/>
  <c r="V83" i="6"/>
  <c r="Z83" i="6"/>
  <c r="D84" i="6"/>
  <c r="H84" i="6"/>
  <c r="L84" i="6"/>
  <c r="P84" i="6"/>
  <c r="X84" i="6"/>
  <c r="AB84" i="6"/>
  <c r="B85" i="6"/>
  <c r="F85" i="6"/>
  <c r="J85" i="6"/>
  <c r="N85" i="6"/>
  <c r="R85" i="6"/>
  <c r="V85" i="6"/>
  <c r="Z85" i="6"/>
  <c r="AD85" i="6"/>
  <c r="D86" i="6"/>
  <c r="H86" i="6"/>
  <c r="L86" i="6"/>
  <c r="P86" i="6"/>
  <c r="T86" i="6"/>
  <c r="X86" i="6"/>
  <c r="AB86" i="6"/>
  <c r="B87" i="6"/>
  <c r="F87" i="6"/>
  <c r="J87" i="6"/>
  <c r="N87" i="6"/>
  <c r="R87" i="6"/>
  <c r="V87" i="6"/>
  <c r="Z87" i="6"/>
  <c r="AD87" i="6"/>
  <c r="AJ61" i="6"/>
  <c r="Q80" i="6"/>
  <c r="U80" i="6"/>
  <c r="AC80" i="6"/>
  <c r="C81" i="6"/>
  <c r="G81" i="6"/>
  <c r="K81" i="6"/>
  <c r="O81" i="6"/>
  <c r="S81" i="6"/>
  <c r="W81" i="6"/>
  <c r="AA81" i="6"/>
  <c r="E82" i="6"/>
  <c r="M82" i="6"/>
  <c r="Q82" i="6"/>
  <c r="U82" i="6"/>
  <c r="AC82" i="6"/>
  <c r="C83" i="6"/>
  <c r="G83" i="6"/>
  <c r="K83" i="6"/>
  <c r="O83" i="6"/>
  <c r="S83" i="6"/>
  <c r="W83" i="6"/>
  <c r="AA83" i="6"/>
  <c r="E84" i="6"/>
  <c r="M84" i="6"/>
  <c r="Q84" i="6"/>
  <c r="U84" i="6"/>
  <c r="Y84" i="6"/>
  <c r="AC84" i="6"/>
  <c r="C85" i="6"/>
  <c r="G85" i="6"/>
  <c r="K85" i="6"/>
  <c r="O85" i="6"/>
  <c r="S85" i="6"/>
  <c r="W85" i="6"/>
  <c r="AA85" i="6"/>
  <c r="E86" i="6"/>
  <c r="M86" i="6"/>
  <c r="Q86" i="6"/>
  <c r="U86" i="6"/>
  <c r="Y86" i="6"/>
  <c r="AC86" i="6"/>
  <c r="C87" i="6"/>
  <c r="G87" i="6"/>
  <c r="K87" i="6"/>
  <c r="O87" i="6"/>
  <c r="S87" i="6"/>
  <c r="W87" i="6"/>
  <c r="AA87" i="6"/>
  <c r="AJ75" i="6"/>
  <c r="AJ76" i="6"/>
  <c r="AJ77" i="6"/>
  <c r="AJ78" i="6"/>
  <c r="AJ79" i="6"/>
  <c r="AJ80" i="6"/>
  <c r="AJ81" i="6"/>
  <c r="AJ82" i="6"/>
  <c r="AJ83" i="6"/>
  <c r="AJ84" i="6"/>
  <c r="AJ85" i="6"/>
  <c r="AJ87" i="6"/>
  <c r="AJ86" i="6"/>
  <c r="D62" i="4"/>
  <c r="D63" i="4"/>
  <c r="D79" i="4"/>
  <c r="H62" i="4"/>
  <c r="H81" i="4"/>
  <c r="H67" i="4"/>
  <c r="L62" i="4"/>
  <c r="L85" i="4"/>
  <c r="L71" i="4"/>
  <c r="L63" i="4"/>
  <c r="P62" i="4"/>
  <c r="P75" i="4"/>
  <c r="T62" i="4"/>
  <c r="T63" i="4"/>
  <c r="X62" i="4"/>
  <c r="X67" i="4"/>
  <c r="X81" i="4"/>
  <c r="AB62" i="4"/>
  <c r="AB71" i="4"/>
  <c r="AB63" i="4"/>
  <c r="AB85" i="4"/>
  <c r="B63" i="4"/>
  <c r="B70" i="4"/>
  <c r="B62" i="4"/>
  <c r="F63" i="4"/>
  <c r="F80" i="4"/>
  <c r="F74" i="4"/>
  <c r="J63" i="4"/>
  <c r="J62" i="4"/>
  <c r="J84" i="4"/>
  <c r="J78" i="4"/>
  <c r="N63" i="4"/>
  <c r="N66" i="4"/>
  <c r="R63" i="4"/>
  <c r="R62" i="4"/>
  <c r="R70" i="4"/>
  <c r="V63" i="4"/>
  <c r="V74" i="4"/>
  <c r="Z63" i="4"/>
  <c r="Z62" i="4"/>
  <c r="Z78" i="4"/>
  <c r="AD63" i="4"/>
  <c r="AD88" i="4"/>
  <c r="AD66" i="4"/>
  <c r="D64" i="4"/>
  <c r="H64" i="4"/>
  <c r="L64" i="4"/>
  <c r="P64" i="4"/>
  <c r="T64" i="4"/>
  <c r="X64" i="4"/>
  <c r="AB64" i="4"/>
  <c r="B65" i="4"/>
  <c r="F65" i="4"/>
  <c r="J65" i="4"/>
  <c r="N65" i="4"/>
  <c r="R65" i="4"/>
  <c r="V65" i="4"/>
  <c r="Z65" i="4"/>
  <c r="AD65" i="4"/>
  <c r="D66" i="4"/>
  <c r="H66" i="4"/>
  <c r="L66" i="4"/>
  <c r="P66" i="4"/>
  <c r="T66" i="4"/>
  <c r="X66" i="4"/>
  <c r="AB66" i="4"/>
  <c r="B67" i="4"/>
  <c r="F67" i="4"/>
  <c r="J67" i="4"/>
  <c r="N67" i="4"/>
  <c r="R67" i="4"/>
  <c r="V67" i="4"/>
  <c r="Z67" i="4"/>
  <c r="AD67" i="4"/>
  <c r="D68" i="4"/>
  <c r="H68" i="4"/>
  <c r="L68" i="4"/>
  <c r="P68" i="4"/>
  <c r="T68" i="4"/>
  <c r="X68" i="4"/>
  <c r="AB68" i="4"/>
  <c r="B69" i="4"/>
  <c r="F69" i="4"/>
  <c r="J69" i="4"/>
  <c r="N69" i="4"/>
  <c r="R69" i="4"/>
  <c r="V69" i="4"/>
  <c r="Z69" i="4"/>
  <c r="AD69" i="4"/>
  <c r="D70" i="4"/>
  <c r="H70" i="4"/>
  <c r="L70" i="4"/>
  <c r="P70" i="4"/>
  <c r="T70" i="4"/>
  <c r="X70" i="4"/>
  <c r="AB70" i="4"/>
  <c r="B71" i="4"/>
  <c r="F71" i="4"/>
  <c r="J71" i="4"/>
  <c r="N71" i="4"/>
  <c r="R71" i="4"/>
  <c r="V71" i="4"/>
  <c r="Z71" i="4"/>
  <c r="AD71" i="4"/>
  <c r="D72" i="4"/>
  <c r="H72" i="4"/>
  <c r="L72" i="4"/>
  <c r="P72" i="4"/>
  <c r="T72" i="4"/>
  <c r="X72" i="4"/>
  <c r="AB72" i="4"/>
  <c r="B73" i="4"/>
  <c r="F73" i="4"/>
  <c r="J73" i="4"/>
  <c r="N73" i="4"/>
  <c r="R73" i="4"/>
  <c r="V73" i="4"/>
  <c r="Z73" i="4"/>
  <c r="AD73" i="4"/>
  <c r="D74" i="4"/>
  <c r="H74" i="4"/>
  <c r="L74" i="4"/>
  <c r="P74" i="4"/>
  <c r="T74" i="4"/>
  <c r="X74" i="4"/>
  <c r="AB74" i="4"/>
  <c r="B75" i="4"/>
  <c r="F75" i="4"/>
  <c r="J75" i="4"/>
  <c r="N75" i="4"/>
  <c r="R75" i="4"/>
  <c r="V75" i="4"/>
  <c r="Z75" i="4"/>
  <c r="AD75" i="4"/>
  <c r="D76" i="4"/>
  <c r="H76" i="4"/>
  <c r="L76" i="4"/>
  <c r="P76" i="4"/>
  <c r="T76" i="4"/>
  <c r="X76" i="4"/>
  <c r="AB76" i="4"/>
  <c r="B77" i="4"/>
  <c r="F77" i="4"/>
  <c r="J77" i="4"/>
  <c r="N77" i="4"/>
  <c r="R77" i="4"/>
  <c r="V77" i="4"/>
  <c r="Z77" i="4"/>
  <c r="AD77" i="4"/>
  <c r="D78" i="4"/>
  <c r="H78" i="4"/>
  <c r="L78" i="4"/>
  <c r="P78" i="4"/>
  <c r="N79" i="4"/>
  <c r="AD79" i="4"/>
  <c r="P82" i="4"/>
  <c r="B83" i="4"/>
  <c r="R83" i="4"/>
  <c r="D86" i="4"/>
  <c r="T86" i="4"/>
  <c r="F87" i="4"/>
  <c r="V87" i="4"/>
  <c r="T78" i="4"/>
  <c r="AB78" i="4"/>
  <c r="F79" i="4"/>
  <c r="R79" i="4"/>
  <c r="Z79" i="4"/>
  <c r="D80" i="4"/>
  <c r="L80" i="4"/>
  <c r="T80" i="4"/>
  <c r="AB80" i="4"/>
  <c r="F81" i="4"/>
  <c r="N81" i="4"/>
  <c r="V81" i="4"/>
  <c r="AD81" i="4"/>
  <c r="H82" i="4"/>
  <c r="T82" i="4"/>
  <c r="AB82" i="4"/>
  <c r="J83" i="4"/>
  <c r="Z83" i="4"/>
  <c r="D84" i="4"/>
  <c r="L84" i="4"/>
  <c r="T84" i="4"/>
  <c r="AB84" i="4"/>
  <c r="F85" i="4"/>
  <c r="N85" i="4"/>
  <c r="V85" i="4"/>
  <c r="AD85" i="4"/>
  <c r="L86" i="4"/>
  <c r="X86" i="4"/>
  <c r="B87" i="4"/>
  <c r="N87" i="4"/>
  <c r="Z87" i="4"/>
  <c r="D88" i="4"/>
  <c r="L88" i="4"/>
  <c r="T88" i="4"/>
  <c r="E64" i="4"/>
  <c r="M64" i="4"/>
  <c r="U64" i="4"/>
  <c r="AC64" i="4"/>
  <c r="K65" i="4"/>
  <c r="AA65" i="4"/>
  <c r="E66" i="4"/>
  <c r="U66" i="4"/>
  <c r="AC66" i="4"/>
  <c r="G67" i="4"/>
  <c r="O67" i="4"/>
  <c r="I68" i="4"/>
  <c r="Q68" i="4"/>
  <c r="Y68" i="4"/>
  <c r="G69" i="4"/>
  <c r="O69" i="4"/>
  <c r="W69" i="4"/>
  <c r="I70" i="4"/>
  <c r="Y70" i="4"/>
  <c r="G71" i="4"/>
  <c r="O71" i="4"/>
  <c r="I72" i="4"/>
  <c r="Q72" i="4"/>
  <c r="Y72" i="4"/>
  <c r="C73" i="4"/>
  <c r="S73" i="4"/>
  <c r="U74" i="4"/>
  <c r="AC74" i="4"/>
  <c r="G75" i="4"/>
  <c r="O75" i="4"/>
  <c r="I76" i="4"/>
  <c r="Q76" i="4"/>
  <c r="Y76" i="4"/>
  <c r="G77" i="4"/>
  <c r="O77" i="4"/>
  <c r="W77" i="4"/>
  <c r="I78" i="4"/>
  <c r="Y78" i="4"/>
  <c r="W79" i="4"/>
  <c r="AA83" i="4"/>
  <c r="AJ64" i="4"/>
  <c r="K68" i="4"/>
  <c r="AJ69" i="4"/>
  <c r="O72" i="4"/>
  <c r="AJ75" i="4"/>
  <c r="S76" i="4"/>
  <c r="K82" i="4"/>
  <c r="AJ87" i="4"/>
  <c r="B64" i="4"/>
  <c r="F64" i="4"/>
  <c r="J64" i="4"/>
  <c r="N64" i="4"/>
  <c r="R64" i="4"/>
  <c r="V64" i="4"/>
  <c r="Z64" i="4"/>
  <c r="AD64" i="4"/>
  <c r="D65" i="4"/>
  <c r="H65" i="4"/>
  <c r="L65" i="4"/>
  <c r="P65" i="4"/>
  <c r="T65" i="4"/>
  <c r="X65" i="4"/>
  <c r="AB65" i="4"/>
  <c r="B66" i="4"/>
  <c r="J66" i="4"/>
  <c r="R66" i="4"/>
  <c r="Z66" i="4"/>
  <c r="D67" i="4"/>
  <c r="L67" i="4"/>
  <c r="T67" i="4"/>
  <c r="AB67" i="4"/>
  <c r="B68" i="4"/>
  <c r="F68" i="4"/>
  <c r="J68" i="4"/>
  <c r="N68" i="4"/>
  <c r="R68" i="4"/>
  <c r="V68" i="4"/>
  <c r="Z68" i="4"/>
  <c r="AD68" i="4"/>
  <c r="D69" i="4"/>
  <c r="H69" i="4"/>
  <c r="L69" i="4"/>
  <c r="P69" i="4"/>
  <c r="T69" i="4"/>
  <c r="X69" i="4"/>
  <c r="AB69" i="4"/>
  <c r="F70" i="4"/>
  <c r="N70" i="4"/>
  <c r="V70" i="4"/>
  <c r="AD70" i="4"/>
  <c r="H71" i="4"/>
  <c r="P71" i="4"/>
  <c r="X71" i="4"/>
  <c r="B72" i="4"/>
  <c r="F72" i="4"/>
  <c r="J72" i="4"/>
  <c r="N72" i="4"/>
  <c r="R72" i="4"/>
  <c r="V72" i="4"/>
  <c r="Z72" i="4"/>
  <c r="AD72" i="4"/>
  <c r="D73" i="4"/>
  <c r="H73" i="4"/>
  <c r="L73" i="4"/>
  <c r="P73" i="4"/>
  <c r="T73" i="4"/>
  <c r="X73" i="4"/>
  <c r="AB73" i="4"/>
  <c r="B74" i="4"/>
  <c r="J74" i="4"/>
  <c r="R74" i="4"/>
  <c r="Z74" i="4"/>
  <c r="D75" i="4"/>
  <c r="L75" i="4"/>
  <c r="T75" i="4"/>
  <c r="AB75" i="4"/>
  <c r="B76" i="4"/>
  <c r="F76" i="4"/>
  <c r="J76" i="4"/>
  <c r="N76" i="4"/>
  <c r="R76" i="4"/>
  <c r="F78" i="4"/>
  <c r="N78" i="4"/>
  <c r="V78" i="4"/>
  <c r="AD78" i="4"/>
  <c r="H79" i="4"/>
  <c r="N80" i="4"/>
  <c r="AD80" i="4"/>
  <c r="P81" i="4"/>
  <c r="B84" i="4"/>
  <c r="R84" i="4"/>
  <c r="D85" i="4"/>
  <c r="T85" i="4"/>
  <c r="F88" i="4"/>
  <c r="V88" i="4"/>
  <c r="U62" i="4"/>
  <c r="AJ68" i="4"/>
  <c r="AJ79" i="4"/>
  <c r="X78" i="4"/>
  <c r="B79" i="4"/>
  <c r="J79" i="4"/>
  <c r="V79" i="4"/>
  <c r="H80" i="4"/>
  <c r="P80" i="4"/>
  <c r="X80" i="4"/>
  <c r="B81" i="4"/>
  <c r="J81" i="4"/>
  <c r="R81" i="4"/>
  <c r="Z81" i="4"/>
  <c r="D82" i="4"/>
  <c r="L82" i="4"/>
  <c r="X82" i="4"/>
  <c r="F83" i="4"/>
  <c r="N83" i="4"/>
  <c r="V83" i="4"/>
  <c r="AD83" i="4"/>
  <c r="H84" i="4"/>
  <c r="P84" i="4"/>
  <c r="X84" i="4"/>
  <c r="B85" i="4"/>
  <c r="J85" i="4"/>
  <c r="R85" i="4"/>
  <c r="Z85" i="4"/>
  <c r="H86" i="4"/>
  <c r="P86" i="4"/>
  <c r="AB86" i="4"/>
  <c r="J87" i="4"/>
  <c r="R87" i="4"/>
  <c r="AD87" i="4"/>
  <c r="H88" i="4"/>
  <c r="P88" i="4"/>
  <c r="X88" i="4"/>
  <c r="AB88" i="4"/>
  <c r="AJ76" i="4"/>
  <c r="AJ80" i="4"/>
  <c r="I64" i="4"/>
  <c r="Q64" i="4"/>
  <c r="Y64" i="4"/>
  <c r="C65" i="4"/>
  <c r="S65" i="4"/>
  <c r="M66" i="4"/>
  <c r="C67" i="4"/>
  <c r="K67" i="4"/>
  <c r="S67" i="4"/>
  <c r="W67" i="4"/>
  <c r="AA67" i="4"/>
  <c r="E68" i="4"/>
  <c r="M68" i="4"/>
  <c r="U68" i="4"/>
  <c r="AC68" i="4"/>
  <c r="Q70" i="4"/>
  <c r="C71" i="4"/>
  <c r="K71" i="4"/>
  <c r="S71" i="4"/>
  <c r="W71" i="4"/>
  <c r="AA71" i="4"/>
  <c r="E72" i="4"/>
  <c r="M72" i="4"/>
  <c r="U72" i="4"/>
  <c r="AC72" i="4"/>
  <c r="K73" i="4"/>
  <c r="AA73" i="4"/>
  <c r="E74" i="4"/>
  <c r="M74" i="4"/>
  <c r="C75" i="4"/>
  <c r="K75" i="4"/>
  <c r="S75" i="4"/>
  <c r="W75" i="4"/>
  <c r="AA75" i="4"/>
  <c r="E76" i="4"/>
  <c r="M76" i="4"/>
  <c r="U76" i="4"/>
  <c r="AC76" i="4"/>
  <c r="Q78" i="4"/>
  <c r="C79" i="4"/>
  <c r="I80" i="4"/>
  <c r="Y80" i="4"/>
  <c r="K83" i="4"/>
  <c r="M84" i="4"/>
  <c r="AC84" i="4"/>
  <c r="O87" i="4"/>
  <c r="Q88" i="4"/>
  <c r="AJ66" i="4"/>
  <c r="AA68" i="4"/>
  <c r="C76" i="4"/>
  <c r="S83" i="4"/>
  <c r="AJ86" i="4"/>
  <c r="C62" i="4"/>
  <c r="G62" i="4"/>
  <c r="K62" i="4"/>
  <c r="O62" i="4"/>
  <c r="S62" i="4"/>
  <c r="W62" i="4"/>
  <c r="AA62" i="4"/>
  <c r="E65" i="4"/>
  <c r="I65" i="4"/>
  <c r="M65" i="4"/>
  <c r="Q65" i="4"/>
  <c r="U65" i="4"/>
  <c r="Y65" i="4"/>
  <c r="AC65" i="4"/>
  <c r="C66" i="4"/>
  <c r="G66" i="4"/>
  <c r="K66" i="4"/>
  <c r="O66" i="4"/>
  <c r="S66" i="4"/>
  <c r="W66" i="4"/>
  <c r="AA66" i="4"/>
  <c r="E67" i="4"/>
  <c r="M67" i="4"/>
  <c r="U67" i="4"/>
  <c r="AC67" i="4"/>
  <c r="G68" i="4"/>
  <c r="O68" i="4"/>
  <c r="W68" i="4"/>
  <c r="E69" i="4"/>
  <c r="I69" i="4"/>
  <c r="M69" i="4"/>
  <c r="Q69" i="4"/>
  <c r="U69" i="4"/>
  <c r="Y69" i="4"/>
  <c r="AC69" i="4"/>
  <c r="C70" i="4"/>
  <c r="G70" i="4"/>
  <c r="K70" i="4"/>
  <c r="O70" i="4"/>
  <c r="S70" i="4"/>
  <c r="W70" i="4"/>
  <c r="AA70" i="4"/>
  <c r="I71" i="4"/>
  <c r="Q71" i="4"/>
  <c r="Y71" i="4"/>
  <c r="C72" i="4"/>
  <c r="K72" i="4"/>
  <c r="S72" i="4"/>
  <c r="AA72" i="4"/>
  <c r="E73" i="4"/>
  <c r="I73" i="4"/>
  <c r="M73" i="4"/>
  <c r="Q73" i="4"/>
  <c r="U73" i="4"/>
  <c r="Y73" i="4"/>
  <c r="AC73" i="4"/>
  <c r="C74" i="4"/>
  <c r="G74" i="4"/>
  <c r="K74" i="4"/>
  <c r="O74" i="4"/>
  <c r="S74" i="4"/>
  <c r="W74" i="4"/>
  <c r="AA74" i="4"/>
  <c r="E75" i="4"/>
  <c r="M75" i="4"/>
  <c r="U75" i="4"/>
  <c r="AC75" i="4"/>
  <c r="G76" i="4"/>
  <c r="O76" i="4"/>
  <c r="W76" i="4"/>
  <c r="E77" i="4"/>
  <c r="I77" i="4"/>
  <c r="M77" i="4"/>
  <c r="Q77" i="4"/>
  <c r="U77" i="4"/>
  <c r="Y77" i="4"/>
  <c r="AC77" i="4"/>
  <c r="C78" i="4"/>
  <c r="G78" i="4"/>
  <c r="K78" i="4"/>
  <c r="O78" i="4"/>
  <c r="S78" i="4"/>
  <c r="W78" i="4"/>
  <c r="AA78" i="4"/>
  <c r="I79" i="4"/>
  <c r="M79" i="4"/>
  <c r="Q79" i="4"/>
  <c r="U79" i="4"/>
  <c r="Y79" i="4"/>
  <c r="AC79" i="4"/>
  <c r="C80" i="4"/>
  <c r="G80" i="4"/>
  <c r="K80" i="4"/>
  <c r="O80" i="4"/>
  <c r="S80" i="4"/>
  <c r="W80" i="4"/>
  <c r="AA80" i="4"/>
  <c r="E81" i="4"/>
  <c r="M81" i="4"/>
  <c r="Q81" i="4"/>
  <c r="U81" i="4"/>
  <c r="AC81" i="4"/>
  <c r="C82" i="4"/>
  <c r="G82" i="4"/>
  <c r="O82" i="4"/>
  <c r="S82" i="4"/>
  <c r="W82" i="4"/>
  <c r="E83" i="4"/>
  <c r="I83" i="4"/>
  <c r="M83" i="4"/>
  <c r="Q83" i="4"/>
  <c r="U83" i="4"/>
  <c r="Y83" i="4"/>
  <c r="AC83" i="4"/>
  <c r="C84" i="4"/>
  <c r="G84" i="4"/>
  <c r="K84" i="4"/>
  <c r="O84" i="4"/>
  <c r="S84" i="4"/>
  <c r="W84" i="4"/>
  <c r="AA84" i="4"/>
  <c r="E85" i="4"/>
  <c r="I85" i="4"/>
  <c r="Q85" i="4"/>
  <c r="U85" i="4"/>
  <c r="Y85" i="4"/>
  <c r="C86" i="4"/>
  <c r="G86" i="4"/>
  <c r="K86" i="4"/>
  <c r="S86" i="4"/>
  <c r="W86" i="4"/>
  <c r="AA86" i="4"/>
  <c r="E87" i="4"/>
  <c r="I87" i="4"/>
  <c r="M87" i="4"/>
  <c r="Q87" i="4"/>
  <c r="U87" i="4"/>
  <c r="Y87" i="4"/>
  <c r="AC87" i="4"/>
  <c r="C88" i="4"/>
  <c r="G88" i="4"/>
  <c r="K88" i="4"/>
  <c r="O88" i="4"/>
  <c r="S88" i="4"/>
  <c r="W88" i="4"/>
  <c r="AA88" i="4"/>
  <c r="N62" i="4"/>
  <c r="V62" i="4"/>
  <c r="AJ63" i="4"/>
  <c r="AJ67" i="4"/>
  <c r="AJ74" i="4"/>
  <c r="AJ77" i="4"/>
  <c r="C83" i="4"/>
  <c r="G79" i="4"/>
  <c r="K79" i="4"/>
  <c r="S79" i="4"/>
  <c r="AA79" i="4"/>
  <c r="E80" i="4"/>
  <c r="M80" i="4"/>
  <c r="U80" i="4"/>
  <c r="AC80" i="4"/>
  <c r="C81" i="4"/>
  <c r="G81" i="4"/>
  <c r="K81" i="4"/>
  <c r="O81" i="4"/>
  <c r="S81" i="4"/>
  <c r="W81" i="4"/>
  <c r="AA81" i="4"/>
  <c r="E82" i="4"/>
  <c r="I82" i="4"/>
  <c r="M82" i="4"/>
  <c r="Q82" i="4"/>
  <c r="U82" i="4"/>
  <c r="Y82" i="4"/>
  <c r="AC82" i="4"/>
  <c r="G83" i="4"/>
  <c r="O83" i="4"/>
  <c r="W83" i="4"/>
  <c r="I84" i="4"/>
  <c r="Q84" i="4"/>
  <c r="Y84" i="4"/>
  <c r="C85" i="4"/>
  <c r="G85" i="4"/>
  <c r="K85" i="4"/>
  <c r="O85" i="4"/>
  <c r="S85" i="4"/>
  <c r="W85" i="4"/>
  <c r="AA85" i="4"/>
  <c r="E86" i="4"/>
  <c r="I86" i="4"/>
  <c r="M86" i="4"/>
  <c r="Q86" i="4"/>
  <c r="U86" i="4"/>
  <c r="Y86" i="4"/>
  <c r="AC86" i="4"/>
  <c r="C87" i="4"/>
  <c r="K87" i="4"/>
  <c r="S87" i="4"/>
  <c r="AA87" i="4"/>
  <c r="E88" i="4"/>
  <c r="M88" i="4"/>
  <c r="U88" i="4"/>
  <c r="AC88" i="4"/>
  <c r="AJ83" i="4"/>
  <c r="AJ82" i="4"/>
  <c r="AJ62" i="4"/>
  <c r="AJ71" i="4"/>
  <c r="AJ81" i="4"/>
  <c r="AJ88" i="4"/>
  <c r="V76" i="4"/>
  <c r="Z76" i="4"/>
  <c r="AD76" i="4"/>
  <c r="D77" i="4"/>
  <c r="H77" i="4"/>
  <c r="L77" i="4"/>
  <c r="P77" i="4"/>
  <c r="T77" i="4"/>
  <c r="X77" i="4"/>
  <c r="AB77" i="4"/>
  <c r="L79" i="4"/>
  <c r="P79" i="4"/>
  <c r="T79" i="4"/>
  <c r="X79" i="4"/>
  <c r="AB79" i="4"/>
  <c r="B80" i="4"/>
  <c r="J80" i="4"/>
  <c r="R80" i="4"/>
  <c r="Z80" i="4"/>
  <c r="D81" i="4"/>
  <c r="L81" i="4"/>
  <c r="T81" i="4"/>
  <c r="AB81" i="4"/>
  <c r="B82" i="4"/>
  <c r="F82" i="4"/>
  <c r="J82" i="4"/>
  <c r="N82" i="4"/>
  <c r="R82" i="4"/>
  <c r="V82" i="4"/>
  <c r="Z82" i="4"/>
  <c r="AD82" i="4"/>
  <c r="D83" i="4"/>
  <c r="H83" i="4"/>
  <c r="L83" i="4"/>
  <c r="P83" i="4"/>
  <c r="T83" i="4"/>
  <c r="X83" i="4"/>
  <c r="AB83" i="4"/>
  <c r="F84" i="4"/>
  <c r="N84" i="4"/>
  <c r="V84" i="4"/>
  <c r="AD84" i="4"/>
  <c r="H85" i="4"/>
  <c r="P85" i="4"/>
  <c r="X85" i="4"/>
  <c r="B86" i="4"/>
  <c r="F86" i="4"/>
  <c r="J86" i="4"/>
  <c r="N86" i="4"/>
  <c r="R86" i="4"/>
  <c r="V86" i="4"/>
  <c r="Z86" i="4"/>
  <c r="AD86" i="4"/>
  <c r="D87" i="4"/>
  <c r="H87" i="4"/>
  <c r="L87" i="4"/>
  <c r="P87" i="4"/>
  <c r="T87" i="4"/>
  <c r="X87" i="4"/>
  <c r="AB87" i="4"/>
  <c r="B88" i="4"/>
  <c r="J88" i="4"/>
  <c r="R88" i="4"/>
  <c r="Z88" i="4"/>
  <c r="AJ70" i="4"/>
  <c r="AJ78" i="4"/>
  <c r="AJ85" i="4"/>
  <c r="AJ84" i="4"/>
  <c r="J31" i="3"/>
  <c r="L31" i="5" l="1"/>
  <c r="L31" i="9"/>
  <c r="AI76" i="11"/>
  <c r="L31" i="12"/>
  <c r="AI61" i="11"/>
  <c r="AI60" i="10"/>
  <c r="AI61" i="10"/>
  <c r="J31" i="9"/>
  <c r="AI61" i="8"/>
  <c r="AI61" i="6"/>
  <c r="J31" i="5"/>
  <c r="AI78" i="4"/>
  <c r="AI82" i="11"/>
  <c r="AI72" i="11"/>
  <c r="AI65" i="11"/>
  <c r="AI79" i="11"/>
  <c r="AI81" i="11"/>
  <c r="AI84" i="11"/>
  <c r="AI78" i="11"/>
  <c r="AI66" i="11"/>
  <c r="AI64" i="11"/>
  <c r="AI75" i="11"/>
  <c r="AI73" i="11"/>
  <c r="AI69" i="11"/>
  <c r="AI83" i="11"/>
  <c r="AI86" i="11"/>
  <c r="AI74" i="11"/>
  <c r="AI68" i="11"/>
  <c r="AI85" i="11"/>
  <c r="AI77" i="11"/>
  <c r="AI80" i="11"/>
  <c r="AI70" i="11"/>
  <c r="AI62" i="11"/>
  <c r="AI60" i="11"/>
  <c r="AI71" i="11"/>
  <c r="AI67" i="11"/>
  <c r="AI63" i="11"/>
  <c r="AI73" i="10"/>
  <c r="AI76" i="10"/>
  <c r="AI67" i="10"/>
  <c r="AI83" i="10"/>
  <c r="AI77" i="10"/>
  <c r="AI86" i="10"/>
  <c r="AI78" i="10"/>
  <c r="AI68" i="10"/>
  <c r="AI69" i="10"/>
  <c r="AI63" i="10"/>
  <c r="AI64" i="10"/>
  <c r="AI84" i="10"/>
  <c r="AI85" i="10"/>
  <c r="AI75" i="10"/>
  <c r="AI80" i="10"/>
  <c r="AI74" i="10"/>
  <c r="AI70" i="10"/>
  <c r="AI71" i="10"/>
  <c r="AI66" i="10"/>
  <c r="AI81" i="10"/>
  <c r="AI72" i="10"/>
  <c r="AI62" i="10"/>
  <c r="AI79" i="10"/>
  <c r="AI82" i="10"/>
  <c r="AI65" i="10"/>
  <c r="AI70" i="8"/>
  <c r="AI73" i="8"/>
  <c r="AI67" i="8"/>
  <c r="AI82" i="8"/>
  <c r="AI74" i="8"/>
  <c r="AI60" i="8"/>
  <c r="AI79" i="8"/>
  <c r="AI75" i="8"/>
  <c r="AI77" i="8"/>
  <c r="AI78" i="8"/>
  <c r="AI86" i="8"/>
  <c r="AI80" i="8"/>
  <c r="AI76" i="8"/>
  <c r="AI62" i="8"/>
  <c r="AI81" i="8"/>
  <c r="AI69" i="8"/>
  <c r="AI65" i="8"/>
  <c r="AI85" i="8"/>
  <c r="AI84" i="8"/>
  <c r="AK84" i="8" s="1"/>
  <c r="AL84" i="8" s="1"/>
  <c r="AI72" i="8"/>
  <c r="AI68" i="8"/>
  <c r="AI64" i="8"/>
  <c r="AI83" i="8"/>
  <c r="AK83" i="8" s="1"/>
  <c r="AL83" i="8" s="1"/>
  <c r="AI71" i="8"/>
  <c r="AI66" i="8"/>
  <c r="AI63" i="8"/>
  <c r="AI78" i="6"/>
  <c r="AI66" i="6"/>
  <c r="AI79" i="6"/>
  <c r="AI65" i="6"/>
  <c r="AI86" i="6"/>
  <c r="AI80" i="6"/>
  <c r="AI76" i="6"/>
  <c r="AI72" i="6"/>
  <c r="AI68" i="6"/>
  <c r="AI81" i="6"/>
  <c r="AI73" i="6"/>
  <c r="AI67" i="6"/>
  <c r="AI85" i="6"/>
  <c r="AI82" i="6"/>
  <c r="AI74" i="6"/>
  <c r="AI62" i="6"/>
  <c r="AI83" i="6"/>
  <c r="AI75" i="6"/>
  <c r="AI69" i="6"/>
  <c r="AI87" i="6"/>
  <c r="AI84" i="6"/>
  <c r="AI70" i="6"/>
  <c r="AI64" i="6"/>
  <c r="AI77" i="6"/>
  <c r="AI71" i="6"/>
  <c r="AI63" i="6"/>
  <c r="AI70" i="4"/>
  <c r="AI81" i="4"/>
  <c r="AI84" i="4"/>
  <c r="AI72" i="4"/>
  <c r="AI63" i="4"/>
  <c r="AI88" i="4"/>
  <c r="AI76" i="4"/>
  <c r="AI74" i="4"/>
  <c r="AI64" i="4"/>
  <c r="AI83" i="4"/>
  <c r="AI71" i="4"/>
  <c r="AI87" i="4"/>
  <c r="AI75" i="4"/>
  <c r="AI67" i="4"/>
  <c r="AI86" i="4"/>
  <c r="AI77" i="4"/>
  <c r="AI69" i="4"/>
  <c r="AI82" i="4"/>
  <c r="AI80" i="4"/>
  <c r="AI85" i="4"/>
  <c r="AI79" i="4"/>
  <c r="AI68" i="4"/>
  <c r="AI66" i="4"/>
  <c r="AI73" i="4"/>
  <c r="AI65" i="4"/>
  <c r="AI62" i="4"/>
  <c r="AK60" i="11" l="1"/>
  <c r="AL60" i="11" s="1"/>
  <c r="AK63" i="10"/>
  <c r="AL63" i="10" s="1"/>
  <c r="AK63" i="6"/>
  <c r="AL63" i="6" s="1"/>
  <c r="AK66" i="4"/>
  <c r="AL66" i="4" s="1"/>
  <c r="AK80" i="4"/>
  <c r="AL80" i="4" s="1"/>
  <c r="AK77" i="11"/>
  <c r="AL77" i="11" s="1"/>
  <c r="AK86" i="11"/>
  <c r="AL86" i="11" s="1"/>
  <c r="AK75" i="11"/>
  <c r="AL75" i="11" s="1"/>
  <c r="AK84" i="11"/>
  <c r="AL84" i="11" s="1"/>
  <c r="AK72" i="11"/>
  <c r="AL72" i="11" s="1"/>
  <c r="AK63" i="11"/>
  <c r="AL63" i="11" s="1"/>
  <c r="AK62" i="11"/>
  <c r="AL62" i="11" s="1"/>
  <c r="AK85" i="11"/>
  <c r="AL85" i="11" s="1"/>
  <c r="AK83" i="11"/>
  <c r="AL83" i="11" s="1"/>
  <c r="AK64" i="11"/>
  <c r="AL64" i="11" s="1"/>
  <c r="AK81" i="11"/>
  <c r="AL81" i="11" s="1"/>
  <c r="AK82" i="11"/>
  <c r="AL82" i="11" s="1"/>
  <c r="AK67" i="11"/>
  <c r="AL67" i="11" s="1"/>
  <c r="AK70" i="11"/>
  <c r="AL70" i="11" s="1"/>
  <c r="AK68" i="11"/>
  <c r="AL68" i="11" s="1"/>
  <c r="AK69" i="11"/>
  <c r="AL69" i="11" s="1"/>
  <c r="AK66" i="11"/>
  <c r="AL66" i="11" s="1"/>
  <c r="AK79" i="11"/>
  <c r="AL79" i="11" s="1"/>
  <c r="AK76" i="11"/>
  <c r="AL76" i="11" s="1"/>
  <c r="AK71" i="11"/>
  <c r="AL71" i="11" s="1"/>
  <c r="AK80" i="11"/>
  <c r="AL80" i="11" s="1"/>
  <c r="AK74" i="11"/>
  <c r="AL74" i="11" s="1"/>
  <c r="AK73" i="11"/>
  <c r="AL73" i="11" s="1"/>
  <c r="AK78" i="11"/>
  <c r="AL78" i="11" s="1"/>
  <c r="AK65" i="11"/>
  <c r="AL65" i="11" s="1"/>
  <c r="AK61" i="11"/>
  <c r="AL61" i="11" s="1"/>
  <c r="AK71" i="10"/>
  <c r="AL71" i="10" s="1"/>
  <c r="AK67" i="10"/>
  <c r="AL67" i="10" s="1"/>
  <c r="AK65" i="10"/>
  <c r="AL65" i="10" s="1"/>
  <c r="AK72" i="10"/>
  <c r="AL72" i="10" s="1"/>
  <c r="AK70" i="10"/>
  <c r="AL70" i="10" s="1"/>
  <c r="AK85" i="10"/>
  <c r="AL85" i="10" s="1"/>
  <c r="AK69" i="10"/>
  <c r="AL69" i="10" s="1"/>
  <c r="AK77" i="10"/>
  <c r="AL77" i="10" s="1"/>
  <c r="AK76" i="10"/>
  <c r="AL76" i="10" s="1"/>
  <c r="AK82" i="10"/>
  <c r="AL82" i="10" s="1"/>
  <c r="AK81" i="10"/>
  <c r="AL81" i="10" s="1"/>
  <c r="AK74" i="10"/>
  <c r="AL74" i="10" s="1"/>
  <c r="AK84" i="10"/>
  <c r="AL84" i="10" s="1"/>
  <c r="AK68" i="10"/>
  <c r="AL68" i="10" s="1"/>
  <c r="AK83" i="10"/>
  <c r="AL83" i="10" s="1"/>
  <c r="AK73" i="10"/>
  <c r="AL73" i="10" s="1"/>
  <c r="AK62" i="10"/>
  <c r="AL62" i="10" s="1"/>
  <c r="AK75" i="10"/>
  <c r="AL75" i="10" s="1"/>
  <c r="AK86" i="10"/>
  <c r="AL86" i="10" s="1"/>
  <c r="AK79" i="10"/>
  <c r="AL79" i="10" s="1"/>
  <c r="AK66" i="10"/>
  <c r="AL66" i="10" s="1"/>
  <c r="AK80" i="10"/>
  <c r="AL80" i="10" s="1"/>
  <c r="AK64" i="10"/>
  <c r="AL64" i="10" s="1"/>
  <c r="AK78" i="10"/>
  <c r="AL78" i="10" s="1"/>
  <c r="AK61" i="10"/>
  <c r="AL61" i="10" s="1"/>
  <c r="AK60" i="10"/>
  <c r="AL60" i="10" s="1"/>
  <c r="AK86" i="8"/>
  <c r="AL86" i="8" s="1"/>
  <c r="AK67" i="8"/>
  <c r="AL67" i="8" s="1"/>
  <c r="AK85" i="8"/>
  <c r="AL85" i="8" s="1"/>
  <c r="AK78" i="8"/>
  <c r="AL78" i="8" s="1"/>
  <c r="AK73" i="8"/>
  <c r="AL73" i="8" s="1"/>
  <c r="AK66" i="8"/>
  <c r="AL66" i="8" s="1"/>
  <c r="AK68" i="8"/>
  <c r="AL68" i="8" s="1"/>
  <c r="AK65" i="8"/>
  <c r="AL65" i="8" s="1"/>
  <c r="AK76" i="8"/>
  <c r="AL76" i="8" s="1"/>
  <c r="AK77" i="8"/>
  <c r="AL77" i="8" s="1"/>
  <c r="AK74" i="8"/>
  <c r="AL74" i="8" s="1"/>
  <c r="AK70" i="8"/>
  <c r="AL70" i="8" s="1"/>
  <c r="AK81" i="8"/>
  <c r="AL81" i="8" s="1"/>
  <c r="AK79" i="8"/>
  <c r="AL79" i="8" s="1"/>
  <c r="AK63" i="8"/>
  <c r="AL63" i="8" s="1"/>
  <c r="AK64" i="8"/>
  <c r="AL64" i="8" s="1"/>
  <c r="AK62" i="8"/>
  <c r="AL62" i="8" s="1"/>
  <c r="AK60" i="8"/>
  <c r="AL60" i="8" s="1"/>
  <c r="AK71" i="8"/>
  <c r="AL71" i="8" s="1"/>
  <c r="AK72" i="8"/>
  <c r="AL72" i="8" s="1"/>
  <c r="AK69" i="8"/>
  <c r="AL69" i="8" s="1"/>
  <c r="AK80" i="8"/>
  <c r="AL80" i="8" s="1"/>
  <c r="AK75" i="8"/>
  <c r="AL75" i="8" s="1"/>
  <c r="AK82" i="8"/>
  <c r="AL82" i="8" s="1"/>
  <c r="AK61" i="8"/>
  <c r="AL61" i="8" s="1"/>
  <c r="AK64" i="6"/>
  <c r="AL64" i="6" s="1"/>
  <c r="AK69" i="6"/>
  <c r="AL69" i="6" s="1"/>
  <c r="AK74" i="6"/>
  <c r="AL74" i="6" s="1"/>
  <c r="AK73" i="6"/>
  <c r="AL73" i="6" s="1"/>
  <c r="AK76" i="6"/>
  <c r="AL76" i="6" s="1"/>
  <c r="AK79" i="6"/>
  <c r="AL79" i="6" s="1"/>
  <c r="AK70" i="6"/>
  <c r="AL70" i="6" s="1"/>
  <c r="AK75" i="6"/>
  <c r="AL75" i="6" s="1"/>
  <c r="AK82" i="6"/>
  <c r="AL82" i="6" s="1"/>
  <c r="AK81" i="6"/>
  <c r="AL81" i="6" s="1"/>
  <c r="AK80" i="6"/>
  <c r="AL80" i="6" s="1"/>
  <c r="AK66" i="6"/>
  <c r="AL66" i="6" s="1"/>
  <c r="AK71" i="6"/>
  <c r="AL71" i="6" s="1"/>
  <c r="AK84" i="6"/>
  <c r="AL84" i="6" s="1"/>
  <c r="AK83" i="6"/>
  <c r="AL83" i="6" s="1"/>
  <c r="AK85" i="6"/>
  <c r="AL85" i="6" s="1"/>
  <c r="AK68" i="6"/>
  <c r="AL68" i="6" s="1"/>
  <c r="AK86" i="6"/>
  <c r="AL86" i="6" s="1"/>
  <c r="AK78" i="6"/>
  <c r="AL78" i="6" s="1"/>
  <c r="AK77" i="6"/>
  <c r="AL77" i="6" s="1"/>
  <c r="AK87" i="6"/>
  <c r="AL87" i="6" s="1"/>
  <c r="AK62" i="6"/>
  <c r="AL62" i="6" s="1"/>
  <c r="AK67" i="6"/>
  <c r="AL67" i="6" s="1"/>
  <c r="AK72" i="6"/>
  <c r="AL72" i="6" s="1"/>
  <c r="AK65" i="6"/>
  <c r="AL65" i="6" s="1"/>
  <c r="AK61" i="6"/>
  <c r="AL61" i="6" s="1"/>
  <c r="AK71" i="4"/>
  <c r="AL71" i="4" s="1"/>
  <c r="AK76" i="4"/>
  <c r="AL76" i="4" s="1"/>
  <c r="AK62" i="4"/>
  <c r="AL62" i="4" s="1"/>
  <c r="AK68" i="4"/>
  <c r="AL68" i="4" s="1"/>
  <c r="AK82" i="4"/>
  <c r="AL82" i="4" s="1"/>
  <c r="AK67" i="4"/>
  <c r="AL67" i="4" s="1"/>
  <c r="AK83" i="4"/>
  <c r="AL83" i="4" s="1"/>
  <c r="AK81" i="4"/>
  <c r="AL81" i="4" s="1"/>
  <c r="AK65" i="4"/>
  <c r="AL65" i="4" s="1"/>
  <c r="AK79" i="4"/>
  <c r="AL79" i="4" s="1"/>
  <c r="AK69" i="4"/>
  <c r="AL69" i="4" s="1"/>
  <c r="AK75" i="4"/>
  <c r="AL75" i="4" s="1"/>
  <c r="AK64" i="4"/>
  <c r="AL64" i="4" s="1"/>
  <c r="AK63" i="4"/>
  <c r="AL63" i="4" s="1"/>
  <c r="AK70" i="4"/>
  <c r="AL70" i="4" s="1"/>
  <c r="AK86" i="4"/>
  <c r="AL86" i="4" s="1"/>
  <c r="AK84" i="4"/>
  <c r="AL84" i="4" s="1"/>
  <c r="AK88" i="4"/>
  <c r="AL88" i="4" s="1"/>
  <c r="AK73" i="4"/>
  <c r="AL73" i="4" s="1"/>
  <c r="AK85" i="4"/>
  <c r="AL85" i="4" s="1"/>
  <c r="AK77" i="4"/>
  <c r="AL77" i="4" s="1"/>
  <c r="AK87" i="4"/>
  <c r="AL87" i="4" s="1"/>
  <c r="AK74" i="4"/>
  <c r="AL74" i="4" s="1"/>
  <c r="AK72" i="4"/>
  <c r="AL72" i="4" s="1"/>
  <c r="AK78" i="4"/>
  <c r="AL78" i="4" s="1"/>
  <c r="K4" i="1" l="1"/>
  <c r="K5" i="1"/>
  <c r="K6" i="1"/>
  <c r="K7" i="1"/>
  <c r="K8" i="1"/>
  <c r="K9" i="1"/>
  <c r="K10" i="1"/>
  <c r="L10" i="1" s="1"/>
  <c r="K11" i="1"/>
  <c r="K12" i="1"/>
  <c r="K13" i="1"/>
  <c r="L13" i="1" s="1"/>
  <c r="K14" i="1"/>
  <c r="L14" i="1" s="1"/>
  <c r="K15" i="1"/>
  <c r="K16" i="1"/>
  <c r="L16" i="1" s="1"/>
  <c r="K17" i="1"/>
  <c r="K18" i="1"/>
  <c r="K19" i="1"/>
  <c r="K20" i="1"/>
  <c r="K21" i="1"/>
  <c r="K22" i="1"/>
  <c r="K23" i="1"/>
  <c r="K24" i="1"/>
  <c r="K25" i="1"/>
  <c r="K26" i="1"/>
  <c r="K27" i="1"/>
  <c r="L27" i="1" s="1"/>
  <c r="K28" i="1"/>
  <c r="K29" i="1"/>
  <c r="L31" i="1" l="1"/>
</calcChain>
</file>

<file path=xl/sharedStrings.xml><?xml version="1.0" encoding="utf-8"?>
<sst xmlns="http://schemas.openxmlformats.org/spreadsheetml/2006/main" count="14337" uniqueCount="415">
  <si>
    <t>Id</t>
  </si>
  <si>
    <t>Objektum</t>
  </si>
  <si>
    <t>Év</t>
  </si>
  <si>
    <t>Attribútum</t>
  </si>
  <si>
    <t>Típus</t>
  </si>
  <si>
    <t>Érték</t>
  </si>
  <si>
    <t>Ország összesen</t>
  </si>
  <si>
    <t>Nukleáris medicina (izotóp-diagnosztika és -terápia)</t>
  </si>
  <si>
    <t>Tény</t>
  </si>
  <si>
    <t>Fizioterápia</t>
  </si>
  <si>
    <t>Patológia és kórszövettan</t>
  </si>
  <si>
    <t>Ultrahang-diagnosztika és -terápia</t>
  </si>
  <si>
    <t>Tomográfia</t>
  </si>
  <si>
    <t>Röntgen-diagnosztika és -terápia</t>
  </si>
  <si>
    <t>Laboratóriumi diagnosztika</t>
  </si>
  <si>
    <t>Sürgősségi betegellátás, oxyológia</t>
  </si>
  <si>
    <t>Kardiológia</t>
  </si>
  <si>
    <t>Orvosi rehabilitáció</t>
  </si>
  <si>
    <t>Tüdő-gyógyászat</t>
  </si>
  <si>
    <t>Pszichiátria</t>
  </si>
  <si>
    <t>Aneszteziológiai és intenzív betegellátás</t>
  </si>
  <si>
    <t>Reumatológia</t>
  </si>
  <si>
    <t>Fogászat</t>
  </si>
  <si>
    <t>Onkológia</t>
  </si>
  <si>
    <t>Urológia</t>
  </si>
  <si>
    <t>Ortopédia</t>
  </si>
  <si>
    <t>Neurológia</t>
  </si>
  <si>
    <t>Bőrgyógyászat és nemibeteg-ellátás</t>
  </si>
  <si>
    <t>Szemészet</t>
  </si>
  <si>
    <t>Fül-orr-gégészet</t>
  </si>
  <si>
    <t>Csecsemő- és gyermek-gyógyászat</t>
  </si>
  <si>
    <t>Szülészet és nőgyógyászat</t>
  </si>
  <si>
    <t>Baleseti sebészet</t>
  </si>
  <si>
    <t>Sebészet</t>
  </si>
  <si>
    <t>Belgyógyászat</t>
  </si>
  <si>
    <t>Mértékegység</t>
  </si>
  <si>
    <t>Típus2</t>
  </si>
  <si>
    <t>Típus3</t>
  </si>
  <si>
    <t>Pontszám</t>
  </si>
  <si>
    <t>Direkt</t>
  </si>
  <si>
    <t>Y-transz1</t>
  </si>
  <si>
    <t>Google Trends</t>
  </si>
  <si>
    <t>Korrekció</t>
  </si>
  <si>
    <t>Arány</t>
  </si>
  <si>
    <t>Y0</t>
  </si>
  <si>
    <t>Sorcímkék</t>
  </si>
  <si>
    <t>Alföld és Észak</t>
  </si>
  <si>
    <t>Bács-Kiskun</t>
  </si>
  <si>
    <t>Baranya</t>
  </si>
  <si>
    <t>Békés</t>
  </si>
  <si>
    <t>Borsod-Abaúj-Zemplén</t>
  </si>
  <si>
    <t>Budapest + Pest</t>
  </si>
  <si>
    <t>Csongrád-Csanád</t>
  </si>
  <si>
    <t>Dél-Alföld</t>
  </si>
  <si>
    <t>Dél-Dunántúl</t>
  </si>
  <si>
    <t>Dunántúl</t>
  </si>
  <si>
    <t>Észak-Alföld</t>
  </si>
  <si>
    <t>Észak-Magyarország</t>
  </si>
  <si>
    <t>Fejér</t>
  </si>
  <si>
    <t>Győr-Moson-Sopron</t>
  </si>
  <si>
    <t>Hajdú-Bihar</t>
  </si>
  <si>
    <t>Heves</t>
  </si>
  <si>
    <t>Jász-Nagykun-Szolnok</t>
  </si>
  <si>
    <t>Komárom-Esztergom</t>
  </si>
  <si>
    <t>Közép-Dunántúl</t>
  </si>
  <si>
    <t>Közép-Magyarország</t>
  </si>
  <si>
    <t>Nógrád</t>
  </si>
  <si>
    <t>Nyugat-Dunántúl</t>
  </si>
  <si>
    <t>Somogy</t>
  </si>
  <si>
    <t>Szabolcs-Szatmár-Bereg</t>
  </si>
  <si>
    <t>Tolna</t>
  </si>
  <si>
    <t>Vas</t>
  </si>
  <si>
    <t>Veszprém</t>
  </si>
  <si>
    <t>Zala</t>
  </si>
  <si>
    <t>obj,</t>
  </si>
  <si>
    <t>ell</t>
  </si>
  <si>
    <t>naiv</t>
  </si>
  <si>
    <t>sorrend1</t>
  </si>
  <si>
    <t>sorrend2</t>
  </si>
  <si>
    <t>eltérés</t>
  </si>
  <si>
    <t>+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</si>
  <si>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</si>
  <si>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</si>
  <si>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</si>
  <si>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</si>
  <si>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</si>
  <si>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</si>
  <si>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</si>
  <si>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</si>
  <si>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</si>
  <si>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</si>
  <si>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</si>
  <si>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</si>
  <si>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</si>
  <si>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</si>
  <si>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</si>
  <si>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</si>
  <si>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</si>
  <si>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</si>
  <si>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</si>
  <si>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</si>
  <si>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</si>
  <si>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</si>
  <si>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</si>
  <si>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</si>
  <si>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</si>
  <si>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</si>
  <si>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</si>
  <si>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</si>
  <si>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</si>
  <si>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</si>
  <si>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</si>
  <si>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</si>
  <si>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</si>
  <si>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</si>
  <si>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</si>
  <si>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</si>
  <si>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Y(A30)</t>
  </si>
  <si>
    <t>COCO Y0: 7072004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</si>
  <si>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</si>
  <si>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</si>
  <si>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</si>
  <si>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</si>
  <si>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</si>
  <si>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</si>
  <si>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</si>
  <si>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</si>
  <si>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</si>
  <si>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</si>
  <si>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</si>
  <si>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</si>
  <si>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</si>
  <si>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</si>
  <si>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</si>
  <si>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</si>
  <si>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</si>
  <si>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</si>
  <si>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</si>
  <si>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</si>
  <si>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</si>
  <si>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</si>
  <si>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</si>
  <si>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</si>
  <si>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</si>
  <si>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</si>
  <si>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</si>
  <si>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Lépcsôk(1)</t>
  </si>
  <si>
    <t>S1</t>
  </si>
  <si>
    <t>(26+26)/(2)=26</t>
  </si>
  <si>
    <t>(26+62)/(2)=44</t>
  </si>
  <si>
    <t>S2</t>
  </si>
  <si>
    <t>(25+25)/(2)=25</t>
  </si>
  <si>
    <t>(25+61)/(2)=43</t>
  </si>
  <si>
    <t>S3</t>
  </si>
  <si>
    <t>(24+24)/(2)=24</t>
  </si>
  <si>
    <t>(24+60)/(2)=42</t>
  </si>
  <si>
    <t>(999316,6+26)/(2)=499671,3</t>
  </si>
  <si>
    <t>(62+26)/(2)=44</t>
  </si>
  <si>
    <t>(26+999384,6)/(2)=499705,3</t>
  </si>
  <si>
    <t>(37+26)/(2)=31,5</t>
  </si>
  <si>
    <t>S4</t>
  </si>
  <si>
    <t>(23+23)/(2)=23</t>
  </si>
  <si>
    <t>(23+59)/(2)=41</t>
  </si>
  <si>
    <t>(999315,6+25)/(2)=499670,3</t>
  </si>
  <si>
    <t>(61+25)/(2)=43</t>
  </si>
  <si>
    <t>(25+999383,6)/(2)=499704,3</t>
  </si>
  <si>
    <t>(36+25)/(2)=30,5</t>
  </si>
  <si>
    <t>S5</t>
  </si>
  <si>
    <t>(22+22)/(2)=22</t>
  </si>
  <si>
    <t>(22+58)/(2)=40</t>
  </si>
  <si>
    <t>(999314,6+24)/(2)=499669,3</t>
  </si>
  <si>
    <t>(24+999382,6)/(2)=499703,3</t>
  </si>
  <si>
    <t>S6</t>
  </si>
  <si>
    <t>(21+21)/(2)=21</t>
  </si>
  <si>
    <t>(21+57)/(2)=39</t>
  </si>
  <si>
    <t>(999313,6+23)/(2)=499668,3</t>
  </si>
  <si>
    <t>(23+999381,6)/(2)=499702,3</t>
  </si>
  <si>
    <t>S7</t>
  </si>
  <si>
    <t>(20+20)/(2)=20</t>
  </si>
  <si>
    <t>(20+56)/(2)=38</t>
  </si>
  <si>
    <t>(999312,6+22)/(2)=499667,3</t>
  </si>
  <si>
    <t>(22+999380,6)/(2)=499701,3</t>
  </si>
  <si>
    <t>S8</t>
  </si>
  <si>
    <t>(19+19)/(2)=19</t>
  </si>
  <si>
    <t>(999311,6+21)/(2)=499666,3</t>
  </si>
  <si>
    <t>(21+999379,6)/(2)=499700,3</t>
  </si>
  <si>
    <t>S9</t>
  </si>
  <si>
    <t>(18+18)/(2)=18</t>
  </si>
  <si>
    <t>(999310,6+20)/(2)=499665,3</t>
  </si>
  <si>
    <t>(20+999378,6)/(2)=499699,3</t>
  </si>
  <si>
    <t>S10</t>
  </si>
  <si>
    <t>(17+17)/(2)=17</t>
  </si>
  <si>
    <t>(19+999377,6)/(2)=499698,3</t>
  </si>
  <si>
    <t>S11</t>
  </si>
  <si>
    <t>(16+16)/(2)=16</t>
  </si>
  <si>
    <t>(18+999376,6)/(2)=499697,3</t>
  </si>
  <si>
    <t>S12</t>
  </si>
  <si>
    <t>(15+15)/(2)=15</t>
  </si>
  <si>
    <t>S13</t>
  </si>
  <si>
    <t>(14+14)/(2)=14</t>
  </si>
  <si>
    <t>S14</t>
  </si>
  <si>
    <t>(13+13)/(2)=13</t>
  </si>
  <si>
    <t>S15</t>
  </si>
  <si>
    <t>(12+12)/(2)=12</t>
  </si>
  <si>
    <t>S16</t>
  </si>
  <si>
    <t>(11+11)/(2)=11</t>
  </si>
  <si>
    <t>S17</t>
  </si>
  <si>
    <t>(10+10)/(2)=10</t>
  </si>
  <si>
    <t>S18</t>
  </si>
  <si>
    <t>(9+9)/(2)=9</t>
  </si>
  <si>
    <t>S19</t>
  </si>
  <si>
    <t>(8+8)/(2)=8</t>
  </si>
  <si>
    <t>S20</t>
  </si>
  <si>
    <t>(7+7)/(2)=7</t>
  </si>
  <si>
    <t>S21</t>
  </si>
  <si>
    <t>(6+6)/(2)=6</t>
  </si>
  <si>
    <t>S22</t>
  </si>
  <si>
    <t>(5+5)/(2)=5</t>
  </si>
  <si>
    <t>S23</t>
  </si>
  <si>
    <t>(4+4)/(2)=4</t>
  </si>
  <si>
    <t>S24</t>
  </si>
  <si>
    <t>(3+3)/(2)=3</t>
  </si>
  <si>
    <t>S25</t>
  </si>
  <si>
    <t>(2+2)/(2)=2</t>
  </si>
  <si>
    <t>S26</t>
  </si>
  <si>
    <t>(1+1)/(2)=1</t>
  </si>
  <si>
    <t>S27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</si>
  <si>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</si>
  <si>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</si>
  <si>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</si>
  <si>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</si>
  <si>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</si>
  <si>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</si>
  <si>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</si>
  <si>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</si>
  <si>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</si>
  <si>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</si>
  <si>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</si>
  <si>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</si>
  <si>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</si>
  <si>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</si>
  <si>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</si>
  <si>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</si>
  <si>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Maximális memória használat: 1,52 Mb</t>
  </si>
  <si>
    <t>A futtatás idôtartama: 0,38 mp (0,01 p)</t>
  </si>
  <si>
    <t>Maximális memória használat: 1,54 Mb</t>
  </si>
  <si>
    <t>A futtatás idôtartama: 0,39 mp (0,01 p)</t>
  </si>
  <si>
    <t>korrel:</t>
  </si>
  <si>
    <t>arány</t>
  </si>
  <si>
    <t>COCO Y0: 8493863</t>
  </si>
  <si>
    <t>COCO Y0: 1326650</t>
  </si>
  <si>
    <t>(999301.1+26)/(2)=499663.55</t>
  </si>
  <si>
    <t>(26+999368.1)/(2)=499697.05</t>
  </si>
  <si>
    <t>(999291.9+999358.9)/(2)=999325.35</t>
  </si>
  <si>
    <t>(999300.1+25)/(2)=499662.55</t>
  </si>
  <si>
    <t>(25+999367.1)/(2)=499696.05</t>
  </si>
  <si>
    <t>(999290.9+999357.9)/(2)=999324.35</t>
  </si>
  <si>
    <t>(999299.1+24)/(2)=499661.55</t>
  </si>
  <si>
    <t>(24+999366.1)/(2)=499695.05</t>
  </si>
  <si>
    <t>(999289.9+999356.9)/(2)=999323.35</t>
  </si>
  <si>
    <t>(999298.1+23)/(2)=499660.55</t>
  </si>
  <si>
    <t>(23+999365.1)/(2)=499694.05</t>
  </si>
  <si>
    <t>(999288.9+999355.9)/(2)=999322.35</t>
  </si>
  <si>
    <t>(999297.1+22)/(2)=499659.55</t>
  </si>
  <si>
    <t>(22+999364.1)/(2)=499693.05</t>
  </si>
  <si>
    <t>(999287.9+999354.9)/(2)=999321.35</t>
  </si>
  <si>
    <t>(999296.1+21)/(2)=499658.55</t>
  </si>
  <si>
    <t>(999295.1+20)/(2)=499657.55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</si>
  <si>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</si>
  <si>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</si>
  <si>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0.35 mp (0.01 p)</t>
    </r>
  </si>
  <si>
    <t>COCO Y0: 5991098</t>
  </si>
  <si>
    <t>COCO Y0: 1738455</t>
  </si>
  <si>
    <t>(999289.8+26)/(2)=499657.9</t>
  </si>
  <si>
    <t>(52+26)/(2)=39</t>
  </si>
  <si>
    <t>(54+26)/(2)=40</t>
  </si>
  <si>
    <t>(26+999321.8)/(2)=499673.9</t>
  </si>
  <si>
    <t>(55+26)/(2)=40.5</t>
  </si>
  <si>
    <t>(999280.2+26)/(2)=499653.1</t>
  </si>
  <si>
    <t>(26+52)/(2)=39</t>
  </si>
  <si>
    <t>(26+999257.2)/(2)=499641.6</t>
  </si>
  <si>
    <t>(26+55)/(2)=40.5</t>
  </si>
  <si>
    <t>(999288.8+25)/(2)=499656.9</t>
  </si>
  <si>
    <t>(25+999320.8)/(2)=499672.9</t>
  </si>
  <si>
    <t>(999279.2+25)/(2)=499652.1</t>
  </si>
  <si>
    <t>(25+51)/(2)=38</t>
  </si>
  <si>
    <t>(25+999256.2)/(2)=499640.6</t>
  </si>
  <si>
    <t>(25+54)/(2)=39.5</t>
  </si>
  <si>
    <t>(999287.8+24)/(2)=499655.9</t>
  </si>
  <si>
    <t>(24+999319.8)/(2)=499671.9</t>
  </si>
  <si>
    <t>(999278.2+24)/(2)=499651.1</t>
  </si>
  <si>
    <t>(24+999227.2)/(2)=499625.6</t>
  </si>
  <si>
    <t>(999286.8+23)/(2)=499654.9</t>
  </si>
  <si>
    <t>(999285.8+22)/(2)=499653.9</t>
  </si>
  <si>
    <t>(999284.8+21)/(2)=499652.9</t>
  </si>
  <si>
    <t>(999283.8+20)/(2)=499651.9</t>
  </si>
  <si>
    <r>
      <t>A futtatás idôtartama: </t>
    </r>
    <r>
      <rPr>
        <b/>
        <sz val="9"/>
        <color rgb="FF333333"/>
        <rFont val="Verdana"/>
        <family val="2"/>
        <charset val="238"/>
      </rPr>
      <t>0.52 mp (0.01 p)</t>
    </r>
  </si>
  <si>
    <r>
      <t>Maximális memória használat: </t>
    </r>
    <r>
      <rPr>
        <b/>
        <sz val="9"/>
        <color rgb="FF333333"/>
        <rFont val="Verdana"/>
        <family val="2"/>
        <charset val="238"/>
      </rPr>
      <t>1.54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</si>
  <si>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</si>
  <si>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0.41 mp (0.01 p)</t>
    </r>
  </si>
  <si>
    <t>COCO Y0: 7822612</t>
  </si>
  <si>
    <t>COCO Y0: 7515025</t>
  </si>
  <si>
    <t>(999287.2+999317.2)/(2)=999302.25</t>
  </si>
  <si>
    <t>(51+26)/(2)=38.5</t>
  </si>
  <si>
    <t>(999284.8+999289.8)/(2)=999287.25</t>
  </si>
  <si>
    <t>(26+51)/(2)=38.5</t>
  </si>
  <si>
    <t>(999286.2+999316.2)/(2)=999301.25</t>
  </si>
  <si>
    <t>(999283.8+999288.8)/(2)=999286.25</t>
  </si>
  <si>
    <t>(25+50)/(2)=37.5</t>
  </si>
  <si>
    <t>(999285.2+999315.2)/(2)=999300.25</t>
  </si>
  <si>
    <t>(999282.8+999287.8)/(2)=999285.25</t>
  </si>
  <si>
    <t>(999284.2+23)/(2)=499653.6</t>
  </si>
  <si>
    <t>(999283.2+22)/(2)=499652.6</t>
  </si>
  <si>
    <t>(999282.2+21)/(2)=499651.6</t>
  </si>
  <si>
    <t>(999281.2+20)/(2)=499650.6</t>
  </si>
  <si>
    <r>
      <t>A futtatás idôtartama: </t>
    </r>
    <r>
      <rPr>
        <b/>
        <sz val="9"/>
        <color rgb="FF333333"/>
        <rFont val="Verdana"/>
        <family val="2"/>
        <charset val="238"/>
      </rPr>
      <t>0.34 mp (0.01 p)</t>
    </r>
  </si>
  <si>
    <t>COCO Y0: 8438193</t>
  </si>
  <si>
    <t>COCO Y0: 8964587</t>
  </si>
  <si>
    <t>(999338.6+999351.6)/(2)=999345.1</t>
  </si>
  <si>
    <t>(34+26)/(2)=30</t>
  </si>
  <si>
    <t>(26+999319.4)/(2)=499672.7</t>
  </si>
  <si>
    <t>(999279.4+34)/(2)=499656.7</t>
  </si>
  <si>
    <t>(999302.6+999350.6)/(2)=999326.6</t>
  </si>
  <si>
    <t>(33+25)/(2)=29</t>
  </si>
  <si>
    <t>(25+999318.4)/(2)=499671.7</t>
  </si>
  <si>
    <t>(999278.4+33)/(2)=499655.7</t>
  </si>
  <si>
    <t>(999301.6+999349.6)/(2)=999325.6</t>
  </si>
  <si>
    <t>(24+999317.4)/(2)=499670.7</t>
  </si>
  <si>
    <t>(999277.4+32)/(2)=499654.7</t>
  </si>
  <si>
    <t>(999300.6+999348.6)/(2)=999324.6</t>
  </si>
  <si>
    <t>(23+999273.4)/(2)=499648.2</t>
  </si>
  <si>
    <t>(999276.4+23)/(2)=499649.7</t>
  </si>
  <si>
    <t>(999299.6+22)/(2)=499660.8</t>
  </si>
  <si>
    <t>(999298.6+21)/(2)=499659.8</t>
  </si>
  <si>
    <t>(999297.6+20)/(2)=499658.8</t>
  </si>
  <si>
    <t>(999296.6+19)/(2)=499657.8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</si>
  <si>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1.53 Mb</t>
    </r>
  </si>
  <si>
    <t>Összeg / ell</t>
  </si>
  <si>
    <t>Összeg / sorrend1</t>
  </si>
  <si>
    <t>Összeg / sorrend2</t>
  </si>
  <si>
    <t>Végösszeg</t>
  </si>
  <si>
    <t>COCO Y0: 7105277</t>
  </si>
  <si>
    <t>COCO Y0: 7564710</t>
  </si>
  <si>
    <t>(999305+26)/(2)=499665.5</t>
  </si>
  <si>
    <t>(26+999364)/(2)=499695</t>
  </si>
  <si>
    <t>(999267+26)/(2)=499646.5</t>
  </si>
  <si>
    <t>(26+49)/(2)=37.5</t>
  </si>
  <si>
    <t>(26+999303)/(2)=499664.5</t>
  </si>
  <si>
    <t>(999304+25)/(2)=499664.5</t>
  </si>
  <si>
    <t>(25+999363)/(2)=499694</t>
  </si>
  <si>
    <t>(48+25)/(2)=36.5</t>
  </si>
  <si>
    <t>(999266+25)/(2)=499645.5</t>
  </si>
  <si>
    <t>(25+48)/(2)=36.5</t>
  </si>
  <si>
    <t>(25+999302)/(2)=499663.5</t>
  </si>
  <si>
    <t>(999303+24)/(2)=499663.5</t>
  </si>
  <si>
    <t>(24+999362)/(2)=499693</t>
  </si>
  <si>
    <t>(999265+24)/(2)=499644.5</t>
  </si>
  <si>
    <t>(24+999301)/(2)=499662.5</t>
  </si>
  <si>
    <t>(999302+23)/(2)=499662.5</t>
  </si>
  <si>
    <t>(23+999361)/(2)=499692</t>
  </si>
  <si>
    <t>(999264+23)/(2)=499643.5</t>
  </si>
  <si>
    <t>(23+999287)/(2)=499655</t>
  </si>
  <si>
    <t>(999301+22)/(2)=499661.5</t>
  </si>
  <si>
    <t>(999300+21)/(2)=499660.5</t>
  </si>
  <si>
    <t>(999299+20)/(2)=499659.5</t>
  </si>
  <si>
    <r>
      <t>A futtatás idôtartama: </t>
    </r>
    <r>
      <rPr>
        <b/>
        <sz val="9"/>
        <color rgb="FF333333"/>
        <rFont val="Verdana"/>
        <family val="2"/>
        <charset val="238"/>
      </rPr>
      <t>0.38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</si>
  <si>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0.36 mp (0.01 p)</t>
    </r>
  </si>
  <si>
    <t>Tag Id</t>
  </si>
  <si>
    <t>Korreláció</t>
  </si>
  <si>
    <t>Státusz</t>
  </si>
  <si>
    <t>Oszlopcímkék</t>
  </si>
  <si>
    <t>Összeg / Korreláció</t>
  </si>
  <si>
    <t>Vizsgálat</t>
  </si>
  <si>
    <t>Átlag</t>
  </si>
  <si>
    <t>Havi</t>
  </si>
  <si>
    <t>hiba</t>
  </si>
  <si>
    <t>COCO Y0: 3589853</t>
  </si>
  <si>
    <t>(999391.4+26)/(2)=499708.7</t>
  </si>
  <si>
    <t>(26+999412.4)/(2)=499719.2</t>
  </si>
  <si>
    <t>(26+37)/(2)=31.5</t>
  </si>
  <si>
    <t>(999390.4+25)/(2)=499707.7</t>
  </si>
  <si>
    <t>(25+999411.4)/(2)=499718.2</t>
  </si>
  <si>
    <t>(25+36)/(2)=30.5</t>
  </si>
  <si>
    <t>(999389.4+24)/(2)=499706.7</t>
  </si>
  <si>
    <t>(24+999410.4)/(2)=499717.2</t>
  </si>
  <si>
    <t>(24+35)/(2)=29.5</t>
  </si>
  <si>
    <t>(999388.4+23)/(2)=499705.7</t>
  </si>
  <si>
    <t>(23+999409.4)/(2)=499716.2</t>
  </si>
  <si>
    <t>(23+34)/(2)=28.5</t>
  </si>
  <si>
    <t>(999387.4+22)/(2)=499704.7</t>
  </si>
  <si>
    <t>(22+999408.4)/(2)=499715.2</t>
  </si>
  <si>
    <t>(22+33)/(2)=27.5</t>
  </si>
  <si>
    <t>(999386.4+21)/(2)=499703.7</t>
  </si>
  <si>
    <t>(21+999407.4)/(2)=499714.2</t>
  </si>
  <si>
    <t>(21+32)/(2)=26.5</t>
  </si>
  <si>
    <t>(999385.4+20)/(2)=499702.7</t>
  </si>
  <si>
    <t>(20+999406.4)/(2)=499713.2</t>
  </si>
  <si>
    <t>(20+31)/(2)=25.5</t>
  </si>
  <si>
    <t>(999384.4+19)/(2)=499701.7</t>
  </si>
  <si>
    <t>(19+999405.4)/(2)=499712.2</t>
  </si>
  <si>
    <t>(999383.4+18)/(2)=499700.7</t>
  </si>
  <si>
    <t>(18+999404.4)/(2)=499711.2</t>
  </si>
  <si>
    <r>
      <t>A futtatás idôtartama: </t>
    </r>
    <r>
      <rPr>
        <b/>
        <sz val="9"/>
        <color rgb="FF333333"/>
        <rFont val="Verdana"/>
        <family val="2"/>
        <charset val="238"/>
      </rPr>
      <t>0.92 mp (0.02 p)</t>
    </r>
  </si>
  <si>
    <t>Tartalomjegyzék</t>
  </si>
  <si>
    <t>Adatbázis</t>
  </si>
  <si>
    <t>Vissza</t>
  </si>
  <si>
    <t>Kimutatás_2</t>
  </si>
  <si>
    <t>Kimutatás_Goggle_trend</t>
  </si>
  <si>
    <t>OAM</t>
  </si>
  <si>
    <t>2015_tevékenységgyanú</t>
  </si>
  <si>
    <t>2016_tevékenység-gyanú</t>
  </si>
  <si>
    <t>2017_tevékenység-gyanú</t>
  </si>
  <si>
    <t>2018_tevékenység_gyanú</t>
  </si>
  <si>
    <t>2019_tevékenység_gyanú</t>
  </si>
  <si>
    <t>2020_tevékenység_gyanú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</si>
</sst>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E+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9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1" fontId="2" fillId="0" borderId="0" xfId="1" applyNumberFormat="1" applyAlignment="1">
      <alignment horizontal="center"/>
    </xf>
    <xf numFmtId="0" fontId="2" fillId="2" borderId="0" xfId="1" applyFill="1"/>
    <xf numFmtId="0" fontId="3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4" fillId="0" borderId="0" xfId="3"/>
    <xf numFmtId="0" fontId="16" fillId="0" borderId="0" xfId="1" applyFont="1"/>
    <xf numFmtId="0" fontId="0" fillId="5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164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7" fillId="6" borderId="11" xfId="1" applyFont="1" applyFill="1" applyBorder="1"/>
    <xf numFmtId="0" fontId="2" fillId="0" borderId="0" xfId="1" applyAlignment="1">
      <alignment horizontal="left"/>
    </xf>
    <xf numFmtId="2" fontId="2" fillId="0" borderId="0" xfId="1" applyNumberFormat="1"/>
    <xf numFmtId="0" fontId="18" fillId="0" borderId="0" xfId="1" applyFont="1"/>
    <xf numFmtId="0" fontId="0" fillId="2" borderId="6" xfId="0" applyFill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5" fillId="0" borderId="0" xfId="1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0" fillId="0" borderId="0" xfId="4"/>
    <xf numFmtId="0" fontId="15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vatkozás" xfId="4" builtinId="8"/>
    <cellStyle name="Hivatkozás 2" xfId="3" xr:uid="{78014C77-E9D6-4EEE-8629-DFB08416B31D}"/>
    <cellStyle name="Hyperlink" xfId="2" xr:uid="{D5C49FAF-40E1-4B3D-A376-4F9CFF0EB4AA}"/>
    <cellStyle name="Normál" xfId="0" builtinId="0"/>
    <cellStyle name="Normál 2" xfId="1" xr:uid="{B8FB579E-7024-4069-879B-5F72FF8B985C}"/>
  </cellStyles>
  <dxfs count="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122</xdr:row>
      <xdr:rowOff>0</xdr:rowOff>
    </xdr:from>
    <xdr:to>
      <xdr:col>3</xdr:col>
      <xdr:colOff>76200</xdr:colOff>
      <xdr:row>125</xdr:row>
      <xdr:rowOff>139412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333FFDF-BC01-4A54-8AB1-C0D9837D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1905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121</xdr:row>
      <xdr:rowOff>0</xdr:rowOff>
    </xdr:from>
    <xdr:to>
      <xdr:col>66</xdr:col>
      <xdr:colOff>76200</xdr:colOff>
      <xdr:row>123</xdr:row>
      <xdr:rowOff>142875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71CCBE3-4816-E506-E980-5438CC61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0100" y="22860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235E4F6-E5D8-454D-9DF1-2D7028D1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92</xdr:row>
      <xdr:rowOff>0</xdr:rowOff>
    </xdr:from>
    <xdr:to>
      <xdr:col>66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21A88BD-ACCF-439A-96B3-ACB6210F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0" y="17335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32EA87B-142F-470C-B3DA-FDFC117F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92</xdr:row>
      <xdr:rowOff>0</xdr:rowOff>
    </xdr:from>
    <xdr:to>
      <xdr:col>66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C1E71CD-7FD5-41A2-B9ED-520EE780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1975" y="17335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3</xdr:col>
      <xdr:colOff>76200</xdr:colOff>
      <xdr:row>93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62DA4AF-45F3-4348-ACC4-0A985CF6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0</xdr:colOff>
      <xdr:row>90</xdr:row>
      <xdr:rowOff>0</xdr:rowOff>
    </xdr:from>
    <xdr:to>
      <xdr:col>64</xdr:col>
      <xdr:colOff>685800</xdr:colOff>
      <xdr:row>93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F7B6465-2C1F-4986-835C-059AA2F6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42825" y="1695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3</xdr:col>
      <xdr:colOff>76200</xdr:colOff>
      <xdr:row>93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75BF20B-E608-47E9-8702-1E1E40880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90</xdr:row>
      <xdr:rowOff>0</xdr:rowOff>
    </xdr:from>
    <xdr:to>
      <xdr:col>66</xdr:col>
      <xdr:colOff>76200</xdr:colOff>
      <xdr:row>93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B9CEE7B-E8A0-4797-BF59-8CD9C19C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00" y="1695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3</xdr:col>
      <xdr:colOff>76200</xdr:colOff>
      <xdr:row>93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2189D223-1D13-4F38-91D6-51DA2491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0</xdr:colOff>
      <xdr:row>90</xdr:row>
      <xdr:rowOff>0</xdr:rowOff>
    </xdr:from>
    <xdr:to>
      <xdr:col>66</xdr:col>
      <xdr:colOff>76200</xdr:colOff>
      <xdr:row>93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A416ECB-FA65-4B94-99D2-B5BFEBE4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10100" y="16954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odol&#225;nyi\Szakdoga\El&#337;k&#233;sz&#237;t&#233;s_2023\02.26\&#250;j_ab_01_27.xlsx" TargetMode="External"/><Relationship Id="rId1" Type="http://schemas.openxmlformats.org/officeDocument/2006/relationships/externalLinkPath" Target="/Kodol&#225;nyi/Szakdoga/El&#337;k&#233;sz&#237;t&#233;s_2023/02.26/&#250;j_ab_01_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"/>
      <sheetName val="Kimutatás_gyanú"/>
      <sheetName val="ab_gyanú"/>
      <sheetName val="rossz_Kimutatások"/>
      <sheetName val="ab_atlag"/>
      <sheetName val="OAM"/>
      <sheetName val="OAM2"/>
      <sheetName val="Idősoros"/>
      <sheetName val="ab_ell"/>
      <sheetName val="2015"/>
      <sheetName val="2015_régió"/>
      <sheetName val="2015_tevékenység_"/>
      <sheetName val="2015_tevékenységgyanú"/>
      <sheetName val="2016"/>
      <sheetName val="Gyanú_Ab"/>
      <sheetName val="2016_régió"/>
      <sheetName val="2016_tevékenységgyanú"/>
      <sheetName val="2016_tevékenység-gyanú"/>
      <sheetName val="2017"/>
      <sheetName val="2017_régió"/>
      <sheetName val="2017_tevékenységgyanú"/>
      <sheetName val="2017_tevékenység-gyanú"/>
      <sheetName val="2018"/>
      <sheetName val="2018_régió"/>
      <sheetName val="2018_tevékenységgyanú"/>
      <sheetName val="2018_tevékenység_gyanú"/>
      <sheetName val="2019"/>
      <sheetName val="2019_régió"/>
      <sheetName val="2019_tevékenységgyanú"/>
      <sheetName val="2019_tevékenység_gyanú"/>
      <sheetName val="2020"/>
      <sheetName val="2020_régió"/>
      <sheetName val="2020_tevékenységgyanú"/>
      <sheetName val="2020_tevékenység_gyan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4">
          <cell r="AG44" t="str">
            <v>obj</v>
          </cell>
          <cell r="AH44" t="str">
            <v>ell</v>
          </cell>
          <cell r="AI44" t="str">
            <v>naiv</v>
          </cell>
          <cell r="AJ44" t="str">
            <v>sorrend1</v>
          </cell>
          <cell r="AK44" t="str">
            <v>sorrend2</v>
          </cell>
          <cell r="AL44" t="str">
            <v>eltérés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Kodol&#225;nyi/Szakdoga/El&#337;k&#233;sz&#237;t&#233;s_2023/02.26/&#250;j_ab_01_2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4954.74857210648" createdVersion="8" refreshedVersion="8" minRefreshableVersion="3" recordCount="27" xr:uid="{7685F884-4EF2-486D-8A83-C8C4C61A3F90}">
  <cacheSource type="worksheet">
    <worksheetSource ref="AF58:AL85" sheet="2020_tevékenység_gyanú" r:id="rId2"/>
  </cacheSource>
  <cacheFields count="7">
    <cacheField name="Becslés" numFmtId="0">
      <sharedItems containsSemiMixedTypes="0" containsString="0" containsNumber="1" minValue="999994.5" maxValue="1000053.5"/>
    </cacheField>
    <cacheField name="Sorcímkék" numFmtId="0">
      <sharedItems count="27">
        <s v="Aneszteziológiai és intenzív betegellátás"/>
        <s v="Baleseti sebészet"/>
        <s v="Belgyógyászat"/>
        <s v="Bőrgyógyászat és nemibeteg-ellátás"/>
        <s v="Csecsemő- és gyermek-gyógyászat"/>
        <s v="Fizioterápia"/>
        <s v="Fogászat"/>
        <s v="Fül-orr-gégészet"/>
        <s v="Kardiológia"/>
        <s v="Laboratóriumi diagnosztika"/>
        <s v="Neurológia"/>
        <s v="Nukleáris medicina (izotóp-diagnosztika és -terápia)"/>
        <s v="Onkológia"/>
        <s v="Ortopédia"/>
        <s v="Orvosi rehabilitáció"/>
        <s v="Patológia és kórszövettan"/>
        <s v="Pszichiátria"/>
        <s v="Reumatológia"/>
        <s v="Röntgen-diagnosztika és -terápia"/>
        <s v="Sebészet"/>
        <s v="Sürgősségi betegellátás, oxyológia"/>
        <s v="Szemészet"/>
        <s v="Szülészet és nőgyógyászat"/>
        <s v="Tomográfia"/>
        <s v="Tüdő-gyógyászat"/>
        <s v="Ultrahang-diagnosztika és -terápia"/>
        <s v="Urológia"/>
      </sharedItems>
    </cacheField>
    <cacheField name="ell" numFmtId="0">
      <sharedItems containsSemiMixedTypes="0" containsString="0" containsNumber="1" containsInteger="1" minValue="1" maxValue="1"/>
    </cacheField>
    <cacheField name="naiv" numFmtId="2">
      <sharedItems containsSemiMixedTypes="0" containsString="0" containsNumber="1" minValue="1.3103448275862069" maxValue="3.3448275862068964"/>
    </cacheField>
    <cacheField name="sorrend1" numFmtId="0">
      <sharedItems containsSemiMixedTypes="0" containsString="0" containsNumber="1" containsInteger="1" minValue="1" maxValue="4"/>
    </cacheField>
    <cacheField name="sorrend2" numFmtId="0">
      <sharedItems containsSemiMixedTypes="0" containsString="0" containsNumber="1" containsInteger="1" minValue="1" maxValue="4"/>
    </cacheField>
    <cacheField name="eltéré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5024.66463958333" createdVersion="8" refreshedVersion="8" minRefreshableVersion="3" recordCount="120" xr:uid="{E1217031-C688-462C-9012-0E176F0C7E3C}">
  <cacheSource type="worksheet">
    <worksheetSource ref="A2:F122" sheet="Adatbázis"/>
  </cacheSource>
  <cacheFields count="6">
    <cacheField name="Id" numFmtId="0">
      <sharedItems containsSemiMixedTypes="0" containsString="0" containsNumber="1" containsInteger="1" minValue="1" maxValue="120"/>
    </cacheField>
    <cacheField name="Év" numFmtId="0">
      <sharedItems containsSemiMixedTypes="0" containsString="0" containsNumber="1" containsInteger="1" minValue="2015" maxValue="2020" count="6">
        <n v="2015"/>
        <n v="2016"/>
        <n v="2017"/>
        <n v="2018"/>
        <n v="2019"/>
        <n v="2020"/>
      </sharedItems>
    </cacheField>
    <cacheField name="Tag Id" numFmtId="0">
      <sharedItems containsSemiMixedTypes="0" containsString="0" containsNumber="1" containsInteger="1" minValue="8" maxValue="25" count="5">
        <n v="8"/>
        <n v="11"/>
        <n v="12"/>
        <n v="14"/>
        <n v="25"/>
      </sharedItems>
    </cacheField>
    <cacheField name="Státusz" numFmtId="0">
      <sharedItems count="2">
        <s v="Arány"/>
        <s v="Direkt"/>
      </sharedItems>
    </cacheField>
    <cacheField name="Korreláció" numFmtId="0">
      <sharedItems containsSemiMixedTypes="0" containsString="0" containsNumber="1" minValue="-0.95856038684338452" maxValue="0.73253606412701788"/>
    </cacheField>
    <cacheField name="Vizsgálat" numFmtId="0">
      <sharedItems count="2">
        <s v="Havi"/>
        <s v="Átla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ber Peti" refreshedDate="45024.664640509262" createdVersion="8" refreshedVersion="8" minRefreshableVersion="3" recordCount="60" xr:uid="{0D42BD3B-0AA6-4BF8-BA7F-E2AD7D3906FF}">
  <cacheSource type="worksheet">
    <worksheetSource ref="A2:E62" sheet="Adatbázis"/>
  </cacheSource>
  <cacheFields count="5">
    <cacheField name="Id" numFmtId="0">
      <sharedItems containsSemiMixedTypes="0" containsString="0" containsNumber="1" containsInteger="1" minValue="1" maxValue="60"/>
    </cacheField>
    <cacheField name="Év" numFmtId="0">
      <sharedItems containsSemiMixedTypes="0" containsString="0" containsNumber="1" containsInteger="1" minValue="2015" maxValue="2020" count="6">
        <n v="2015"/>
        <n v="2016"/>
        <n v="2017"/>
        <n v="2018"/>
        <n v="2019"/>
        <n v="2020"/>
      </sharedItems>
    </cacheField>
    <cacheField name="Tag Id" numFmtId="0">
      <sharedItems containsSemiMixedTypes="0" containsString="0" containsNumber="1" containsInteger="1" minValue="8" maxValue="25" count="5">
        <n v="8"/>
        <n v="11"/>
        <n v="12"/>
        <n v="14"/>
        <n v="25"/>
      </sharedItems>
    </cacheField>
    <cacheField name="Státusz" numFmtId="0">
      <sharedItems count="2">
        <s v="Arány"/>
        <s v="Direkt"/>
      </sharedItems>
    </cacheField>
    <cacheField name="Korreláció" numFmtId="0">
      <sharedItems containsSemiMixedTypes="0" containsString="0" containsNumber="1" minValue="-0.95065987055699985" maxValue="0.732536064127017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n v="999994.5"/>
    <x v="0"/>
    <n v="1"/>
    <n v="3.3448275862068964"/>
    <n v="4"/>
    <n v="4"/>
    <n v="0"/>
  </r>
  <r>
    <n v="1000053.5"/>
    <x v="1"/>
    <n v="1"/>
    <n v="1.3103448275862069"/>
    <n v="1"/>
    <n v="1"/>
    <n v="0"/>
  </r>
  <r>
    <n v="999994.5"/>
    <x v="2"/>
    <n v="1"/>
    <n v="3.3448275862068964"/>
    <n v="4"/>
    <n v="4"/>
    <n v="0"/>
  </r>
  <r>
    <n v="999994.5"/>
    <x v="3"/>
    <n v="1"/>
    <n v="3.3448275862068964"/>
    <n v="4"/>
    <n v="4"/>
    <n v="0"/>
  </r>
  <r>
    <n v="999994.5"/>
    <x v="4"/>
    <n v="1"/>
    <n v="3.3448275862068964"/>
    <n v="4"/>
    <n v="4"/>
    <n v="0"/>
  </r>
  <r>
    <n v="999994.5"/>
    <x v="5"/>
    <n v="1"/>
    <n v="3.3448275862068964"/>
    <n v="4"/>
    <n v="4"/>
    <n v="0"/>
  </r>
  <r>
    <n v="999994.5"/>
    <x v="6"/>
    <n v="1"/>
    <n v="3.3448275862068964"/>
    <n v="4"/>
    <n v="4"/>
    <n v="0"/>
  </r>
  <r>
    <n v="999994.5"/>
    <x v="7"/>
    <n v="1"/>
    <n v="3.3448275862068964"/>
    <n v="4"/>
    <n v="4"/>
    <n v="0"/>
  </r>
  <r>
    <n v="999994.5"/>
    <x v="8"/>
    <n v="1"/>
    <n v="3.3448275862068964"/>
    <n v="4"/>
    <n v="4"/>
    <n v="0"/>
  </r>
  <r>
    <n v="999994.5"/>
    <x v="9"/>
    <n v="1"/>
    <n v="3.3448275862068964"/>
    <n v="4"/>
    <n v="4"/>
    <n v="0"/>
  </r>
  <r>
    <n v="999994.5"/>
    <x v="10"/>
    <n v="1"/>
    <n v="3.3448275862068964"/>
    <n v="4"/>
    <n v="4"/>
    <n v="0"/>
  </r>
  <r>
    <n v="999994.5"/>
    <x v="11"/>
    <n v="1"/>
    <n v="3.3448275862068964"/>
    <n v="4"/>
    <n v="4"/>
    <n v="0"/>
  </r>
  <r>
    <n v="999994.5"/>
    <x v="12"/>
    <n v="1"/>
    <n v="3.3448275862068964"/>
    <n v="4"/>
    <n v="4"/>
    <n v="0"/>
  </r>
  <r>
    <n v="999994.5"/>
    <x v="13"/>
    <n v="1"/>
    <n v="3.3448275862068964"/>
    <n v="4"/>
    <n v="4"/>
    <n v="0"/>
  </r>
  <r>
    <n v="999994.5"/>
    <x v="14"/>
    <n v="1"/>
    <n v="3.3448275862068964"/>
    <n v="4"/>
    <n v="4"/>
    <n v="0"/>
  </r>
  <r>
    <n v="999994.5"/>
    <x v="15"/>
    <n v="1"/>
    <n v="3.3448275862068964"/>
    <n v="4"/>
    <n v="4"/>
    <n v="0"/>
  </r>
  <r>
    <n v="999994.5"/>
    <x v="16"/>
    <n v="1"/>
    <n v="3.3448275862068964"/>
    <n v="4"/>
    <n v="4"/>
    <n v="0"/>
  </r>
  <r>
    <n v="999994.5"/>
    <x v="17"/>
    <n v="1"/>
    <n v="3.3448275862068964"/>
    <n v="4"/>
    <n v="4"/>
    <n v="0"/>
  </r>
  <r>
    <n v="999994.5"/>
    <x v="18"/>
    <n v="1"/>
    <n v="3.3448275862068964"/>
    <n v="4"/>
    <n v="4"/>
    <n v="0"/>
  </r>
  <r>
    <n v="999994.5"/>
    <x v="19"/>
    <n v="1"/>
    <n v="3.3448275862068964"/>
    <n v="4"/>
    <n v="4"/>
    <n v="0"/>
  </r>
  <r>
    <n v="1000035.5"/>
    <x v="20"/>
    <n v="1"/>
    <n v="2.5517241379310347"/>
    <n v="3"/>
    <n v="3"/>
    <n v="0"/>
  </r>
  <r>
    <n v="999994.5"/>
    <x v="21"/>
    <n v="1"/>
    <n v="3.3448275862068964"/>
    <n v="4"/>
    <n v="4"/>
    <n v="0"/>
  </r>
  <r>
    <n v="999994.5"/>
    <x v="22"/>
    <n v="1"/>
    <n v="3.3448275862068964"/>
    <n v="4"/>
    <n v="4"/>
    <n v="0"/>
  </r>
  <r>
    <n v="999994.5"/>
    <x v="23"/>
    <n v="1"/>
    <n v="3.3448275862068964"/>
    <n v="4"/>
    <n v="4"/>
    <n v="0"/>
  </r>
  <r>
    <n v="1000042"/>
    <x v="24"/>
    <n v="1"/>
    <n v="2.103448275862069"/>
    <n v="2"/>
    <n v="2"/>
    <n v="0"/>
  </r>
  <r>
    <n v="999994.5"/>
    <x v="25"/>
    <n v="1"/>
    <n v="3.3448275862068964"/>
    <n v="4"/>
    <n v="4"/>
    <n v="0"/>
  </r>
  <r>
    <n v="999994.5"/>
    <x v="26"/>
    <n v="1"/>
    <n v="3.3448275862068964"/>
    <n v="4"/>
    <n v="4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n v="1"/>
    <x v="0"/>
    <x v="0"/>
    <x v="0"/>
    <n v="-0.78092037730356356"/>
    <x v="0"/>
  </r>
  <r>
    <n v="2"/>
    <x v="0"/>
    <x v="1"/>
    <x v="0"/>
    <n v="-0.78092037730356356"/>
    <x v="0"/>
  </r>
  <r>
    <n v="3"/>
    <x v="0"/>
    <x v="2"/>
    <x v="0"/>
    <n v="-0.78092037730356356"/>
    <x v="0"/>
  </r>
  <r>
    <n v="4"/>
    <x v="0"/>
    <x v="3"/>
    <x v="0"/>
    <n v="-0.78092037730356356"/>
    <x v="0"/>
  </r>
  <r>
    <n v="5"/>
    <x v="0"/>
    <x v="4"/>
    <x v="0"/>
    <n v="-0.78092037730356356"/>
    <x v="0"/>
  </r>
  <r>
    <n v="6"/>
    <x v="0"/>
    <x v="0"/>
    <x v="1"/>
    <n v="-0.70128287982981696"/>
    <x v="0"/>
  </r>
  <r>
    <n v="7"/>
    <x v="0"/>
    <x v="1"/>
    <x v="1"/>
    <n v="-0.70128287982981696"/>
    <x v="0"/>
  </r>
  <r>
    <n v="8"/>
    <x v="0"/>
    <x v="2"/>
    <x v="1"/>
    <n v="-0.70128287982981696"/>
    <x v="0"/>
  </r>
  <r>
    <n v="9"/>
    <x v="0"/>
    <x v="3"/>
    <x v="1"/>
    <n v="-0.70128287982981696"/>
    <x v="0"/>
  </r>
  <r>
    <n v="10"/>
    <x v="0"/>
    <x v="4"/>
    <x v="1"/>
    <n v="-0.70128287982981696"/>
    <x v="0"/>
  </r>
  <r>
    <n v="11"/>
    <x v="1"/>
    <x v="0"/>
    <x v="0"/>
    <n v="0.73253606412701788"/>
    <x v="0"/>
  </r>
  <r>
    <n v="12"/>
    <x v="1"/>
    <x v="1"/>
    <x v="0"/>
    <n v="0.73253606412701788"/>
    <x v="0"/>
  </r>
  <r>
    <n v="13"/>
    <x v="1"/>
    <x v="2"/>
    <x v="0"/>
    <n v="0.73253606412701788"/>
    <x v="0"/>
  </r>
  <r>
    <n v="14"/>
    <x v="1"/>
    <x v="3"/>
    <x v="0"/>
    <n v="0.73253606412701788"/>
    <x v="0"/>
  </r>
  <r>
    <n v="15"/>
    <x v="1"/>
    <x v="4"/>
    <x v="0"/>
    <n v="0.73253606412701788"/>
    <x v="0"/>
  </r>
  <r>
    <n v="16"/>
    <x v="1"/>
    <x v="0"/>
    <x v="1"/>
    <n v="0.31941706994694946"/>
    <x v="0"/>
  </r>
  <r>
    <n v="17"/>
    <x v="1"/>
    <x v="1"/>
    <x v="1"/>
    <n v="0.31941706994694946"/>
    <x v="0"/>
  </r>
  <r>
    <n v="18"/>
    <x v="1"/>
    <x v="2"/>
    <x v="1"/>
    <n v="0.31941706994694946"/>
    <x v="0"/>
  </r>
  <r>
    <n v="19"/>
    <x v="1"/>
    <x v="3"/>
    <x v="1"/>
    <n v="0.31941706994694946"/>
    <x v="0"/>
  </r>
  <r>
    <n v="20"/>
    <x v="1"/>
    <x v="4"/>
    <x v="1"/>
    <n v="0.31941706994694946"/>
    <x v="0"/>
  </r>
  <r>
    <n v="21"/>
    <x v="2"/>
    <x v="0"/>
    <x v="0"/>
    <n v="-0.81206348919317528"/>
    <x v="0"/>
  </r>
  <r>
    <n v="22"/>
    <x v="2"/>
    <x v="1"/>
    <x v="0"/>
    <n v="-0.81206348919317528"/>
    <x v="0"/>
  </r>
  <r>
    <n v="23"/>
    <x v="2"/>
    <x v="2"/>
    <x v="0"/>
    <n v="-0.81206348919317528"/>
    <x v="0"/>
  </r>
  <r>
    <n v="24"/>
    <x v="2"/>
    <x v="3"/>
    <x v="0"/>
    <n v="-0.81206348919317528"/>
    <x v="0"/>
  </r>
  <r>
    <n v="25"/>
    <x v="2"/>
    <x v="4"/>
    <x v="0"/>
    <n v="-0.81206348919317528"/>
    <x v="0"/>
  </r>
  <r>
    <n v="26"/>
    <x v="2"/>
    <x v="0"/>
    <x v="1"/>
    <n v="-0.95065987055699985"/>
    <x v="0"/>
  </r>
  <r>
    <n v="27"/>
    <x v="2"/>
    <x v="1"/>
    <x v="1"/>
    <n v="-0.95065987055699985"/>
    <x v="0"/>
  </r>
  <r>
    <n v="28"/>
    <x v="2"/>
    <x v="2"/>
    <x v="1"/>
    <n v="-0.95065987055699985"/>
    <x v="0"/>
  </r>
  <r>
    <n v="29"/>
    <x v="2"/>
    <x v="3"/>
    <x v="1"/>
    <n v="-0.95065987055699985"/>
    <x v="0"/>
  </r>
  <r>
    <n v="30"/>
    <x v="2"/>
    <x v="4"/>
    <x v="1"/>
    <n v="-0.95065987055699985"/>
    <x v="0"/>
  </r>
  <r>
    <n v="31"/>
    <x v="3"/>
    <x v="0"/>
    <x v="0"/>
    <n v="-0.55865062869953253"/>
    <x v="0"/>
  </r>
  <r>
    <n v="32"/>
    <x v="3"/>
    <x v="1"/>
    <x v="0"/>
    <n v="-0.55865062869953253"/>
    <x v="0"/>
  </r>
  <r>
    <n v="33"/>
    <x v="3"/>
    <x v="2"/>
    <x v="0"/>
    <n v="-0.55865062869953253"/>
    <x v="0"/>
  </r>
  <r>
    <n v="34"/>
    <x v="3"/>
    <x v="3"/>
    <x v="0"/>
    <n v="-0.55865062869953253"/>
    <x v="0"/>
  </r>
  <r>
    <n v="35"/>
    <x v="3"/>
    <x v="4"/>
    <x v="0"/>
    <n v="-0.55865062869953253"/>
    <x v="0"/>
  </r>
  <r>
    <n v="36"/>
    <x v="3"/>
    <x v="0"/>
    <x v="1"/>
    <n v="-0.63219848731369599"/>
    <x v="0"/>
  </r>
  <r>
    <n v="37"/>
    <x v="3"/>
    <x v="1"/>
    <x v="1"/>
    <n v="-0.63219848731369599"/>
    <x v="0"/>
  </r>
  <r>
    <n v="38"/>
    <x v="3"/>
    <x v="2"/>
    <x v="1"/>
    <n v="-0.63219848731369599"/>
    <x v="0"/>
  </r>
  <r>
    <n v="39"/>
    <x v="3"/>
    <x v="3"/>
    <x v="1"/>
    <n v="-0.63219848731369599"/>
    <x v="0"/>
  </r>
  <r>
    <n v="40"/>
    <x v="3"/>
    <x v="4"/>
    <x v="1"/>
    <n v="-0.63219848731369599"/>
    <x v="0"/>
  </r>
  <r>
    <n v="41"/>
    <x v="4"/>
    <x v="0"/>
    <x v="0"/>
    <n v="-0.81347132551317591"/>
    <x v="0"/>
  </r>
  <r>
    <n v="42"/>
    <x v="4"/>
    <x v="1"/>
    <x v="0"/>
    <n v="-0.81347132551317591"/>
    <x v="0"/>
  </r>
  <r>
    <n v="43"/>
    <x v="4"/>
    <x v="2"/>
    <x v="0"/>
    <n v="-0.81347132551317591"/>
    <x v="0"/>
  </r>
  <r>
    <n v="44"/>
    <x v="4"/>
    <x v="3"/>
    <x v="0"/>
    <n v="-0.81347132551317591"/>
    <x v="0"/>
  </r>
  <r>
    <n v="45"/>
    <x v="4"/>
    <x v="4"/>
    <x v="0"/>
    <n v="-0.81347132551317591"/>
    <x v="0"/>
  </r>
  <r>
    <n v="46"/>
    <x v="4"/>
    <x v="0"/>
    <x v="1"/>
    <n v="-0.88968576799590215"/>
    <x v="0"/>
  </r>
  <r>
    <n v="47"/>
    <x v="4"/>
    <x v="1"/>
    <x v="1"/>
    <n v="-0.88968576799590215"/>
    <x v="0"/>
  </r>
  <r>
    <n v="48"/>
    <x v="4"/>
    <x v="2"/>
    <x v="1"/>
    <n v="-0.88968576799590215"/>
    <x v="0"/>
  </r>
  <r>
    <n v="49"/>
    <x v="4"/>
    <x v="3"/>
    <x v="1"/>
    <n v="-0.88968576799590215"/>
    <x v="0"/>
  </r>
  <r>
    <n v="50"/>
    <x v="4"/>
    <x v="4"/>
    <x v="1"/>
    <n v="-0.88968576799590215"/>
    <x v="0"/>
  </r>
  <r>
    <n v="51"/>
    <x v="5"/>
    <x v="0"/>
    <x v="0"/>
    <n v="-0.83902671157868414"/>
    <x v="0"/>
  </r>
  <r>
    <n v="52"/>
    <x v="5"/>
    <x v="1"/>
    <x v="0"/>
    <n v="-0.83902671157868414"/>
    <x v="0"/>
  </r>
  <r>
    <n v="53"/>
    <x v="5"/>
    <x v="2"/>
    <x v="0"/>
    <n v="-0.83902671157868414"/>
    <x v="0"/>
  </r>
  <r>
    <n v="54"/>
    <x v="5"/>
    <x v="3"/>
    <x v="0"/>
    <n v="-0.83902671157868414"/>
    <x v="0"/>
  </r>
  <r>
    <n v="55"/>
    <x v="5"/>
    <x v="4"/>
    <x v="0"/>
    <n v="-0.83902671157868414"/>
    <x v="0"/>
  </r>
  <r>
    <n v="56"/>
    <x v="5"/>
    <x v="0"/>
    <x v="1"/>
    <n v="-0.92585148642175985"/>
    <x v="0"/>
  </r>
  <r>
    <n v="57"/>
    <x v="5"/>
    <x v="1"/>
    <x v="1"/>
    <n v="-0.92585148642175985"/>
    <x v="0"/>
  </r>
  <r>
    <n v="58"/>
    <x v="5"/>
    <x v="2"/>
    <x v="1"/>
    <n v="-0.92585148642175985"/>
    <x v="0"/>
  </r>
  <r>
    <n v="59"/>
    <x v="5"/>
    <x v="3"/>
    <x v="1"/>
    <n v="-0.92585148642175985"/>
    <x v="0"/>
  </r>
  <r>
    <n v="60"/>
    <x v="5"/>
    <x v="4"/>
    <x v="1"/>
    <n v="-0.92585148642175985"/>
    <x v="0"/>
  </r>
  <r>
    <n v="61"/>
    <x v="0"/>
    <x v="0"/>
    <x v="0"/>
    <n v="-0.73817623395607135"/>
    <x v="1"/>
  </r>
  <r>
    <n v="62"/>
    <x v="0"/>
    <x v="1"/>
    <x v="0"/>
    <n v="-0.73817623395607135"/>
    <x v="1"/>
  </r>
  <r>
    <n v="63"/>
    <x v="0"/>
    <x v="2"/>
    <x v="0"/>
    <n v="-0.73817623395607135"/>
    <x v="1"/>
  </r>
  <r>
    <n v="64"/>
    <x v="0"/>
    <x v="3"/>
    <x v="0"/>
    <n v="-0.73817623395607135"/>
    <x v="1"/>
  </r>
  <r>
    <n v="65"/>
    <x v="0"/>
    <x v="4"/>
    <x v="0"/>
    <n v="-0.73817623395607135"/>
    <x v="1"/>
  </r>
  <r>
    <n v="66"/>
    <x v="0"/>
    <x v="0"/>
    <x v="1"/>
    <n v="-0.64061091970351003"/>
    <x v="1"/>
  </r>
  <r>
    <n v="67"/>
    <x v="0"/>
    <x v="1"/>
    <x v="1"/>
    <n v="-0.64061091970351003"/>
    <x v="1"/>
  </r>
  <r>
    <n v="68"/>
    <x v="0"/>
    <x v="2"/>
    <x v="1"/>
    <n v="-0.64061091970351003"/>
    <x v="1"/>
  </r>
  <r>
    <n v="69"/>
    <x v="0"/>
    <x v="3"/>
    <x v="1"/>
    <n v="-0.64061091970351003"/>
    <x v="1"/>
  </r>
  <r>
    <n v="70"/>
    <x v="0"/>
    <x v="4"/>
    <x v="1"/>
    <n v="-0.64061091970351003"/>
    <x v="1"/>
  </r>
  <r>
    <n v="71"/>
    <x v="1"/>
    <x v="0"/>
    <x v="0"/>
    <n v="0.7052566036041451"/>
    <x v="1"/>
  </r>
  <r>
    <n v="72"/>
    <x v="1"/>
    <x v="1"/>
    <x v="0"/>
    <n v="0.7052566036041451"/>
    <x v="1"/>
  </r>
  <r>
    <n v="73"/>
    <x v="1"/>
    <x v="2"/>
    <x v="0"/>
    <n v="0.7052566036041451"/>
    <x v="1"/>
  </r>
  <r>
    <n v="74"/>
    <x v="1"/>
    <x v="3"/>
    <x v="0"/>
    <n v="0.7052566036041451"/>
    <x v="1"/>
  </r>
  <r>
    <n v="75"/>
    <x v="1"/>
    <x v="4"/>
    <x v="0"/>
    <n v="0.7052566036041451"/>
    <x v="1"/>
  </r>
  <r>
    <n v="76"/>
    <x v="1"/>
    <x v="0"/>
    <x v="1"/>
    <n v="0.44462679487110418"/>
    <x v="1"/>
  </r>
  <r>
    <n v="77"/>
    <x v="1"/>
    <x v="1"/>
    <x v="1"/>
    <n v="0.44462679487110418"/>
    <x v="1"/>
  </r>
  <r>
    <n v="78"/>
    <x v="1"/>
    <x v="2"/>
    <x v="1"/>
    <n v="0.44462679487110418"/>
    <x v="1"/>
  </r>
  <r>
    <n v="79"/>
    <x v="1"/>
    <x v="3"/>
    <x v="1"/>
    <n v="0.44462679487110418"/>
    <x v="1"/>
  </r>
  <r>
    <n v="80"/>
    <x v="1"/>
    <x v="4"/>
    <x v="1"/>
    <n v="0.44462679487110418"/>
    <x v="1"/>
  </r>
  <r>
    <n v="81"/>
    <x v="2"/>
    <x v="0"/>
    <x v="0"/>
    <n v="-0.8426214202346809"/>
    <x v="1"/>
  </r>
  <r>
    <n v="82"/>
    <x v="2"/>
    <x v="1"/>
    <x v="0"/>
    <n v="-0.8426214202346809"/>
    <x v="1"/>
  </r>
  <r>
    <n v="83"/>
    <x v="2"/>
    <x v="2"/>
    <x v="0"/>
    <n v="-0.8426214202346809"/>
    <x v="1"/>
  </r>
  <r>
    <n v="84"/>
    <x v="2"/>
    <x v="3"/>
    <x v="0"/>
    <n v="-0.8426214202346809"/>
    <x v="1"/>
  </r>
  <r>
    <n v="85"/>
    <x v="2"/>
    <x v="4"/>
    <x v="0"/>
    <n v="-0.8426214202346809"/>
    <x v="1"/>
  </r>
  <r>
    <n v="86"/>
    <x v="2"/>
    <x v="0"/>
    <x v="1"/>
    <n v="-0.95856038684338452"/>
    <x v="1"/>
  </r>
  <r>
    <n v="87"/>
    <x v="2"/>
    <x v="1"/>
    <x v="1"/>
    <n v="-0.95856038684338452"/>
    <x v="1"/>
  </r>
  <r>
    <n v="88"/>
    <x v="2"/>
    <x v="2"/>
    <x v="1"/>
    <n v="-0.95856038684338452"/>
    <x v="1"/>
  </r>
  <r>
    <n v="89"/>
    <x v="2"/>
    <x v="3"/>
    <x v="1"/>
    <n v="-0.95856038684338452"/>
    <x v="1"/>
  </r>
  <r>
    <n v="90"/>
    <x v="2"/>
    <x v="4"/>
    <x v="1"/>
    <n v="-0.95856038684338452"/>
    <x v="1"/>
  </r>
  <r>
    <n v="91"/>
    <x v="3"/>
    <x v="0"/>
    <x v="0"/>
    <n v="-0.6019657111681197"/>
    <x v="1"/>
  </r>
  <r>
    <n v="92"/>
    <x v="3"/>
    <x v="1"/>
    <x v="0"/>
    <n v="-0.6019657111681197"/>
    <x v="1"/>
  </r>
  <r>
    <n v="93"/>
    <x v="3"/>
    <x v="2"/>
    <x v="0"/>
    <n v="-0.6019657111681197"/>
    <x v="1"/>
  </r>
  <r>
    <n v="94"/>
    <x v="3"/>
    <x v="3"/>
    <x v="0"/>
    <n v="-0.6019657111681197"/>
    <x v="1"/>
  </r>
  <r>
    <n v="95"/>
    <x v="3"/>
    <x v="4"/>
    <x v="0"/>
    <n v="-0.6019657111681197"/>
    <x v="1"/>
  </r>
  <r>
    <n v="96"/>
    <x v="3"/>
    <x v="0"/>
    <x v="1"/>
    <n v="-0.69236100798189026"/>
    <x v="1"/>
  </r>
  <r>
    <n v="97"/>
    <x v="3"/>
    <x v="1"/>
    <x v="1"/>
    <n v="-0.69236100798189026"/>
    <x v="1"/>
  </r>
  <r>
    <n v="98"/>
    <x v="3"/>
    <x v="2"/>
    <x v="1"/>
    <n v="-0.69236100798189026"/>
    <x v="1"/>
  </r>
  <r>
    <n v="99"/>
    <x v="3"/>
    <x v="3"/>
    <x v="1"/>
    <n v="-0.69236100798189026"/>
    <x v="1"/>
  </r>
  <r>
    <n v="100"/>
    <x v="3"/>
    <x v="4"/>
    <x v="1"/>
    <n v="-0.69236100798189026"/>
    <x v="1"/>
  </r>
  <r>
    <n v="101"/>
    <x v="4"/>
    <x v="0"/>
    <x v="0"/>
    <n v="-0.82434726365329536"/>
    <x v="1"/>
  </r>
  <r>
    <n v="102"/>
    <x v="4"/>
    <x v="1"/>
    <x v="0"/>
    <n v="-0.82434726365329536"/>
    <x v="1"/>
  </r>
  <r>
    <n v="103"/>
    <x v="4"/>
    <x v="2"/>
    <x v="0"/>
    <n v="-0.82434726365329536"/>
    <x v="1"/>
  </r>
  <r>
    <n v="104"/>
    <x v="4"/>
    <x v="3"/>
    <x v="0"/>
    <n v="-0.82434726365329536"/>
    <x v="1"/>
  </r>
  <r>
    <n v="105"/>
    <x v="4"/>
    <x v="4"/>
    <x v="0"/>
    <n v="-0.82434726365329536"/>
    <x v="1"/>
  </r>
  <r>
    <n v="106"/>
    <x v="4"/>
    <x v="0"/>
    <x v="1"/>
    <n v="-0.92117276051358143"/>
    <x v="1"/>
  </r>
  <r>
    <n v="107"/>
    <x v="4"/>
    <x v="1"/>
    <x v="1"/>
    <n v="-0.92117276051358143"/>
    <x v="1"/>
  </r>
  <r>
    <n v="108"/>
    <x v="4"/>
    <x v="2"/>
    <x v="1"/>
    <n v="-0.92117276051358143"/>
    <x v="1"/>
  </r>
  <r>
    <n v="109"/>
    <x v="4"/>
    <x v="3"/>
    <x v="1"/>
    <n v="-0.92117276051358143"/>
    <x v="1"/>
  </r>
  <r>
    <n v="110"/>
    <x v="4"/>
    <x v="4"/>
    <x v="1"/>
    <n v="-0.92117276051358143"/>
    <x v="1"/>
  </r>
  <r>
    <n v="111"/>
    <x v="5"/>
    <x v="0"/>
    <x v="0"/>
    <n v="-0.79577162346925345"/>
    <x v="1"/>
  </r>
  <r>
    <n v="112"/>
    <x v="5"/>
    <x v="1"/>
    <x v="0"/>
    <n v="-0.79577162346925345"/>
    <x v="1"/>
  </r>
  <r>
    <n v="113"/>
    <x v="5"/>
    <x v="2"/>
    <x v="0"/>
    <n v="-0.79577162346925345"/>
    <x v="1"/>
  </r>
  <r>
    <n v="114"/>
    <x v="5"/>
    <x v="3"/>
    <x v="0"/>
    <n v="-0.79577162346925345"/>
    <x v="1"/>
  </r>
  <r>
    <n v="115"/>
    <x v="5"/>
    <x v="4"/>
    <x v="0"/>
    <n v="-0.79577162346925345"/>
    <x v="1"/>
  </r>
  <r>
    <n v="116"/>
    <x v="5"/>
    <x v="0"/>
    <x v="1"/>
    <n v="-0.91704063169365657"/>
    <x v="1"/>
  </r>
  <r>
    <n v="117"/>
    <x v="5"/>
    <x v="1"/>
    <x v="1"/>
    <n v="-0.91704063169365657"/>
    <x v="1"/>
  </r>
  <r>
    <n v="118"/>
    <x v="5"/>
    <x v="2"/>
    <x v="1"/>
    <n v="-0.91704063169365657"/>
    <x v="1"/>
  </r>
  <r>
    <n v="119"/>
    <x v="5"/>
    <x v="3"/>
    <x v="1"/>
    <n v="-0.91704063169365657"/>
    <x v="1"/>
  </r>
  <r>
    <n v="120"/>
    <x v="5"/>
    <x v="4"/>
    <x v="1"/>
    <n v="-0.91704063169365657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n v="1"/>
    <x v="0"/>
    <x v="0"/>
    <x v="0"/>
    <n v="-0.78092037730356356"/>
  </r>
  <r>
    <n v="2"/>
    <x v="0"/>
    <x v="1"/>
    <x v="0"/>
    <n v="-0.78092037730356356"/>
  </r>
  <r>
    <n v="3"/>
    <x v="0"/>
    <x v="2"/>
    <x v="0"/>
    <n v="-0.78092037730356356"/>
  </r>
  <r>
    <n v="4"/>
    <x v="0"/>
    <x v="3"/>
    <x v="0"/>
    <n v="-0.78092037730356356"/>
  </r>
  <r>
    <n v="5"/>
    <x v="0"/>
    <x v="4"/>
    <x v="0"/>
    <n v="-0.78092037730356356"/>
  </r>
  <r>
    <n v="6"/>
    <x v="0"/>
    <x v="0"/>
    <x v="1"/>
    <n v="-0.70128287982981696"/>
  </r>
  <r>
    <n v="7"/>
    <x v="0"/>
    <x v="1"/>
    <x v="1"/>
    <n v="-0.70128287982981696"/>
  </r>
  <r>
    <n v="8"/>
    <x v="0"/>
    <x v="2"/>
    <x v="1"/>
    <n v="-0.70128287982981696"/>
  </r>
  <r>
    <n v="9"/>
    <x v="0"/>
    <x v="3"/>
    <x v="1"/>
    <n v="-0.70128287982981696"/>
  </r>
  <r>
    <n v="10"/>
    <x v="0"/>
    <x v="4"/>
    <x v="1"/>
    <n v="-0.70128287982981696"/>
  </r>
  <r>
    <n v="11"/>
    <x v="1"/>
    <x v="0"/>
    <x v="0"/>
    <n v="0.73253606412701788"/>
  </r>
  <r>
    <n v="12"/>
    <x v="1"/>
    <x v="1"/>
    <x v="0"/>
    <n v="0.73253606412701788"/>
  </r>
  <r>
    <n v="13"/>
    <x v="1"/>
    <x v="2"/>
    <x v="0"/>
    <n v="0.73253606412701788"/>
  </r>
  <r>
    <n v="14"/>
    <x v="1"/>
    <x v="3"/>
    <x v="0"/>
    <n v="0.73253606412701788"/>
  </r>
  <r>
    <n v="15"/>
    <x v="1"/>
    <x v="4"/>
    <x v="0"/>
    <n v="0.73253606412701788"/>
  </r>
  <r>
    <n v="16"/>
    <x v="1"/>
    <x v="0"/>
    <x v="1"/>
    <n v="0.31941706994694946"/>
  </r>
  <r>
    <n v="17"/>
    <x v="1"/>
    <x v="1"/>
    <x v="1"/>
    <n v="0.31941706994694946"/>
  </r>
  <r>
    <n v="18"/>
    <x v="1"/>
    <x v="2"/>
    <x v="1"/>
    <n v="0.31941706994694946"/>
  </r>
  <r>
    <n v="19"/>
    <x v="1"/>
    <x v="3"/>
    <x v="1"/>
    <n v="0.31941706994694946"/>
  </r>
  <r>
    <n v="20"/>
    <x v="1"/>
    <x v="4"/>
    <x v="1"/>
    <n v="0.31941706994694946"/>
  </r>
  <r>
    <n v="21"/>
    <x v="2"/>
    <x v="0"/>
    <x v="0"/>
    <n v="-0.81206348919317528"/>
  </r>
  <r>
    <n v="22"/>
    <x v="2"/>
    <x v="1"/>
    <x v="0"/>
    <n v="-0.81206348919317528"/>
  </r>
  <r>
    <n v="23"/>
    <x v="2"/>
    <x v="2"/>
    <x v="0"/>
    <n v="-0.81206348919317528"/>
  </r>
  <r>
    <n v="24"/>
    <x v="2"/>
    <x v="3"/>
    <x v="0"/>
    <n v="-0.81206348919317528"/>
  </r>
  <r>
    <n v="25"/>
    <x v="2"/>
    <x v="4"/>
    <x v="0"/>
    <n v="-0.81206348919317528"/>
  </r>
  <r>
    <n v="26"/>
    <x v="2"/>
    <x v="0"/>
    <x v="1"/>
    <n v="-0.95065987055699985"/>
  </r>
  <r>
    <n v="27"/>
    <x v="2"/>
    <x v="1"/>
    <x v="1"/>
    <n v="-0.95065987055699985"/>
  </r>
  <r>
    <n v="28"/>
    <x v="2"/>
    <x v="2"/>
    <x v="1"/>
    <n v="-0.95065987055699985"/>
  </r>
  <r>
    <n v="29"/>
    <x v="2"/>
    <x v="3"/>
    <x v="1"/>
    <n v="-0.95065987055699985"/>
  </r>
  <r>
    <n v="30"/>
    <x v="2"/>
    <x v="4"/>
    <x v="1"/>
    <n v="-0.95065987055699985"/>
  </r>
  <r>
    <n v="31"/>
    <x v="3"/>
    <x v="0"/>
    <x v="0"/>
    <n v="-0.55865062869953253"/>
  </r>
  <r>
    <n v="32"/>
    <x v="3"/>
    <x v="1"/>
    <x v="0"/>
    <n v="-0.55865062869953253"/>
  </r>
  <r>
    <n v="33"/>
    <x v="3"/>
    <x v="2"/>
    <x v="0"/>
    <n v="-0.55865062869953253"/>
  </r>
  <r>
    <n v="34"/>
    <x v="3"/>
    <x v="3"/>
    <x v="0"/>
    <n v="-0.55865062869953253"/>
  </r>
  <r>
    <n v="35"/>
    <x v="3"/>
    <x v="4"/>
    <x v="0"/>
    <n v="-0.55865062869953253"/>
  </r>
  <r>
    <n v="36"/>
    <x v="3"/>
    <x v="0"/>
    <x v="1"/>
    <n v="-0.63219848731369599"/>
  </r>
  <r>
    <n v="37"/>
    <x v="3"/>
    <x v="1"/>
    <x v="1"/>
    <n v="-0.63219848731369599"/>
  </r>
  <r>
    <n v="38"/>
    <x v="3"/>
    <x v="2"/>
    <x v="1"/>
    <n v="-0.63219848731369599"/>
  </r>
  <r>
    <n v="39"/>
    <x v="3"/>
    <x v="3"/>
    <x v="1"/>
    <n v="-0.63219848731369599"/>
  </r>
  <r>
    <n v="40"/>
    <x v="3"/>
    <x v="4"/>
    <x v="1"/>
    <n v="-0.63219848731369599"/>
  </r>
  <r>
    <n v="41"/>
    <x v="4"/>
    <x v="0"/>
    <x v="0"/>
    <n v="-0.81347132551317591"/>
  </r>
  <r>
    <n v="42"/>
    <x v="4"/>
    <x v="1"/>
    <x v="0"/>
    <n v="-0.81347132551317591"/>
  </r>
  <r>
    <n v="43"/>
    <x v="4"/>
    <x v="2"/>
    <x v="0"/>
    <n v="-0.81347132551317591"/>
  </r>
  <r>
    <n v="44"/>
    <x v="4"/>
    <x v="3"/>
    <x v="0"/>
    <n v="-0.81347132551317591"/>
  </r>
  <r>
    <n v="45"/>
    <x v="4"/>
    <x v="4"/>
    <x v="0"/>
    <n v="-0.81347132551317591"/>
  </r>
  <r>
    <n v="46"/>
    <x v="4"/>
    <x v="0"/>
    <x v="1"/>
    <n v="-0.88968576799590215"/>
  </r>
  <r>
    <n v="47"/>
    <x v="4"/>
    <x v="1"/>
    <x v="1"/>
    <n v="-0.88968576799590215"/>
  </r>
  <r>
    <n v="48"/>
    <x v="4"/>
    <x v="2"/>
    <x v="1"/>
    <n v="-0.88968576799590215"/>
  </r>
  <r>
    <n v="49"/>
    <x v="4"/>
    <x v="3"/>
    <x v="1"/>
    <n v="-0.88968576799590215"/>
  </r>
  <r>
    <n v="50"/>
    <x v="4"/>
    <x v="4"/>
    <x v="1"/>
    <n v="-0.88968576799590215"/>
  </r>
  <r>
    <n v="51"/>
    <x v="5"/>
    <x v="0"/>
    <x v="0"/>
    <n v="-0.83902671157868414"/>
  </r>
  <r>
    <n v="52"/>
    <x v="5"/>
    <x v="1"/>
    <x v="0"/>
    <n v="-0.83902671157868414"/>
  </r>
  <r>
    <n v="53"/>
    <x v="5"/>
    <x v="2"/>
    <x v="0"/>
    <n v="-0.83902671157868414"/>
  </r>
  <r>
    <n v="54"/>
    <x v="5"/>
    <x v="3"/>
    <x v="0"/>
    <n v="-0.83902671157868414"/>
  </r>
  <r>
    <n v="55"/>
    <x v="5"/>
    <x v="4"/>
    <x v="0"/>
    <n v="-0.83902671157868414"/>
  </r>
  <r>
    <n v="56"/>
    <x v="5"/>
    <x v="0"/>
    <x v="1"/>
    <n v="-0.92585148642175985"/>
  </r>
  <r>
    <n v="57"/>
    <x v="5"/>
    <x v="1"/>
    <x v="1"/>
    <n v="-0.92585148642175985"/>
  </r>
  <r>
    <n v="58"/>
    <x v="5"/>
    <x v="2"/>
    <x v="1"/>
    <n v="-0.92585148642175985"/>
  </r>
  <r>
    <n v="59"/>
    <x v="5"/>
    <x v="3"/>
    <x v="1"/>
    <n v="-0.92585148642175985"/>
  </r>
  <r>
    <n v="60"/>
    <x v="5"/>
    <x v="4"/>
    <x v="1"/>
    <n v="-0.925851486421759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1B3DA0-7D74-44B3-9694-46840B1C01D9}" name="Kimutatás7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J5:Q12" firstHeaderRow="1" firstDataRow="2" firstDataCol="1" rowPageCount="2" colPageCount="1"/>
  <pivotFields count="6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dataField="1" showAll="0"/>
    <pivotField axis="axisPage" multipleItemSelectionAllowed="1" showAll="0">
      <items count="3">
        <item h="1" x="1"/>
        <item x="0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5" hier="-1"/>
    <pageField fld="3" hier="-1"/>
  </pageFields>
  <dataFields count="1">
    <dataField name="Összeg / Korreláció" fld="4" baseField="0" baseItem="0" numFmtId="2"/>
  </dataFields>
  <formats count="1">
    <format dxfId="2">
      <pivotArea outline="0" collapsedLevelsAreSubtotals="1" fieldPosition="0"/>
    </format>
  </formats>
  <conditionalFormats count="1">
    <conditionalFormat priority="3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6" selected="0">
              <x v="0"/>
              <x v="1"/>
              <x v="2"/>
              <x v="3"/>
              <x v="4"/>
              <x v="5"/>
            </reference>
            <reference field="2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00F7CC-501B-4DB4-9BFC-44B0DAFDFACD}" name="Kimutatás6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J17:Q24" firstHeaderRow="1" firstDataRow="2" firstDataCol="1" rowPageCount="2" colPageCount="1"/>
  <pivotFields count="6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dataField="1" showAll="0"/>
    <pivotField axis="axisPage" multipleItemSelectionAllowed="1" showAll="0">
      <items count="3">
        <item h="1" x="1"/>
        <item x="0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5" hier="-1"/>
    <pageField fld="3" hier="-1"/>
  </pageFields>
  <dataFields count="1">
    <dataField name="Összeg / Korreláció" fld="4" baseField="0" baseItem="0" numFmtId="2"/>
  </dataFields>
  <formats count="1">
    <format dxfId="3">
      <pivotArea outline="0" collapsedLevelsAreSubtotals="1" fieldPosition="0"/>
    </format>
  </format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6" selected="0">
              <x v="0"/>
              <x v="1"/>
              <x v="2"/>
              <x v="3"/>
              <x v="4"/>
              <x v="5"/>
            </reference>
            <reference field="2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48ABEE-E0F8-4973-A596-82E23E755CE2}" name="Kimutatás5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17:H24" firstHeaderRow="1" firstDataRow="2" firstDataCol="1" rowPageCount="2" colPageCount="1"/>
  <pivotFields count="6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dataField="1" showAll="0"/>
    <pivotField axis="axisPage" multipleItemSelectionAllowed="1" showAll="0">
      <items count="3">
        <item x="1"/>
        <item h="1" x="0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5" hier="-1"/>
    <pageField fld="3" hier="-1"/>
  </pageFields>
  <dataFields count="1">
    <dataField name="Összeg / Korreláció" fld="4" baseField="0" baseItem="0" numFmtId="2"/>
  </dataFields>
  <formats count="1">
    <format dxfId="4">
      <pivotArea outline="0" collapsedLevelsAreSubtotals="1" fieldPosition="0"/>
    </format>
  </formats>
  <conditionalFormats count="1">
    <conditionalFormat priority="4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6" selected="0">
              <x v="0"/>
              <x v="1"/>
              <x v="2"/>
              <x v="3"/>
              <x v="4"/>
              <x v="5"/>
            </reference>
            <reference field="2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BBBC1-69C9-4860-812B-D1D440C32A88}" name="Kimutatás4" cacheId="1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5:H12" firstHeaderRow="1" firstDataRow="2" firstDataCol="1" rowPageCount="2" colPageCount="1"/>
  <pivotFields count="6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dataField="1" showAll="0"/>
    <pivotField axis="axisPage" multipleItemSelectionAllowed="1" showAll="0">
      <items count="3">
        <item x="1"/>
        <item h="1" x="0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5" hier="-1"/>
    <pageField fld="3" hier="-1"/>
  </pageFields>
  <dataFields count="1">
    <dataField name="Összeg / Korreláció" fld="4" baseField="0" baseItem="0" numFmtId="2"/>
  </dataFields>
  <formats count="1">
    <format dxfId="5">
      <pivotArea outline="0" collapsedLevelsAreSubtotals="1" fieldPosition="0"/>
    </format>
  </formats>
  <conditionalFormats count="1">
    <conditionalFormat priority="5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6" selected="0">
              <x v="0"/>
              <x v="1"/>
              <x v="2"/>
              <x v="3"/>
              <x v="4"/>
              <x v="5"/>
            </reference>
            <reference field="2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A37557-ED8E-459D-A27F-3E45A7764865}" name="Kimutatás2" cacheId="2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4:H11" firstHeaderRow="1" firstDataRow="2" firstDataCol="1" rowPageCount="1" colPageCount="1"/>
  <pivotFields count="5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Összeg / Korreláció" fld="4" baseField="0" baseItem="0" numFmtId="2"/>
  </dataFields>
  <formats count="1">
    <format dxfId="0">
      <pivotArea outline="0" collapsedLevelsAreSubtotals="1" fieldPosition="0"/>
    </format>
  </formats>
  <conditionalFormats count="1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6" selected="0">
              <x v="0"/>
              <x v="1"/>
              <x v="2"/>
              <x v="3"/>
              <x v="4"/>
              <x v="5"/>
            </reference>
            <reference field="2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2E775D-1C6F-4212-BE9D-AEDC3D7B3D4E}" name="Kimutatás3" cacheId="2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16:H23" firstHeaderRow="1" firstDataRow="2" firstDataCol="1" rowPageCount="1" colPageCount="1"/>
  <pivotFields count="5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Összeg / Korreláció" fld="4" baseField="0" baseItem="0" numFmtId="2"/>
  </dataFields>
  <formats count="1">
    <format dxfId="1">
      <pivotArea outline="0" collapsedLevelsAreSubtotals="1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6" selected="0">
              <x v="0"/>
              <x v="1"/>
              <x v="2"/>
              <x v="3"/>
              <x v="4"/>
              <x v="5"/>
            </reference>
            <reference field="2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60033D-0B2D-4DD5-AFED-9CA360985D37}" name="Kimutatás26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O59:AR87" firstHeaderRow="0" firstDataRow="1" firstDataCol="1"/>
  <pivotFields count="7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showAll="0"/>
    <pivotField numFmtId="2" showAll="0"/>
    <pivotField dataField="1" showAll="0"/>
    <pivotField dataField="1"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ell" fld="2" baseField="0" baseItem="0"/>
    <dataField name="Összeg / sorrend1" fld="4" baseField="0" baseItem="0"/>
    <dataField name="Összeg / sorrend2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358985320230227113829.html" TargetMode="External"/><Relationship Id="rId2" Type="http://schemas.openxmlformats.org/officeDocument/2006/relationships/hyperlink" Target="https://miau.my-x.hu/myx-free/coco/test/707200420230116151254.html" TargetMode="External"/><Relationship Id="rId1" Type="http://schemas.openxmlformats.org/officeDocument/2006/relationships/hyperlink" Target="https://miau.my-x.hu/myx-free/coco/test/186100020230116151042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iau.my-x.hu/myx-free/coco/test/132665020230128160844.html" TargetMode="External"/><Relationship Id="rId1" Type="http://schemas.openxmlformats.org/officeDocument/2006/relationships/hyperlink" Target="https://miau.my-x.hu/myx-free/coco/test/849386320230128160223.html" TargetMode="External"/><Relationship Id="rId4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599109820230128164210.html" TargetMode="External"/><Relationship Id="rId2" Type="http://schemas.openxmlformats.org/officeDocument/2006/relationships/hyperlink" Target="https://miau.my-x.hu/myx-free/coco/test/320340020230128161843.html" TargetMode="External"/><Relationship Id="rId1" Type="http://schemas.openxmlformats.org/officeDocument/2006/relationships/hyperlink" Target="https://miau.my-x.hu/myx-free/coco/test/547008820230128161344.html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miau.my-x.hu/myx-free/coco/test/173845520230128164403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751502520230128165144.html" TargetMode="External"/><Relationship Id="rId1" Type="http://schemas.openxmlformats.org/officeDocument/2006/relationships/hyperlink" Target="https://miau.my-x.hu/myx-free/coco/test/782261220230128163108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96458720230128165746.html" TargetMode="External"/><Relationship Id="rId2" Type="http://schemas.openxmlformats.org/officeDocument/2006/relationships/hyperlink" Target="https://miau.my-x.hu/myx-free/coco/test/843819320230128165555.html" TargetMode="External"/><Relationship Id="rId1" Type="http://schemas.openxmlformats.org/officeDocument/2006/relationships/hyperlink" Target="https://miau.my-x.hu/myx-free/coco/test/489609920230128163515.html" TargetMode="External"/><Relationship Id="rId4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10527720230128165907.html" TargetMode="External"/><Relationship Id="rId2" Type="http://schemas.openxmlformats.org/officeDocument/2006/relationships/hyperlink" Target="https://miau.my-x.hu/myx-free/coco/test/291928920230128164008.html" TargetMode="External"/><Relationship Id="rId1" Type="http://schemas.openxmlformats.org/officeDocument/2006/relationships/pivotTable" Target="../pivotTables/pivotTable7.xml"/><Relationship Id="rId5" Type="http://schemas.openxmlformats.org/officeDocument/2006/relationships/drawing" Target="../drawings/drawing6.xml"/><Relationship Id="rId4" Type="http://schemas.openxmlformats.org/officeDocument/2006/relationships/hyperlink" Target="https://miau.my-x.hu/myx-free/coco/test/7564710202301281735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23D9-EEC5-484C-A289-E5013A94EB4B}">
  <dimension ref="A1:B18"/>
  <sheetViews>
    <sheetView tabSelected="1" workbookViewId="0"/>
  </sheetViews>
  <sheetFormatPr defaultRowHeight="15" x14ac:dyDescent="0.25"/>
  <sheetData>
    <row r="1" spans="1:2" x14ac:dyDescent="0.25">
      <c r="A1">
        <v>1</v>
      </c>
      <c r="B1" s="61" t="s">
        <v>403</v>
      </c>
    </row>
    <row r="2" spans="1:2" x14ac:dyDescent="0.25">
      <c r="A2">
        <v>2</v>
      </c>
      <c r="B2" s="61" t="s">
        <v>404</v>
      </c>
    </row>
    <row r="3" spans="1:2" x14ac:dyDescent="0.25">
      <c r="A3">
        <v>3</v>
      </c>
      <c r="B3" s="61" t="s">
        <v>406</v>
      </c>
    </row>
    <row r="4" spans="1:2" x14ac:dyDescent="0.25">
      <c r="A4">
        <v>4</v>
      </c>
      <c r="B4" s="61" t="s">
        <v>407</v>
      </c>
    </row>
    <row r="5" spans="1:2" x14ac:dyDescent="0.25">
      <c r="A5">
        <v>5</v>
      </c>
      <c r="B5" s="61" t="s">
        <v>408</v>
      </c>
    </row>
    <row r="6" spans="1:2" x14ac:dyDescent="0.25">
      <c r="A6">
        <v>6</v>
      </c>
      <c r="B6" s="61" t="s">
        <v>367</v>
      </c>
    </row>
    <row r="7" spans="1:2" x14ac:dyDescent="0.25">
      <c r="A7">
        <v>7</v>
      </c>
      <c r="B7" s="61">
        <v>2015</v>
      </c>
    </row>
    <row r="8" spans="1:2" x14ac:dyDescent="0.25">
      <c r="A8">
        <v>8</v>
      </c>
      <c r="B8" s="61" t="s">
        <v>409</v>
      </c>
    </row>
    <row r="9" spans="1:2" x14ac:dyDescent="0.25">
      <c r="A9">
        <v>9</v>
      </c>
      <c r="B9" s="61">
        <v>2016</v>
      </c>
    </row>
    <row r="10" spans="1:2" x14ac:dyDescent="0.25">
      <c r="A10">
        <v>10</v>
      </c>
      <c r="B10" s="61" t="s">
        <v>410</v>
      </c>
    </row>
    <row r="11" spans="1:2" x14ac:dyDescent="0.25">
      <c r="A11">
        <v>11</v>
      </c>
      <c r="B11" s="61">
        <v>2017</v>
      </c>
    </row>
    <row r="12" spans="1:2" x14ac:dyDescent="0.25">
      <c r="A12">
        <v>12</v>
      </c>
      <c r="B12" s="61" t="s">
        <v>411</v>
      </c>
    </row>
    <row r="13" spans="1:2" x14ac:dyDescent="0.25">
      <c r="A13">
        <v>13</v>
      </c>
      <c r="B13" s="61">
        <v>2018</v>
      </c>
    </row>
    <row r="14" spans="1:2" x14ac:dyDescent="0.25">
      <c r="A14">
        <v>14</v>
      </c>
      <c r="B14" s="61" t="s">
        <v>412</v>
      </c>
    </row>
    <row r="15" spans="1:2" x14ac:dyDescent="0.25">
      <c r="A15">
        <v>15</v>
      </c>
      <c r="B15" s="61">
        <v>2019</v>
      </c>
    </row>
    <row r="16" spans="1:2" x14ac:dyDescent="0.25">
      <c r="A16">
        <v>16</v>
      </c>
      <c r="B16" s="61" t="s">
        <v>413</v>
      </c>
    </row>
    <row r="17" spans="1:2" x14ac:dyDescent="0.25">
      <c r="A17">
        <v>17</v>
      </c>
      <c r="B17" s="61">
        <v>2020</v>
      </c>
    </row>
    <row r="18" spans="1:2" x14ac:dyDescent="0.25">
      <c r="A18">
        <v>18</v>
      </c>
      <c r="B18" s="61" t="s">
        <v>414</v>
      </c>
    </row>
  </sheetData>
  <hyperlinks>
    <hyperlink ref="B1" location="'Tartalomjegyzék'!A1" display="Tartalomjegyzék" xr:uid="{8000792C-7374-48AD-911C-F6796D2410E4}"/>
    <hyperlink ref="B2" location="'Adatbázis'!A1" display="Adatbázis" xr:uid="{34AB1F79-A3CD-4BCA-898C-737F67164B6B}"/>
    <hyperlink ref="B3" location="'Kimutatás_2'!A1" display="Kimutatás_2" xr:uid="{0027E252-8751-47A2-8E4A-DF2EEA149789}"/>
    <hyperlink ref="B4" location="'Kimutatás_Goggle_trend'!A1" display="Kimutatás_Goggle_trend" xr:uid="{C91D912A-7C7F-46FA-A858-4DBA54DB81BE}"/>
    <hyperlink ref="B5" location="'OAM'!A1" display="OAM" xr:uid="{C5DA5B5B-CFBD-452C-8409-C0C3CCA924BB}"/>
    <hyperlink ref="B6" location="'Tag Id'!A1" display="Tag Id" xr:uid="{548B926F-FDA1-419A-BA6C-2802EA3AB5B9}"/>
    <hyperlink ref="B7" location="'2015'!A1" display="2015" xr:uid="{9694AFB4-0965-492D-8A50-6DBD3EBD084F}"/>
    <hyperlink ref="B8" location="'2015_tevékenységgyanú'!A1" display="2015_tevékenységgyanú" xr:uid="{7522B8C3-39FA-4678-BA9F-CECEABE410E4}"/>
    <hyperlink ref="B9" location="'2016'!A1" display="2016" xr:uid="{AFCEEE16-03EF-4555-9E91-B8BE7747F1BB}"/>
    <hyperlink ref="B10" location="'2016_tevékenység-gyanú'!A1" display="2016_tevékenység-gyanú" xr:uid="{3CBC9A6C-4717-4277-A187-9F1C74124625}"/>
    <hyperlink ref="B11" location="'2017'!A1" display="2017" xr:uid="{1C738C1C-4BAB-41ED-A30B-529FA85B4461}"/>
    <hyperlink ref="B12" location="'2017_tevékenység-gyanú'!A1" display="2017_tevékenység-gyanú" xr:uid="{B3CDFAFC-C86B-4512-8F9C-F8C97438B776}"/>
    <hyperlink ref="B13" location="'2018'!A1" display="2018" xr:uid="{ED74BC82-CE1A-4247-966C-4F4E66BA4E83}"/>
    <hyperlink ref="B14" location="'2018_tevékenység_gyanú'!A1" display="2018_tevékenység_gyanú" xr:uid="{99C182A9-F389-435D-9E36-B97598A77B45}"/>
    <hyperlink ref="B15" location="'2019'!A1" display="2019" xr:uid="{8EEDB58F-7B45-4659-92CE-FF55928B02AF}"/>
    <hyperlink ref="B16" location="'2019_tevékenység_gyanú'!A1" display="2019_tevékenység_gyanú" xr:uid="{193508F7-B7F3-4E04-90F2-0434B0190475}"/>
    <hyperlink ref="B17" location="'2020'!A1" display="2020" xr:uid="{F776E9E6-08E6-4427-BEA1-EA5D9EEDD98E}"/>
    <hyperlink ref="B18" location="'2020_tevékenység_gyanú'!A1" display="2020_tevékenység_gyanú" xr:uid="{02E0271A-1654-4AF1-B406-AA05ADEC71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A547-DDFD-498E-B4EB-83A9B1902904}">
  <sheetPr codeName="Munka1"/>
  <dimension ref="A1:F122"/>
  <sheetViews>
    <sheetView workbookViewId="0">
      <selection activeCell="G19" sqref="G19"/>
    </sheetView>
  </sheetViews>
  <sheetFormatPr defaultRowHeight="15" x14ac:dyDescent="0.25"/>
  <cols>
    <col min="1" max="1" width="4" bestFit="1" customWidth="1"/>
    <col min="2" max="2" width="5" bestFit="1" customWidth="1"/>
    <col min="5" max="5" width="10" bestFit="1" customWidth="1"/>
    <col min="6" max="6" width="8.85546875" bestFit="1" customWidth="1"/>
  </cols>
  <sheetData>
    <row r="1" spans="1:6" x14ac:dyDescent="0.25">
      <c r="A1" s="61" t="s">
        <v>405</v>
      </c>
    </row>
    <row r="2" spans="1:6" x14ac:dyDescent="0.25">
      <c r="A2" s="37" t="s">
        <v>0</v>
      </c>
      <c r="B2" s="37" t="s">
        <v>2</v>
      </c>
      <c r="C2" s="37" t="s">
        <v>367</v>
      </c>
      <c r="D2" s="37" t="s">
        <v>369</v>
      </c>
      <c r="E2" s="37" t="s">
        <v>368</v>
      </c>
      <c r="F2" s="37" t="s">
        <v>372</v>
      </c>
    </row>
    <row r="3" spans="1:6" x14ac:dyDescent="0.25">
      <c r="A3">
        <v>1</v>
      </c>
      <c r="B3">
        <v>2015</v>
      </c>
      <c r="C3">
        <v>8</v>
      </c>
      <c r="D3" t="s">
        <v>43</v>
      </c>
      <c r="E3">
        <v>-0.78092037730356356</v>
      </c>
      <c r="F3" t="s">
        <v>374</v>
      </c>
    </row>
    <row r="4" spans="1:6" x14ac:dyDescent="0.25">
      <c r="A4">
        <v>2</v>
      </c>
      <c r="B4">
        <v>2015</v>
      </c>
      <c r="C4">
        <v>11</v>
      </c>
      <c r="D4" t="s">
        <v>43</v>
      </c>
      <c r="E4">
        <v>-0.78092037730356356</v>
      </c>
      <c r="F4" t="s">
        <v>374</v>
      </c>
    </row>
    <row r="5" spans="1:6" x14ac:dyDescent="0.25">
      <c r="A5">
        <v>3</v>
      </c>
      <c r="B5">
        <v>2015</v>
      </c>
      <c r="C5">
        <v>12</v>
      </c>
      <c r="D5" t="s">
        <v>43</v>
      </c>
      <c r="E5">
        <v>-0.78092037730356356</v>
      </c>
      <c r="F5" t="s">
        <v>374</v>
      </c>
    </row>
    <row r="6" spans="1:6" x14ac:dyDescent="0.25">
      <c r="A6">
        <v>4</v>
      </c>
      <c r="B6">
        <v>2015</v>
      </c>
      <c r="C6">
        <v>14</v>
      </c>
      <c r="D6" t="s">
        <v>43</v>
      </c>
      <c r="E6">
        <v>-0.78092037730356356</v>
      </c>
      <c r="F6" t="s">
        <v>374</v>
      </c>
    </row>
    <row r="7" spans="1:6" x14ac:dyDescent="0.25">
      <c r="A7">
        <v>5</v>
      </c>
      <c r="B7">
        <v>2015</v>
      </c>
      <c r="C7">
        <v>25</v>
      </c>
      <c r="D7" t="s">
        <v>43</v>
      </c>
      <c r="E7">
        <v>-0.78092037730356356</v>
      </c>
      <c r="F7" t="s">
        <v>374</v>
      </c>
    </row>
    <row r="8" spans="1:6" x14ac:dyDescent="0.25">
      <c r="A8">
        <v>6</v>
      </c>
      <c r="B8">
        <v>2015</v>
      </c>
      <c r="C8">
        <v>8</v>
      </c>
      <c r="D8" t="s">
        <v>39</v>
      </c>
      <c r="E8">
        <v>-0.70128287982981696</v>
      </c>
      <c r="F8" t="s">
        <v>374</v>
      </c>
    </row>
    <row r="9" spans="1:6" x14ac:dyDescent="0.25">
      <c r="A9">
        <v>7</v>
      </c>
      <c r="B9">
        <v>2015</v>
      </c>
      <c r="C9">
        <v>11</v>
      </c>
      <c r="D9" t="s">
        <v>39</v>
      </c>
      <c r="E9">
        <v>-0.70128287982981696</v>
      </c>
      <c r="F9" t="s">
        <v>374</v>
      </c>
    </row>
    <row r="10" spans="1:6" x14ac:dyDescent="0.25">
      <c r="A10">
        <v>8</v>
      </c>
      <c r="B10">
        <v>2015</v>
      </c>
      <c r="C10">
        <v>12</v>
      </c>
      <c r="D10" t="s">
        <v>39</v>
      </c>
      <c r="E10">
        <v>-0.70128287982981696</v>
      </c>
      <c r="F10" t="s">
        <v>374</v>
      </c>
    </row>
    <row r="11" spans="1:6" x14ac:dyDescent="0.25">
      <c r="A11">
        <v>9</v>
      </c>
      <c r="B11">
        <v>2015</v>
      </c>
      <c r="C11">
        <v>14</v>
      </c>
      <c r="D11" t="s">
        <v>39</v>
      </c>
      <c r="E11">
        <v>-0.70128287982981696</v>
      </c>
      <c r="F11" t="s">
        <v>374</v>
      </c>
    </row>
    <row r="12" spans="1:6" x14ac:dyDescent="0.25">
      <c r="A12">
        <v>10</v>
      </c>
      <c r="B12">
        <v>2015</v>
      </c>
      <c r="C12">
        <v>25</v>
      </c>
      <c r="D12" t="s">
        <v>39</v>
      </c>
      <c r="E12">
        <v>-0.70128287982981696</v>
      </c>
      <c r="F12" t="s">
        <v>374</v>
      </c>
    </row>
    <row r="13" spans="1:6" x14ac:dyDescent="0.25">
      <c r="A13">
        <v>11</v>
      </c>
      <c r="B13">
        <v>2016</v>
      </c>
      <c r="C13">
        <v>8</v>
      </c>
      <c r="D13" t="s">
        <v>43</v>
      </c>
      <c r="E13">
        <v>0.73253606412701788</v>
      </c>
      <c r="F13" t="s">
        <v>374</v>
      </c>
    </row>
    <row r="14" spans="1:6" x14ac:dyDescent="0.25">
      <c r="A14">
        <v>12</v>
      </c>
      <c r="B14">
        <v>2016</v>
      </c>
      <c r="C14">
        <v>11</v>
      </c>
      <c r="D14" t="s">
        <v>43</v>
      </c>
      <c r="E14">
        <v>0.73253606412701788</v>
      </c>
      <c r="F14" t="s">
        <v>374</v>
      </c>
    </row>
    <row r="15" spans="1:6" x14ac:dyDescent="0.25">
      <c r="A15">
        <v>13</v>
      </c>
      <c r="B15">
        <v>2016</v>
      </c>
      <c r="C15">
        <v>12</v>
      </c>
      <c r="D15" t="s">
        <v>43</v>
      </c>
      <c r="E15">
        <v>0.73253606412701788</v>
      </c>
      <c r="F15" t="s">
        <v>374</v>
      </c>
    </row>
    <row r="16" spans="1:6" x14ac:dyDescent="0.25">
      <c r="A16">
        <v>14</v>
      </c>
      <c r="B16">
        <v>2016</v>
      </c>
      <c r="C16">
        <v>14</v>
      </c>
      <c r="D16" t="s">
        <v>43</v>
      </c>
      <c r="E16">
        <v>0.73253606412701788</v>
      </c>
      <c r="F16" t="s">
        <v>374</v>
      </c>
    </row>
    <row r="17" spans="1:6" x14ac:dyDescent="0.25">
      <c r="A17">
        <v>15</v>
      </c>
      <c r="B17">
        <v>2016</v>
      </c>
      <c r="C17">
        <v>25</v>
      </c>
      <c r="D17" t="s">
        <v>43</v>
      </c>
      <c r="E17">
        <v>0.73253606412701788</v>
      </c>
      <c r="F17" t="s">
        <v>374</v>
      </c>
    </row>
    <row r="18" spans="1:6" x14ac:dyDescent="0.25">
      <c r="A18">
        <v>16</v>
      </c>
      <c r="B18">
        <v>2016</v>
      </c>
      <c r="C18">
        <v>8</v>
      </c>
      <c r="D18" t="s">
        <v>39</v>
      </c>
      <c r="E18">
        <v>0.31941706994694946</v>
      </c>
      <c r="F18" t="s">
        <v>374</v>
      </c>
    </row>
    <row r="19" spans="1:6" x14ac:dyDescent="0.25">
      <c r="A19">
        <v>17</v>
      </c>
      <c r="B19">
        <v>2016</v>
      </c>
      <c r="C19">
        <v>11</v>
      </c>
      <c r="D19" t="s">
        <v>39</v>
      </c>
      <c r="E19">
        <v>0.31941706994694946</v>
      </c>
      <c r="F19" t="s">
        <v>374</v>
      </c>
    </row>
    <row r="20" spans="1:6" x14ac:dyDescent="0.25">
      <c r="A20">
        <v>18</v>
      </c>
      <c r="B20">
        <v>2016</v>
      </c>
      <c r="C20">
        <v>12</v>
      </c>
      <c r="D20" t="s">
        <v>39</v>
      </c>
      <c r="E20">
        <v>0.31941706994694946</v>
      </c>
      <c r="F20" t="s">
        <v>374</v>
      </c>
    </row>
    <row r="21" spans="1:6" x14ac:dyDescent="0.25">
      <c r="A21">
        <v>19</v>
      </c>
      <c r="B21">
        <v>2016</v>
      </c>
      <c r="C21">
        <v>14</v>
      </c>
      <c r="D21" t="s">
        <v>39</v>
      </c>
      <c r="E21">
        <v>0.31941706994694946</v>
      </c>
      <c r="F21" t="s">
        <v>374</v>
      </c>
    </row>
    <row r="22" spans="1:6" x14ac:dyDescent="0.25">
      <c r="A22">
        <v>20</v>
      </c>
      <c r="B22">
        <v>2016</v>
      </c>
      <c r="C22">
        <v>25</v>
      </c>
      <c r="D22" t="s">
        <v>39</v>
      </c>
      <c r="E22">
        <v>0.31941706994694946</v>
      </c>
      <c r="F22" t="s">
        <v>374</v>
      </c>
    </row>
    <row r="23" spans="1:6" x14ac:dyDescent="0.25">
      <c r="A23">
        <v>21</v>
      </c>
      <c r="B23">
        <v>2017</v>
      </c>
      <c r="C23">
        <v>8</v>
      </c>
      <c r="D23" t="s">
        <v>43</v>
      </c>
      <c r="E23">
        <v>-0.81206348919317528</v>
      </c>
      <c r="F23" t="s">
        <v>374</v>
      </c>
    </row>
    <row r="24" spans="1:6" x14ac:dyDescent="0.25">
      <c r="A24">
        <v>22</v>
      </c>
      <c r="B24">
        <v>2017</v>
      </c>
      <c r="C24">
        <v>11</v>
      </c>
      <c r="D24" t="s">
        <v>43</v>
      </c>
      <c r="E24">
        <v>-0.81206348919317528</v>
      </c>
      <c r="F24" t="s">
        <v>374</v>
      </c>
    </row>
    <row r="25" spans="1:6" x14ac:dyDescent="0.25">
      <c r="A25">
        <v>23</v>
      </c>
      <c r="B25">
        <v>2017</v>
      </c>
      <c r="C25">
        <v>12</v>
      </c>
      <c r="D25" t="s">
        <v>43</v>
      </c>
      <c r="E25">
        <v>-0.81206348919317528</v>
      </c>
      <c r="F25" t="s">
        <v>374</v>
      </c>
    </row>
    <row r="26" spans="1:6" x14ac:dyDescent="0.25">
      <c r="A26">
        <v>24</v>
      </c>
      <c r="B26">
        <v>2017</v>
      </c>
      <c r="C26">
        <v>14</v>
      </c>
      <c r="D26" t="s">
        <v>43</v>
      </c>
      <c r="E26">
        <v>-0.81206348919317528</v>
      </c>
      <c r="F26" t="s">
        <v>374</v>
      </c>
    </row>
    <row r="27" spans="1:6" x14ac:dyDescent="0.25">
      <c r="A27">
        <v>25</v>
      </c>
      <c r="B27">
        <v>2017</v>
      </c>
      <c r="C27">
        <v>25</v>
      </c>
      <c r="D27" t="s">
        <v>43</v>
      </c>
      <c r="E27">
        <v>-0.81206348919317528</v>
      </c>
      <c r="F27" t="s">
        <v>374</v>
      </c>
    </row>
    <row r="28" spans="1:6" x14ac:dyDescent="0.25">
      <c r="A28">
        <v>26</v>
      </c>
      <c r="B28">
        <v>2017</v>
      </c>
      <c r="C28">
        <v>8</v>
      </c>
      <c r="D28" t="s">
        <v>39</v>
      </c>
      <c r="E28">
        <v>-0.95065987055699985</v>
      </c>
      <c r="F28" t="s">
        <v>374</v>
      </c>
    </row>
    <row r="29" spans="1:6" x14ac:dyDescent="0.25">
      <c r="A29">
        <v>27</v>
      </c>
      <c r="B29">
        <v>2017</v>
      </c>
      <c r="C29">
        <v>11</v>
      </c>
      <c r="D29" t="s">
        <v>39</v>
      </c>
      <c r="E29">
        <v>-0.95065987055699985</v>
      </c>
      <c r="F29" t="s">
        <v>374</v>
      </c>
    </row>
    <row r="30" spans="1:6" x14ac:dyDescent="0.25">
      <c r="A30">
        <v>28</v>
      </c>
      <c r="B30">
        <v>2017</v>
      </c>
      <c r="C30">
        <v>12</v>
      </c>
      <c r="D30" t="s">
        <v>39</v>
      </c>
      <c r="E30">
        <v>-0.95065987055699985</v>
      </c>
      <c r="F30" t="s">
        <v>374</v>
      </c>
    </row>
    <row r="31" spans="1:6" x14ac:dyDescent="0.25">
      <c r="A31">
        <v>29</v>
      </c>
      <c r="B31">
        <v>2017</v>
      </c>
      <c r="C31">
        <v>14</v>
      </c>
      <c r="D31" t="s">
        <v>39</v>
      </c>
      <c r="E31">
        <v>-0.95065987055699985</v>
      </c>
      <c r="F31" t="s">
        <v>374</v>
      </c>
    </row>
    <row r="32" spans="1:6" x14ac:dyDescent="0.25">
      <c r="A32">
        <v>30</v>
      </c>
      <c r="B32">
        <v>2017</v>
      </c>
      <c r="C32">
        <v>25</v>
      </c>
      <c r="D32" t="s">
        <v>39</v>
      </c>
      <c r="E32">
        <v>-0.95065987055699985</v>
      </c>
      <c r="F32" t="s">
        <v>374</v>
      </c>
    </row>
    <row r="33" spans="1:6" x14ac:dyDescent="0.25">
      <c r="A33">
        <v>31</v>
      </c>
      <c r="B33">
        <v>2018</v>
      </c>
      <c r="C33">
        <v>8</v>
      </c>
      <c r="D33" t="s">
        <v>43</v>
      </c>
      <c r="E33">
        <v>-0.55865062869953253</v>
      </c>
      <c r="F33" t="s">
        <v>374</v>
      </c>
    </row>
    <row r="34" spans="1:6" x14ac:dyDescent="0.25">
      <c r="A34">
        <v>32</v>
      </c>
      <c r="B34">
        <v>2018</v>
      </c>
      <c r="C34">
        <v>11</v>
      </c>
      <c r="D34" t="s">
        <v>43</v>
      </c>
      <c r="E34">
        <v>-0.55865062869953253</v>
      </c>
      <c r="F34" t="s">
        <v>374</v>
      </c>
    </row>
    <row r="35" spans="1:6" x14ac:dyDescent="0.25">
      <c r="A35">
        <v>33</v>
      </c>
      <c r="B35">
        <v>2018</v>
      </c>
      <c r="C35">
        <v>12</v>
      </c>
      <c r="D35" t="s">
        <v>43</v>
      </c>
      <c r="E35">
        <v>-0.55865062869953253</v>
      </c>
      <c r="F35" t="s">
        <v>374</v>
      </c>
    </row>
    <row r="36" spans="1:6" x14ac:dyDescent="0.25">
      <c r="A36">
        <v>34</v>
      </c>
      <c r="B36">
        <v>2018</v>
      </c>
      <c r="C36">
        <v>14</v>
      </c>
      <c r="D36" t="s">
        <v>43</v>
      </c>
      <c r="E36">
        <v>-0.55865062869953253</v>
      </c>
      <c r="F36" t="s">
        <v>374</v>
      </c>
    </row>
    <row r="37" spans="1:6" x14ac:dyDescent="0.25">
      <c r="A37">
        <v>35</v>
      </c>
      <c r="B37">
        <v>2018</v>
      </c>
      <c r="C37">
        <v>25</v>
      </c>
      <c r="D37" t="s">
        <v>43</v>
      </c>
      <c r="E37">
        <v>-0.55865062869953253</v>
      </c>
      <c r="F37" t="s">
        <v>374</v>
      </c>
    </row>
    <row r="38" spans="1:6" x14ac:dyDescent="0.25">
      <c r="A38">
        <v>36</v>
      </c>
      <c r="B38">
        <v>2018</v>
      </c>
      <c r="C38">
        <v>8</v>
      </c>
      <c r="D38" t="s">
        <v>39</v>
      </c>
      <c r="E38">
        <v>-0.63219848731369599</v>
      </c>
      <c r="F38" t="s">
        <v>374</v>
      </c>
    </row>
    <row r="39" spans="1:6" x14ac:dyDescent="0.25">
      <c r="A39">
        <v>37</v>
      </c>
      <c r="B39">
        <v>2018</v>
      </c>
      <c r="C39">
        <v>11</v>
      </c>
      <c r="D39" t="s">
        <v>39</v>
      </c>
      <c r="E39">
        <v>-0.63219848731369599</v>
      </c>
      <c r="F39" t="s">
        <v>374</v>
      </c>
    </row>
    <row r="40" spans="1:6" x14ac:dyDescent="0.25">
      <c r="A40">
        <v>38</v>
      </c>
      <c r="B40">
        <v>2018</v>
      </c>
      <c r="C40">
        <v>12</v>
      </c>
      <c r="D40" t="s">
        <v>39</v>
      </c>
      <c r="E40">
        <v>-0.63219848731369599</v>
      </c>
      <c r="F40" t="s">
        <v>374</v>
      </c>
    </row>
    <row r="41" spans="1:6" x14ac:dyDescent="0.25">
      <c r="A41">
        <v>39</v>
      </c>
      <c r="B41">
        <v>2018</v>
      </c>
      <c r="C41">
        <v>14</v>
      </c>
      <c r="D41" t="s">
        <v>39</v>
      </c>
      <c r="E41">
        <v>-0.63219848731369599</v>
      </c>
      <c r="F41" t="s">
        <v>374</v>
      </c>
    </row>
    <row r="42" spans="1:6" x14ac:dyDescent="0.25">
      <c r="A42">
        <v>40</v>
      </c>
      <c r="B42">
        <v>2018</v>
      </c>
      <c r="C42">
        <v>25</v>
      </c>
      <c r="D42" t="s">
        <v>39</v>
      </c>
      <c r="E42">
        <v>-0.63219848731369599</v>
      </c>
      <c r="F42" t="s">
        <v>374</v>
      </c>
    </row>
    <row r="43" spans="1:6" x14ac:dyDescent="0.25">
      <c r="A43">
        <v>41</v>
      </c>
      <c r="B43">
        <v>2019</v>
      </c>
      <c r="C43">
        <v>8</v>
      </c>
      <c r="D43" t="s">
        <v>43</v>
      </c>
      <c r="E43">
        <v>-0.81347132551317591</v>
      </c>
      <c r="F43" t="s">
        <v>374</v>
      </c>
    </row>
    <row r="44" spans="1:6" x14ac:dyDescent="0.25">
      <c r="A44">
        <v>42</v>
      </c>
      <c r="B44">
        <v>2019</v>
      </c>
      <c r="C44">
        <v>11</v>
      </c>
      <c r="D44" t="s">
        <v>43</v>
      </c>
      <c r="E44">
        <v>-0.81347132551317591</v>
      </c>
      <c r="F44" t="s">
        <v>374</v>
      </c>
    </row>
    <row r="45" spans="1:6" x14ac:dyDescent="0.25">
      <c r="A45">
        <v>43</v>
      </c>
      <c r="B45">
        <v>2019</v>
      </c>
      <c r="C45">
        <v>12</v>
      </c>
      <c r="D45" t="s">
        <v>43</v>
      </c>
      <c r="E45">
        <v>-0.81347132551317591</v>
      </c>
      <c r="F45" t="s">
        <v>374</v>
      </c>
    </row>
    <row r="46" spans="1:6" x14ac:dyDescent="0.25">
      <c r="A46">
        <v>44</v>
      </c>
      <c r="B46">
        <v>2019</v>
      </c>
      <c r="C46">
        <v>14</v>
      </c>
      <c r="D46" t="s">
        <v>43</v>
      </c>
      <c r="E46">
        <v>-0.81347132551317591</v>
      </c>
      <c r="F46" t="s">
        <v>374</v>
      </c>
    </row>
    <row r="47" spans="1:6" x14ac:dyDescent="0.25">
      <c r="A47">
        <v>45</v>
      </c>
      <c r="B47">
        <v>2019</v>
      </c>
      <c r="C47">
        <v>25</v>
      </c>
      <c r="D47" t="s">
        <v>43</v>
      </c>
      <c r="E47">
        <v>-0.81347132551317591</v>
      </c>
      <c r="F47" t="s">
        <v>374</v>
      </c>
    </row>
    <row r="48" spans="1:6" x14ac:dyDescent="0.25">
      <c r="A48">
        <v>46</v>
      </c>
      <c r="B48">
        <v>2019</v>
      </c>
      <c r="C48">
        <v>8</v>
      </c>
      <c r="D48" t="s">
        <v>39</v>
      </c>
      <c r="E48">
        <v>-0.88968576799590215</v>
      </c>
      <c r="F48" t="s">
        <v>374</v>
      </c>
    </row>
    <row r="49" spans="1:6" x14ac:dyDescent="0.25">
      <c r="A49">
        <v>47</v>
      </c>
      <c r="B49">
        <v>2019</v>
      </c>
      <c r="C49">
        <v>11</v>
      </c>
      <c r="D49" t="s">
        <v>39</v>
      </c>
      <c r="E49">
        <v>-0.88968576799590215</v>
      </c>
      <c r="F49" t="s">
        <v>374</v>
      </c>
    </row>
    <row r="50" spans="1:6" x14ac:dyDescent="0.25">
      <c r="A50">
        <v>48</v>
      </c>
      <c r="B50">
        <v>2019</v>
      </c>
      <c r="C50">
        <v>12</v>
      </c>
      <c r="D50" t="s">
        <v>39</v>
      </c>
      <c r="E50">
        <v>-0.88968576799590215</v>
      </c>
      <c r="F50" t="s">
        <v>374</v>
      </c>
    </row>
    <row r="51" spans="1:6" x14ac:dyDescent="0.25">
      <c r="A51">
        <v>49</v>
      </c>
      <c r="B51">
        <v>2019</v>
      </c>
      <c r="C51">
        <v>14</v>
      </c>
      <c r="D51" t="s">
        <v>39</v>
      </c>
      <c r="E51">
        <v>-0.88968576799590215</v>
      </c>
      <c r="F51" t="s">
        <v>374</v>
      </c>
    </row>
    <row r="52" spans="1:6" x14ac:dyDescent="0.25">
      <c r="A52">
        <v>50</v>
      </c>
      <c r="B52">
        <v>2019</v>
      </c>
      <c r="C52">
        <v>25</v>
      </c>
      <c r="D52" t="s">
        <v>39</v>
      </c>
      <c r="E52">
        <v>-0.88968576799590215</v>
      </c>
      <c r="F52" t="s">
        <v>374</v>
      </c>
    </row>
    <row r="53" spans="1:6" x14ac:dyDescent="0.25">
      <c r="A53">
        <v>51</v>
      </c>
      <c r="B53">
        <v>2020</v>
      </c>
      <c r="C53">
        <v>8</v>
      </c>
      <c r="D53" t="s">
        <v>43</v>
      </c>
      <c r="E53">
        <v>-0.83902671157868414</v>
      </c>
      <c r="F53" t="s">
        <v>374</v>
      </c>
    </row>
    <row r="54" spans="1:6" x14ac:dyDescent="0.25">
      <c r="A54">
        <v>52</v>
      </c>
      <c r="B54">
        <v>2020</v>
      </c>
      <c r="C54">
        <v>11</v>
      </c>
      <c r="D54" t="s">
        <v>43</v>
      </c>
      <c r="E54">
        <v>-0.83902671157868414</v>
      </c>
      <c r="F54" t="s">
        <v>374</v>
      </c>
    </row>
    <row r="55" spans="1:6" x14ac:dyDescent="0.25">
      <c r="A55">
        <v>53</v>
      </c>
      <c r="B55">
        <v>2020</v>
      </c>
      <c r="C55">
        <v>12</v>
      </c>
      <c r="D55" t="s">
        <v>43</v>
      </c>
      <c r="E55">
        <v>-0.83902671157868414</v>
      </c>
      <c r="F55" t="s">
        <v>374</v>
      </c>
    </row>
    <row r="56" spans="1:6" x14ac:dyDescent="0.25">
      <c r="A56">
        <v>54</v>
      </c>
      <c r="B56">
        <v>2020</v>
      </c>
      <c r="C56">
        <v>14</v>
      </c>
      <c r="D56" t="s">
        <v>43</v>
      </c>
      <c r="E56">
        <v>-0.83902671157868414</v>
      </c>
      <c r="F56" t="s">
        <v>374</v>
      </c>
    </row>
    <row r="57" spans="1:6" x14ac:dyDescent="0.25">
      <c r="A57">
        <v>55</v>
      </c>
      <c r="B57">
        <v>2020</v>
      </c>
      <c r="C57">
        <v>25</v>
      </c>
      <c r="D57" t="s">
        <v>43</v>
      </c>
      <c r="E57">
        <v>-0.83902671157868414</v>
      </c>
      <c r="F57" t="s">
        <v>374</v>
      </c>
    </row>
    <row r="58" spans="1:6" x14ac:dyDescent="0.25">
      <c r="A58">
        <v>56</v>
      </c>
      <c r="B58">
        <v>2020</v>
      </c>
      <c r="C58">
        <v>8</v>
      </c>
      <c r="D58" t="s">
        <v>39</v>
      </c>
      <c r="E58">
        <v>-0.92585148642175985</v>
      </c>
      <c r="F58" t="s">
        <v>374</v>
      </c>
    </row>
    <row r="59" spans="1:6" x14ac:dyDescent="0.25">
      <c r="A59">
        <v>57</v>
      </c>
      <c r="B59">
        <v>2020</v>
      </c>
      <c r="C59">
        <v>11</v>
      </c>
      <c r="D59" t="s">
        <v>39</v>
      </c>
      <c r="E59">
        <v>-0.92585148642175985</v>
      </c>
      <c r="F59" t="s">
        <v>374</v>
      </c>
    </row>
    <row r="60" spans="1:6" x14ac:dyDescent="0.25">
      <c r="A60">
        <v>58</v>
      </c>
      <c r="B60">
        <v>2020</v>
      </c>
      <c r="C60">
        <v>12</v>
      </c>
      <c r="D60" t="s">
        <v>39</v>
      </c>
      <c r="E60">
        <v>-0.92585148642175985</v>
      </c>
      <c r="F60" t="s">
        <v>374</v>
      </c>
    </row>
    <row r="61" spans="1:6" x14ac:dyDescent="0.25">
      <c r="A61">
        <v>59</v>
      </c>
      <c r="B61">
        <v>2020</v>
      </c>
      <c r="C61">
        <v>14</v>
      </c>
      <c r="D61" t="s">
        <v>39</v>
      </c>
      <c r="E61">
        <v>-0.92585148642175985</v>
      </c>
      <c r="F61" t="s">
        <v>374</v>
      </c>
    </row>
    <row r="62" spans="1:6" x14ac:dyDescent="0.25">
      <c r="A62">
        <v>60</v>
      </c>
      <c r="B62">
        <v>2020</v>
      </c>
      <c r="C62">
        <v>25</v>
      </c>
      <c r="D62" t="s">
        <v>39</v>
      </c>
      <c r="E62">
        <v>-0.92585148642175985</v>
      </c>
      <c r="F62" t="s">
        <v>374</v>
      </c>
    </row>
    <row r="63" spans="1:6" x14ac:dyDescent="0.25">
      <c r="A63">
        <v>61</v>
      </c>
      <c r="B63">
        <v>2015</v>
      </c>
      <c r="C63">
        <v>8</v>
      </c>
      <c r="D63" t="s">
        <v>43</v>
      </c>
      <c r="E63">
        <v>-0.73817623395607135</v>
      </c>
      <c r="F63" t="s">
        <v>373</v>
      </c>
    </row>
    <row r="64" spans="1:6" x14ac:dyDescent="0.25">
      <c r="A64">
        <v>62</v>
      </c>
      <c r="B64">
        <v>2015</v>
      </c>
      <c r="C64">
        <v>11</v>
      </c>
      <c r="D64" t="s">
        <v>43</v>
      </c>
      <c r="E64">
        <v>-0.73817623395607135</v>
      </c>
      <c r="F64" t="s">
        <v>373</v>
      </c>
    </row>
    <row r="65" spans="1:6" x14ac:dyDescent="0.25">
      <c r="A65">
        <v>63</v>
      </c>
      <c r="B65">
        <v>2015</v>
      </c>
      <c r="C65">
        <v>12</v>
      </c>
      <c r="D65" t="s">
        <v>43</v>
      </c>
      <c r="E65">
        <v>-0.73817623395607135</v>
      </c>
      <c r="F65" t="s">
        <v>373</v>
      </c>
    </row>
    <row r="66" spans="1:6" x14ac:dyDescent="0.25">
      <c r="A66">
        <v>64</v>
      </c>
      <c r="B66">
        <v>2015</v>
      </c>
      <c r="C66">
        <v>14</v>
      </c>
      <c r="D66" t="s">
        <v>43</v>
      </c>
      <c r="E66">
        <v>-0.73817623395607135</v>
      </c>
      <c r="F66" t="s">
        <v>373</v>
      </c>
    </row>
    <row r="67" spans="1:6" x14ac:dyDescent="0.25">
      <c r="A67">
        <v>65</v>
      </c>
      <c r="B67">
        <v>2015</v>
      </c>
      <c r="C67">
        <v>25</v>
      </c>
      <c r="D67" t="s">
        <v>43</v>
      </c>
      <c r="E67">
        <v>-0.73817623395607135</v>
      </c>
      <c r="F67" t="s">
        <v>373</v>
      </c>
    </row>
    <row r="68" spans="1:6" x14ac:dyDescent="0.25">
      <c r="A68">
        <v>66</v>
      </c>
      <c r="B68">
        <v>2015</v>
      </c>
      <c r="C68">
        <v>8</v>
      </c>
      <c r="D68" t="s">
        <v>39</v>
      </c>
      <c r="E68">
        <v>-0.64061091970351003</v>
      </c>
      <c r="F68" t="s">
        <v>373</v>
      </c>
    </row>
    <row r="69" spans="1:6" x14ac:dyDescent="0.25">
      <c r="A69">
        <v>67</v>
      </c>
      <c r="B69">
        <v>2015</v>
      </c>
      <c r="C69">
        <v>11</v>
      </c>
      <c r="D69" t="s">
        <v>39</v>
      </c>
      <c r="E69">
        <v>-0.64061091970351003</v>
      </c>
      <c r="F69" t="s">
        <v>373</v>
      </c>
    </row>
    <row r="70" spans="1:6" x14ac:dyDescent="0.25">
      <c r="A70">
        <v>68</v>
      </c>
      <c r="B70">
        <v>2015</v>
      </c>
      <c r="C70">
        <v>12</v>
      </c>
      <c r="D70" t="s">
        <v>39</v>
      </c>
      <c r="E70">
        <v>-0.64061091970351003</v>
      </c>
      <c r="F70" t="s">
        <v>373</v>
      </c>
    </row>
    <row r="71" spans="1:6" x14ac:dyDescent="0.25">
      <c r="A71">
        <v>69</v>
      </c>
      <c r="B71">
        <v>2015</v>
      </c>
      <c r="C71">
        <v>14</v>
      </c>
      <c r="D71" t="s">
        <v>39</v>
      </c>
      <c r="E71">
        <v>-0.64061091970351003</v>
      </c>
      <c r="F71" t="s">
        <v>373</v>
      </c>
    </row>
    <row r="72" spans="1:6" x14ac:dyDescent="0.25">
      <c r="A72">
        <v>70</v>
      </c>
      <c r="B72">
        <v>2015</v>
      </c>
      <c r="C72">
        <v>25</v>
      </c>
      <c r="D72" t="s">
        <v>39</v>
      </c>
      <c r="E72">
        <v>-0.64061091970351003</v>
      </c>
      <c r="F72" t="s">
        <v>373</v>
      </c>
    </row>
    <row r="73" spans="1:6" x14ac:dyDescent="0.25">
      <c r="A73">
        <v>71</v>
      </c>
      <c r="B73">
        <v>2016</v>
      </c>
      <c r="C73">
        <v>8</v>
      </c>
      <c r="D73" t="s">
        <v>43</v>
      </c>
      <c r="E73">
        <v>0.7052566036041451</v>
      </c>
      <c r="F73" t="s">
        <v>373</v>
      </c>
    </row>
    <row r="74" spans="1:6" x14ac:dyDescent="0.25">
      <c r="A74">
        <v>72</v>
      </c>
      <c r="B74">
        <v>2016</v>
      </c>
      <c r="C74">
        <v>11</v>
      </c>
      <c r="D74" t="s">
        <v>43</v>
      </c>
      <c r="E74">
        <v>0.7052566036041451</v>
      </c>
      <c r="F74" t="s">
        <v>373</v>
      </c>
    </row>
    <row r="75" spans="1:6" x14ac:dyDescent="0.25">
      <c r="A75">
        <v>73</v>
      </c>
      <c r="B75">
        <v>2016</v>
      </c>
      <c r="C75">
        <v>12</v>
      </c>
      <c r="D75" t="s">
        <v>43</v>
      </c>
      <c r="E75">
        <v>0.7052566036041451</v>
      </c>
      <c r="F75" t="s">
        <v>373</v>
      </c>
    </row>
    <row r="76" spans="1:6" x14ac:dyDescent="0.25">
      <c r="A76">
        <v>74</v>
      </c>
      <c r="B76">
        <v>2016</v>
      </c>
      <c r="C76">
        <v>14</v>
      </c>
      <c r="D76" t="s">
        <v>43</v>
      </c>
      <c r="E76">
        <v>0.7052566036041451</v>
      </c>
      <c r="F76" t="s">
        <v>373</v>
      </c>
    </row>
    <row r="77" spans="1:6" x14ac:dyDescent="0.25">
      <c r="A77">
        <v>75</v>
      </c>
      <c r="B77">
        <v>2016</v>
      </c>
      <c r="C77">
        <v>25</v>
      </c>
      <c r="D77" t="s">
        <v>43</v>
      </c>
      <c r="E77">
        <v>0.7052566036041451</v>
      </c>
      <c r="F77" t="s">
        <v>373</v>
      </c>
    </row>
    <row r="78" spans="1:6" x14ac:dyDescent="0.25">
      <c r="A78">
        <v>76</v>
      </c>
      <c r="B78">
        <v>2016</v>
      </c>
      <c r="C78">
        <v>8</v>
      </c>
      <c r="D78" t="s">
        <v>39</v>
      </c>
      <c r="E78">
        <v>0.44462679487110418</v>
      </c>
      <c r="F78" t="s">
        <v>373</v>
      </c>
    </row>
    <row r="79" spans="1:6" x14ac:dyDescent="0.25">
      <c r="A79">
        <v>77</v>
      </c>
      <c r="B79">
        <v>2016</v>
      </c>
      <c r="C79">
        <v>11</v>
      </c>
      <c r="D79" t="s">
        <v>39</v>
      </c>
      <c r="E79">
        <v>0.44462679487110418</v>
      </c>
      <c r="F79" t="s">
        <v>373</v>
      </c>
    </row>
    <row r="80" spans="1:6" x14ac:dyDescent="0.25">
      <c r="A80">
        <v>78</v>
      </c>
      <c r="B80">
        <v>2016</v>
      </c>
      <c r="C80">
        <v>12</v>
      </c>
      <c r="D80" t="s">
        <v>39</v>
      </c>
      <c r="E80">
        <v>0.44462679487110418</v>
      </c>
      <c r="F80" t="s">
        <v>373</v>
      </c>
    </row>
    <row r="81" spans="1:6" x14ac:dyDescent="0.25">
      <c r="A81">
        <v>79</v>
      </c>
      <c r="B81">
        <v>2016</v>
      </c>
      <c r="C81">
        <v>14</v>
      </c>
      <c r="D81" t="s">
        <v>39</v>
      </c>
      <c r="E81">
        <v>0.44462679487110418</v>
      </c>
      <c r="F81" t="s">
        <v>373</v>
      </c>
    </row>
    <row r="82" spans="1:6" x14ac:dyDescent="0.25">
      <c r="A82">
        <v>80</v>
      </c>
      <c r="B82">
        <v>2016</v>
      </c>
      <c r="C82">
        <v>25</v>
      </c>
      <c r="D82" t="s">
        <v>39</v>
      </c>
      <c r="E82">
        <v>0.44462679487110418</v>
      </c>
      <c r="F82" t="s">
        <v>373</v>
      </c>
    </row>
    <row r="83" spans="1:6" x14ac:dyDescent="0.25">
      <c r="A83">
        <v>81</v>
      </c>
      <c r="B83">
        <v>2017</v>
      </c>
      <c r="C83">
        <v>8</v>
      </c>
      <c r="D83" t="s">
        <v>43</v>
      </c>
      <c r="E83">
        <v>-0.8426214202346809</v>
      </c>
      <c r="F83" t="s">
        <v>373</v>
      </c>
    </row>
    <row r="84" spans="1:6" x14ac:dyDescent="0.25">
      <c r="A84">
        <v>82</v>
      </c>
      <c r="B84">
        <v>2017</v>
      </c>
      <c r="C84">
        <v>11</v>
      </c>
      <c r="D84" t="s">
        <v>43</v>
      </c>
      <c r="E84">
        <v>-0.8426214202346809</v>
      </c>
      <c r="F84" t="s">
        <v>373</v>
      </c>
    </row>
    <row r="85" spans="1:6" x14ac:dyDescent="0.25">
      <c r="A85">
        <v>83</v>
      </c>
      <c r="B85">
        <v>2017</v>
      </c>
      <c r="C85">
        <v>12</v>
      </c>
      <c r="D85" t="s">
        <v>43</v>
      </c>
      <c r="E85">
        <v>-0.8426214202346809</v>
      </c>
      <c r="F85" t="s">
        <v>373</v>
      </c>
    </row>
    <row r="86" spans="1:6" x14ac:dyDescent="0.25">
      <c r="A86">
        <v>84</v>
      </c>
      <c r="B86">
        <v>2017</v>
      </c>
      <c r="C86">
        <v>14</v>
      </c>
      <c r="D86" t="s">
        <v>43</v>
      </c>
      <c r="E86">
        <v>-0.8426214202346809</v>
      </c>
      <c r="F86" t="s">
        <v>373</v>
      </c>
    </row>
    <row r="87" spans="1:6" x14ac:dyDescent="0.25">
      <c r="A87">
        <v>85</v>
      </c>
      <c r="B87">
        <v>2017</v>
      </c>
      <c r="C87">
        <v>25</v>
      </c>
      <c r="D87" t="s">
        <v>43</v>
      </c>
      <c r="E87">
        <v>-0.8426214202346809</v>
      </c>
      <c r="F87" t="s">
        <v>373</v>
      </c>
    </row>
    <row r="88" spans="1:6" x14ac:dyDescent="0.25">
      <c r="A88">
        <v>86</v>
      </c>
      <c r="B88">
        <v>2017</v>
      </c>
      <c r="C88">
        <v>8</v>
      </c>
      <c r="D88" t="s">
        <v>39</v>
      </c>
      <c r="E88">
        <v>-0.95856038684338452</v>
      </c>
      <c r="F88" t="s">
        <v>373</v>
      </c>
    </row>
    <row r="89" spans="1:6" x14ac:dyDescent="0.25">
      <c r="A89">
        <v>87</v>
      </c>
      <c r="B89">
        <v>2017</v>
      </c>
      <c r="C89">
        <v>11</v>
      </c>
      <c r="D89" t="s">
        <v>39</v>
      </c>
      <c r="E89">
        <v>-0.95856038684338452</v>
      </c>
      <c r="F89" t="s">
        <v>373</v>
      </c>
    </row>
    <row r="90" spans="1:6" x14ac:dyDescent="0.25">
      <c r="A90">
        <v>88</v>
      </c>
      <c r="B90">
        <v>2017</v>
      </c>
      <c r="C90">
        <v>12</v>
      </c>
      <c r="D90" t="s">
        <v>39</v>
      </c>
      <c r="E90">
        <v>-0.95856038684338452</v>
      </c>
      <c r="F90" t="s">
        <v>373</v>
      </c>
    </row>
    <row r="91" spans="1:6" x14ac:dyDescent="0.25">
      <c r="A91">
        <v>89</v>
      </c>
      <c r="B91">
        <v>2017</v>
      </c>
      <c r="C91">
        <v>14</v>
      </c>
      <c r="D91" t="s">
        <v>39</v>
      </c>
      <c r="E91">
        <v>-0.95856038684338452</v>
      </c>
      <c r="F91" t="s">
        <v>373</v>
      </c>
    </row>
    <row r="92" spans="1:6" x14ac:dyDescent="0.25">
      <c r="A92">
        <v>90</v>
      </c>
      <c r="B92">
        <v>2017</v>
      </c>
      <c r="C92">
        <v>25</v>
      </c>
      <c r="D92" t="s">
        <v>39</v>
      </c>
      <c r="E92">
        <v>-0.95856038684338452</v>
      </c>
      <c r="F92" t="s">
        <v>373</v>
      </c>
    </row>
    <row r="93" spans="1:6" x14ac:dyDescent="0.25">
      <c r="A93">
        <v>91</v>
      </c>
      <c r="B93">
        <v>2018</v>
      </c>
      <c r="C93">
        <v>8</v>
      </c>
      <c r="D93" t="s">
        <v>43</v>
      </c>
      <c r="E93">
        <v>-0.6019657111681197</v>
      </c>
      <c r="F93" t="s">
        <v>373</v>
      </c>
    </row>
    <row r="94" spans="1:6" x14ac:dyDescent="0.25">
      <c r="A94">
        <v>92</v>
      </c>
      <c r="B94">
        <v>2018</v>
      </c>
      <c r="C94">
        <v>11</v>
      </c>
      <c r="D94" t="s">
        <v>43</v>
      </c>
      <c r="E94">
        <v>-0.6019657111681197</v>
      </c>
      <c r="F94" t="s">
        <v>373</v>
      </c>
    </row>
    <row r="95" spans="1:6" x14ac:dyDescent="0.25">
      <c r="A95">
        <v>93</v>
      </c>
      <c r="B95">
        <v>2018</v>
      </c>
      <c r="C95">
        <v>12</v>
      </c>
      <c r="D95" t="s">
        <v>43</v>
      </c>
      <c r="E95">
        <v>-0.6019657111681197</v>
      </c>
      <c r="F95" t="s">
        <v>373</v>
      </c>
    </row>
    <row r="96" spans="1:6" x14ac:dyDescent="0.25">
      <c r="A96">
        <v>94</v>
      </c>
      <c r="B96">
        <v>2018</v>
      </c>
      <c r="C96">
        <v>14</v>
      </c>
      <c r="D96" t="s">
        <v>43</v>
      </c>
      <c r="E96">
        <v>-0.6019657111681197</v>
      </c>
      <c r="F96" t="s">
        <v>373</v>
      </c>
    </row>
    <row r="97" spans="1:6" x14ac:dyDescent="0.25">
      <c r="A97">
        <v>95</v>
      </c>
      <c r="B97">
        <v>2018</v>
      </c>
      <c r="C97">
        <v>25</v>
      </c>
      <c r="D97" t="s">
        <v>43</v>
      </c>
      <c r="E97">
        <v>-0.6019657111681197</v>
      </c>
      <c r="F97" t="s">
        <v>373</v>
      </c>
    </row>
    <row r="98" spans="1:6" x14ac:dyDescent="0.25">
      <c r="A98">
        <v>96</v>
      </c>
      <c r="B98">
        <v>2018</v>
      </c>
      <c r="C98">
        <v>8</v>
      </c>
      <c r="D98" t="s">
        <v>39</v>
      </c>
      <c r="E98">
        <v>-0.69236100798189026</v>
      </c>
      <c r="F98" t="s">
        <v>373</v>
      </c>
    </row>
    <row r="99" spans="1:6" x14ac:dyDescent="0.25">
      <c r="A99">
        <v>97</v>
      </c>
      <c r="B99">
        <v>2018</v>
      </c>
      <c r="C99">
        <v>11</v>
      </c>
      <c r="D99" t="s">
        <v>39</v>
      </c>
      <c r="E99">
        <v>-0.69236100798189026</v>
      </c>
      <c r="F99" t="s">
        <v>373</v>
      </c>
    </row>
    <row r="100" spans="1:6" x14ac:dyDescent="0.25">
      <c r="A100">
        <v>98</v>
      </c>
      <c r="B100">
        <v>2018</v>
      </c>
      <c r="C100">
        <v>12</v>
      </c>
      <c r="D100" t="s">
        <v>39</v>
      </c>
      <c r="E100">
        <v>-0.69236100798189026</v>
      </c>
      <c r="F100" t="s">
        <v>373</v>
      </c>
    </row>
    <row r="101" spans="1:6" x14ac:dyDescent="0.25">
      <c r="A101">
        <v>99</v>
      </c>
      <c r="B101">
        <v>2018</v>
      </c>
      <c r="C101">
        <v>14</v>
      </c>
      <c r="D101" t="s">
        <v>39</v>
      </c>
      <c r="E101">
        <v>-0.69236100798189026</v>
      </c>
      <c r="F101" t="s">
        <v>373</v>
      </c>
    </row>
    <row r="102" spans="1:6" x14ac:dyDescent="0.25">
      <c r="A102">
        <v>100</v>
      </c>
      <c r="B102">
        <v>2018</v>
      </c>
      <c r="C102">
        <v>25</v>
      </c>
      <c r="D102" t="s">
        <v>39</v>
      </c>
      <c r="E102">
        <v>-0.69236100798189026</v>
      </c>
      <c r="F102" t="s">
        <v>373</v>
      </c>
    </row>
    <row r="103" spans="1:6" x14ac:dyDescent="0.25">
      <c r="A103">
        <v>101</v>
      </c>
      <c r="B103">
        <v>2019</v>
      </c>
      <c r="C103">
        <v>8</v>
      </c>
      <c r="D103" t="s">
        <v>43</v>
      </c>
      <c r="E103">
        <v>-0.82434726365329536</v>
      </c>
      <c r="F103" t="s">
        <v>373</v>
      </c>
    </row>
    <row r="104" spans="1:6" x14ac:dyDescent="0.25">
      <c r="A104">
        <v>102</v>
      </c>
      <c r="B104">
        <v>2019</v>
      </c>
      <c r="C104">
        <v>11</v>
      </c>
      <c r="D104" t="s">
        <v>43</v>
      </c>
      <c r="E104">
        <v>-0.82434726365329536</v>
      </c>
      <c r="F104" t="s">
        <v>373</v>
      </c>
    </row>
    <row r="105" spans="1:6" x14ac:dyDescent="0.25">
      <c r="A105">
        <v>103</v>
      </c>
      <c r="B105">
        <v>2019</v>
      </c>
      <c r="C105">
        <v>12</v>
      </c>
      <c r="D105" t="s">
        <v>43</v>
      </c>
      <c r="E105">
        <v>-0.82434726365329536</v>
      </c>
      <c r="F105" t="s">
        <v>373</v>
      </c>
    </row>
    <row r="106" spans="1:6" x14ac:dyDescent="0.25">
      <c r="A106">
        <v>104</v>
      </c>
      <c r="B106">
        <v>2019</v>
      </c>
      <c r="C106">
        <v>14</v>
      </c>
      <c r="D106" t="s">
        <v>43</v>
      </c>
      <c r="E106">
        <v>-0.82434726365329536</v>
      </c>
      <c r="F106" t="s">
        <v>373</v>
      </c>
    </row>
    <row r="107" spans="1:6" x14ac:dyDescent="0.25">
      <c r="A107">
        <v>105</v>
      </c>
      <c r="B107">
        <v>2019</v>
      </c>
      <c r="C107">
        <v>25</v>
      </c>
      <c r="D107" t="s">
        <v>43</v>
      </c>
      <c r="E107">
        <v>-0.82434726365329536</v>
      </c>
      <c r="F107" t="s">
        <v>373</v>
      </c>
    </row>
    <row r="108" spans="1:6" x14ac:dyDescent="0.25">
      <c r="A108">
        <v>106</v>
      </c>
      <c r="B108">
        <v>2019</v>
      </c>
      <c r="C108">
        <v>8</v>
      </c>
      <c r="D108" t="s">
        <v>39</v>
      </c>
      <c r="E108">
        <v>-0.92117276051358143</v>
      </c>
      <c r="F108" t="s">
        <v>373</v>
      </c>
    </row>
    <row r="109" spans="1:6" x14ac:dyDescent="0.25">
      <c r="A109">
        <v>107</v>
      </c>
      <c r="B109">
        <v>2019</v>
      </c>
      <c r="C109">
        <v>11</v>
      </c>
      <c r="D109" t="s">
        <v>39</v>
      </c>
      <c r="E109">
        <v>-0.92117276051358143</v>
      </c>
      <c r="F109" t="s">
        <v>373</v>
      </c>
    </row>
    <row r="110" spans="1:6" x14ac:dyDescent="0.25">
      <c r="A110">
        <v>108</v>
      </c>
      <c r="B110">
        <v>2019</v>
      </c>
      <c r="C110">
        <v>12</v>
      </c>
      <c r="D110" t="s">
        <v>39</v>
      </c>
      <c r="E110">
        <v>-0.92117276051358143</v>
      </c>
      <c r="F110" t="s">
        <v>373</v>
      </c>
    </row>
    <row r="111" spans="1:6" x14ac:dyDescent="0.25">
      <c r="A111">
        <v>109</v>
      </c>
      <c r="B111">
        <v>2019</v>
      </c>
      <c r="C111">
        <v>14</v>
      </c>
      <c r="D111" t="s">
        <v>39</v>
      </c>
      <c r="E111">
        <v>-0.92117276051358143</v>
      </c>
      <c r="F111" t="s">
        <v>373</v>
      </c>
    </row>
    <row r="112" spans="1:6" x14ac:dyDescent="0.25">
      <c r="A112">
        <v>110</v>
      </c>
      <c r="B112">
        <v>2019</v>
      </c>
      <c r="C112">
        <v>25</v>
      </c>
      <c r="D112" t="s">
        <v>39</v>
      </c>
      <c r="E112">
        <v>-0.92117276051358143</v>
      </c>
      <c r="F112" t="s">
        <v>373</v>
      </c>
    </row>
    <row r="113" spans="1:6" x14ac:dyDescent="0.25">
      <c r="A113">
        <v>111</v>
      </c>
      <c r="B113">
        <v>2020</v>
      </c>
      <c r="C113">
        <v>8</v>
      </c>
      <c r="D113" t="s">
        <v>43</v>
      </c>
      <c r="E113">
        <v>-0.79577162346925345</v>
      </c>
      <c r="F113" t="s">
        <v>373</v>
      </c>
    </row>
    <row r="114" spans="1:6" x14ac:dyDescent="0.25">
      <c r="A114">
        <v>112</v>
      </c>
      <c r="B114">
        <v>2020</v>
      </c>
      <c r="C114">
        <v>11</v>
      </c>
      <c r="D114" t="s">
        <v>43</v>
      </c>
      <c r="E114">
        <v>-0.79577162346925345</v>
      </c>
      <c r="F114" t="s">
        <v>373</v>
      </c>
    </row>
    <row r="115" spans="1:6" x14ac:dyDescent="0.25">
      <c r="A115">
        <v>113</v>
      </c>
      <c r="B115">
        <v>2020</v>
      </c>
      <c r="C115">
        <v>12</v>
      </c>
      <c r="D115" t="s">
        <v>43</v>
      </c>
      <c r="E115">
        <v>-0.79577162346925345</v>
      </c>
      <c r="F115" t="s">
        <v>373</v>
      </c>
    </row>
    <row r="116" spans="1:6" x14ac:dyDescent="0.25">
      <c r="A116">
        <v>114</v>
      </c>
      <c r="B116">
        <v>2020</v>
      </c>
      <c r="C116">
        <v>14</v>
      </c>
      <c r="D116" t="s">
        <v>43</v>
      </c>
      <c r="E116">
        <v>-0.79577162346925345</v>
      </c>
      <c r="F116" t="s">
        <v>373</v>
      </c>
    </row>
    <row r="117" spans="1:6" x14ac:dyDescent="0.25">
      <c r="A117">
        <v>115</v>
      </c>
      <c r="B117">
        <v>2020</v>
      </c>
      <c r="C117">
        <v>25</v>
      </c>
      <c r="D117" t="s">
        <v>43</v>
      </c>
      <c r="E117">
        <v>-0.79577162346925345</v>
      </c>
      <c r="F117" t="s">
        <v>373</v>
      </c>
    </row>
    <row r="118" spans="1:6" x14ac:dyDescent="0.25">
      <c r="A118">
        <v>116</v>
      </c>
      <c r="B118">
        <v>2020</v>
      </c>
      <c r="C118">
        <v>8</v>
      </c>
      <c r="D118" t="s">
        <v>39</v>
      </c>
      <c r="E118">
        <v>-0.91704063169365657</v>
      </c>
      <c r="F118" t="s">
        <v>373</v>
      </c>
    </row>
    <row r="119" spans="1:6" x14ac:dyDescent="0.25">
      <c r="A119">
        <v>117</v>
      </c>
      <c r="B119">
        <v>2020</v>
      </c>
      <c r="C119">
        <v>11</v>
      </c>
      <c r="D119" t="s">
        <v>39</v>
      </c>
      <c r="E119">
        <v>-0.91704063169365657</v>
      </c>
      <c r="F119" t="s">
        <v>373</v>
      </c>
    </row>
    <row r="120" spans="1:6" x14ac:dyDescent="0.25">
      <c r="A120">
        <v>118</v>
      </c>
      <c r="B120">
        <v>2020</v>
      </c>
      <c r="C120">
        <v>12</v>
      </c>
      <c r="D120" t="s">
        <v>39</v>
      </c>
      <c r="E120">
        <v>-0.91704063169365657</v>
      </c>
      <c r="F120" t="s">
        <v>373</v>
      </c>
    </row>
    <row r="121" spans="1:6" x14ac:dyDescent="0.25">
      <c r="A121">
        <v>119</v>
      </c>
      <c r="B121">
        <v>2020</v>
      </c>
      <c r="C121">
        <v>14</v>
      </c>
      <c r="D121" t="s">
        <v>39</v>
      </c>
      <c r="E121">
        <v>-0.91704063169365657</v>
      </c>
      <c r="F121" t="s">
        <v>373</v>
      </c>
    </row>
    <row r="122" spans="1:6" x14ac:dyDescent="0.25">
      <c r="A122">
        <v>120</v>
      </c>
      <c r="B122">
        <v>2020</v>
      </c>
      <c r="C122">
        <v>25</v>
      </c>
      <c r="D122" t="s">
        <v>39</v>
      </c>
      <c r="E122">
        <v>-0.91704063169365657</v>
      </c>
      <c r="F122" t="s">
        <v>373</v>
      </c>
    </row>
  </sheetData>
  <hyperlinks>
    <hyperlink ref="A1" location="'Tartalomjegyzék'!A1" display="Vissza" xr:uid="{F2965B3D-1AA6-417D-9BDF-E9D034D464C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6970-0F97-463A-BF75-C5BB0ADCA6FD}">
  <sheetPr codeName="Munka2"/>
  <dimension ref="A1:Q24"/>
  <sheetViews>
    <sheetView zoomScale="80" zoomScaleNormal="80" workbookViewId="0">
      <selection activeCell="D25" sqref="D25"/>
    </sheetView>
  </sheetViews>
  <sheetFormatPr defaultRowHeight="15" x14ac:dyDescent="0.25"/>
  <cols>
    <col min="1" max="1" width="18.7109375" bestFit="1" customWidth="1"/>
    <col min="2" max="2" width="16.42578125" bestFit="1" customWidth="1"/>
    <col min="3" max="3" width="5.5703125" bestFit="1" customWidth="1"/>
    <col min="4" max="7" width="5.7109375" bestFit="1" customWidth="1"/>
    <col min="8" max="8" width="10.5703125" bestFit="1" customWidth="1"/>
    <col min="10" max="10" width="18.7109375" bestFit="1" customWidth="1"/>
    <col min="11" max="11" width="16.42578125" bestFit="1" customWidth="1"/>
    <col min="12" max="12" width="5.5703125" bestFit="1" customWidth="1"/>
    <col min="13" max="16" width="5.7109375" bestFit="1" customWidth="1"/>
    <col min="17" max="17" width="10.5703125" bestFit="1" customWidth="1"/>
  </cols>
  <sheetData>
    <row r="1" spans="1:17" x14ac:dyDescent="0.25">
      <c r="A1" s="61" t="s">
        <v>405</v>
      </c>
    </row>
    <row r="2" spans="1:17" x14ac:dyDescent="0.25">
      <c r="A2" s="38" t="s">
        <v>372</v>
      </c>
      <c r="B2" t="s">
        <v>373</v>
      </c>
      <c r="J2" s="38" t="s">
        <v>372</v>
      </c>
      <c r="K2" t="s">
        <v>374</v>
      </c>
    </row>
    <row r="3" spans="1:17" x14ac:dyDescent="0.25">
      <c r="A3" s="38" t="s">
        <v>369</v>
      </c>
      <c r="B3" t="s">
        <v>43</v>
      </c>
      <c r="J3" s="38" t="s">
        <v>369</v>
      </c>
      <c r="K3" t="s">
        <v>43</v>
      </c>
    </row>
    <row r="5" spans="1:17" x14ac:dyDescent="0.25">
      <c r="A5" s="38" t="s">
        <v>371</v>
      </c>
      <c r="B5" s="38" t="s">
        <v>370</v>
      </c>
      <c r="J5" s="38" t="s">
        <v>371</v>
      </c>
      <c r="K5" s="38" t="s">
        <v>370</v>
      </c>
    </row>
    <row r="6" spans="1:17" x14ac:dyDescent="0.25">
      <c r="A6" s="38" t="s">
        <v>45</v>
      </c>
      <c r="B6">
        <v>2015</v>
      </c>
      <c r="C6">
        <v>2016</v>
      </c>
      <c r="D6">
        <v>2017</v>
      </c>
      <c r="E6">
        <v>2018</v>
      </c>
      <c r="F6">
        <v>2019</v>
      </c>
      <c r="G6">
        <v>2020</v>
      </c>
      <c r="H6" t="s">
        <v>340</v>
      </c>
      <c r="J6" s="38" t="s">
        <v>45</v>
      </c>
      <c r="K6">
        <v>2015</v>
      </c>
      <c r="L6">
        <v>2016</v>
      </c>
      <c r="M6">
        <v>2017</v>
      </c>
      <c r="N6">
        <v>2018</v>
      </c>
      <c r="O6">
        <v>2019</v>
      </c>
      <c r="P6">
        <v>2020</v>
      </c>
      <c r="Q6" t="s">
        <v>340</v>
      </c>
    </row>
    <row r="7" spans="1:17" x14ac:dyDescent="0.25">
      <c r="A7" s="39">
        <v>8</v>
      </c>
      <c r="B7" s="40">
        <v>-0.73817623395607135</v>
      </c>
      <c r="C7" s="40">
        <v>0.7052566036041451</v>
      </c>
      <c r="D7" s="40">
        <v>-0.8426214202346809</v>
      </c>
      <c r="E7" s="40">
        <v>-0.6019657111681197</v>
      </c>
      <c r="F7" s="40">
        <v>-0.82434726365329536</v>
      </c>
      <c r="G7" s="40">
        <v>-0.79577162346925345</v>
      </c>
      <c r="H7" s="40">
        <v>-3.0976256488772753</v>
      </c>
      <c r="J7" s="39">
        <v>8</v>
      </c>
      <c r="K7" s="40">
        <v>-0.78092037730356356</v>
      </c>
      <c r="L7" s="40">
        <v>0.73253606412701788</v>
      </c>
      <c r="M7" s="40">
        <v>-0.81206348919317528</v>
      </c>
      <c r="N7" s="40">
        <v>-0.55865062869953253</v>
      </c>
      <c r="O7" s="40">
        <v>-0.81347132551317591</v>
      </c>
      <c r="P7" s="40">
        <v>-0.83902671157868414</v>
      </c>
      <c r="Q7" s="40">
        <v>-3.0715964681611134</v>
      </c>
    </row>
    <row r="8" spans="1:17" x14ac:dyDescent="0.25">
      <c r="A8" s="39">
        <v>11</v>
      </c>
      <c r="B8" s="40">
        <v>-0.73817623395607135</v>
      </c>
      <c r="C8" s="40">
        <v>0.7052566036041451</v>
      </c>
      <c r="D8" s="40">
        <v>-0.8426214202346809</v>
      </c>
      <c r="E8" s="40">
        <v>-0.6019657111681197</v>
      </c>
      <c r="F8" s="40">
        <v>-0.82434726365329536</v>
      </c>
      <c r="G8" s="40">
        <v>-0.79577162346925345</v>
      </c>
      <c r="H8" s="40">
        <v>-3.0976256488772753</v>
      </c>
      <c r="J8" s="39">
        <v>11</v>
      </c>
      <c r="K8" s="40">
        <v>-0.78092037730356356</v>
      </c>
      <c r="L8" s="40">
        <v>0.73253606412701788</v>
      </c>
      <c r="M8" s="40">
        <v>-0.81206348919317528</v>
      </c>
      <c r="N8" s="40">
        <v>-0.55865062869953253</v>
      </c>
      <c r="O8" s="40">
        <v>-0.81347132551317591</v>
      </c>
      <c r="P8" s="40">
        <v>-0.83902671157868414</v>
      </c>
      <c r="Q8" s="40">
        <v>-3.0715964681611134</v>
      </c>
    </row>
    <row r="9" spans="1:17" x14ac:dyDescent="0.25">
      <c r="A9" s="39">
        <v>12</v>
      </c>
      <c r="B9" s="40">
        <v>-0.73817623395607135</v>
      </c>
      <c r="C9" s="40">
        <v>0.7052566036041451</v>
      </c>
      <c r="D9" s="40">
        <v>-0.8426214202346809</v>
      </c>
      <c r="E9" s="40">
        <v>-0.6019657111681197</v>
      </c>
      <c r="F9" s="40">
        <v>-0.82434726365329536</v>
      </c>
      <c r="G9" s="40">
        <v>-0.79577162346925345</v>
      </c>
      <c r="H9" s="40">
        <v>-3.0976256488772753</v>
      </c>
      <c r="J9" s="39">
        <v>12</v>
      </c>
      <c r="K9" s="40">
        <v>-0.78092037730356356</v>
      </c>
      <c r="L9" s="40">
        <v>0.73253606412701788</v>
      </c>
      <c r="M9" s="40">
        <v>-0.81206348919317528</v>
      </c>
      <c r="N9" s="40">
        <v>-0.55865062869953253</v>
      </c>
      <c r="O9" s="40">
        <v>-0.81347132551317591</v>
      </c>
      <c r="P9" s="40">
        <v>-0.83902671157868414</v>
      </c>
      <c r="Q9" s="40">
        <v>-3.0715964681611134</v>
      </c>
    </row>
    <row r="10" spans="1:17" x14ac:dyDescent="0.25">
      <c r="A10" s="39">
        <v>14</v>
      </c>
      <c r="B10" s="40">
        <v>-0.73817623395607135</v>
      </c>
      <c r="C10" s="40">
        <v>0.7052566036041451</v>
      </c>
      <c r="D10" s="40">
        <v>-0.8426214202346809</v>
      </c>
      <c r="E10" s="40">
        <v>-0.6019657111681197</v>
      </c>
      <c r="F10" s="40">
        <v>-0.82434726365329536</v>
      </c>
      <c r="G10" s="40">
        <v>-0.79577162346925345</v>
      </c>
      <c r="H10" s="40">
        <v>-3.0976256488772753</v>
      </c>
      <c r="J10" s="39">
        <v>14</v>
      </c>
      <c r="K10" s="40">
        <v>-0.78092037730356356</v>
      </c>
      <c r="L10" s="40">
        <v>0.73253606412701788</v>
      </c>
      <c r="M10" s="40">
        <v>-0.81206348919317528</v>
      </c>
      <c r="N10" s="40">
        <v>-0.55865062869953253</v>
      </c>
      <c r="O10" s="40">
        <v>-0.81347132551317591</v>
      </c>
      <c r="P10" s="40">
        <v>-0.83902671157868414</v>
      </c>
      <c r="Q10" s="40">
        <v>-3.0715964681611134</v>
      </c>
    </row>
    <row r="11" spans="1:17" x14ac:dyDescent="0.25">
      <c r="A11" s="39">
        <v>25</v>
      </c>
      <c r="B11" s="40">
        <v>-0.73817623395607135</v>
      </c>
      <c r="C11" s="40">
        <v>0.7052566036041451</v>
      </c>
      <c r="D11" s="40">
        <v>-0.8426214202346809</v>
      </c>
      <c r="E11" s="40">
        <v>-0.6019657111681197</v>
      </c>
      <c r="F11" s="40">
        <v>-0.82434726365329536</v>
      </c>
      <c r="G11" s="40">
        <v>-0.79577162346925345</v>
      </c>
      <c r="H11" s="40">
        <v>-3.0976256488772753</v>
      </c>
      <c r="J11" s="39">
        <v>25</v>
      </c>
      <c r="K11" s="40">
        <v>-0.78092037730356356</v>
      </c>
      <c r="L11" s="40">
        <v>0.73253606412701788</v>
      </c>
      <c r="M11" s="40">
        <v>-0.81206348919317528</v>
      </c>
      <c r="N11" s="40">
        <v>-0.55865062869953253</v>
      </c>
      <c r="O11" s="40">
        <v>-0.81347132551317591</v>
      </c>
      <c r="P11" s="40">
        <v>-0.83902671157868414</v>
      </c>
      <c r="Q11" s="40">
        <v>-3.0715964681611134</v>
      </c>
    </row>
    <row r="12" spans="1:17" x14ac:dyDescent="0.25">
      <c r="A12" s="39" t="s">
        <v>340</v>
      </c>
      <c r="B12" s="40">
        <v>-3.690881169780357</v>
      </c>
      <c r="C12" s="40">
        <v>3.5262830180207256</v>
      </c>
      <c r="D12" s="40">
        <v>-4.2131071011734047</v>
      </c>
      <c r="E12" s="40">
        <v>-3.0098285558405986</v>
      </c>
      <c r="F12" s="40">
        <v>-4.1217363182664766</v>
      </c>
      <c r="G12" s="40">
        <v>-3.9788581173462672</v>
      </c>
      <c r="H12" s="40">
        <v>-15.488128244386377</v>
      </c>
      <c r="J12" s="39" t="s">
        <v>340</v>
      </c>
      <c r="K12" s="40">
        <v>-3.9046018865178178</v>
      </c>
      <c r="L12" s="40">
        <v>3.6626803206350895</v>
      </c>
      <c r="M12" s="40">
        <v>-4.0603174459658762</v>
      </c>
      <c r="N12" s="40">
        <v>-2.7932531434976626</v>
      </c>
      <c r="O12" s="40">
        <v>-4.0673566275658795</v>
      </c>
      <c r="P12" s="40">
        <v>-4.1951335578934206</v>
      </c>
      <c r="Q12" s="40">
        <v>-15.357982340805567</v>
      </c>
    </row>
    <row r="14" spans="1:17" x14ac:dyDescent="0.25">
      <c r="A14" s="38" t="s">
        <v>372</v>
      </c>
      <c r="B14" t="s">
        <v>373</v>
      </c>
      <c r="J14" s="38" t="s">
        <v>372</v>
      </c>
      <c r="K14" t="s">
        <v>374</v>
      </c>
    </row>
    <row r="15" spans="1:17" x14ac:dyDescent="0.25">
      <c r="A15" s="38" t="s">
        <v>369</v>
      </c>
      <c r="B15" t="s">
        <v>39</v>
      </c>
      <c r="J15" s="38" t="s">
        <v>369</v>
      </c>
      <c r="K15" t="s">
        <v>39</v>
      </c>
    </row>
    <row r="17" spans="1:17" x14ac:dyDescent="0.25">
      <c r="A17" s="38" t="s">
        <v>371</v>
      </c>
      <c r="B17" s="38" t="s">
        <v>370</v>
      </c>
      <c r="J17" s="38" t="s">
        <v>371</v>
      </c>
      <c r="K17" s="38" t="s">
        <v>370</v>
      </c>
    </row>
    <row r="18" spans="1:17" x14ac:dyDescent="0.25">
      <c r="A18" s="38" t="s">
        <v>45</v>
      </c>
      <c r="B18">
        <v>2015</v>
      </c>
      <c r="C18">
        <v>2016</v>
      </c>
      <c r="D18">
        <v>2017</v>
      </c>
      <c r="E18">
        <v>2018</v>
      </c>
      <c r="F18">
        <v>2019</v>
      </c>
      <c r="G18">
        <v>2020</v>
      </c>
      <c r="H18" t="s">
        <v>340</v>
      </c>
      <c r="J18" s="38" t="s">
        <v>45</v>
      </c>
      <c r="K18">
        <v>2015</v>
      </c>
      <c r="L18">
        <v>2016</v>
      </c>
      <c r="M18">
        <v>2017</v>
      </c>
      <c r="N18">
        <v>2018</v>
      </c>
      <c r="O18">
        <v>2019</v>
      </c>
      <c r="P18">
        <v>2020</v>
      </c>
      <c r="Q18" t="s">
        <v>340</v>
      </c>
    </row>
    <row r="19" spans="1:17" x14ac:dyDescent="0.25">
      <c r="A19" s="39">
        <v>8</v>
      </c>
      <c r="B19" s="40">
        <v>-0.64061091970351003</v>
      </c>
      <c r="C19" s="40">
        <v>0.44462679487110418</v>
      </c>
      <c r="D19" s="40">
        <v>-0.95856038684338452</v>
      </c>
      <c r="E19" s="40">
        <v>-0.69236100798189026</v>
      </c>
      <c r="F19" s="40">
        <v>-0.92117276051358143</v>
      </c>
      <c r="G19" s="40">
        <v>-0.91704063169365657</v>
      </c>
      <c r="H19" s="40">
        <v>-3.6851189118649188</v>
      </c>
      <c r="J19" s="39">
        <v>8</v>
      </c>
      <c r="K19" s="40">
        <v>-0.70128287982981696</v>
      </c>
      <c r="L19" s="40">
        <v>0.31941706994694946</v>
      </c>
      <c r="M19" s="40">
        <v>-0.95065987055699985</v>
      </c>
      <c r="N19" s="40">
        <v>-0.63219848731369599</v>
      </c>
      <c r="O19" s="40">
        <v>-0.88968576799590215</v>
      </c>
      <c r="P19" s="40">
        <v>-0.92585148642175985</v>
      </c>
      <c r="Q19" s="40">
        <v>-3.7802614221712254</v>
      </c>
    </row>
    <row r="20" spans="1:17" x14ac:dyDescent="0.25">
      <c r="A20" s="39">
        <v>11</v>
      </c>
      <c r="B20" s="40">
        <v>-0.64061091970351003</v>
      </c>
      <c r="C20" s="40">
        <v>0.44462679487110418</v>
      </c>
      <c r="D20" s="40">
        <v>-0.95856038684338452</v>
      </c>
      <c r="E20" s="40">
        <v>-0.69236100798189026</v>
      </c>
      <c r="F20" s="40">
        <v>-0.92117276051358143</v>
      </c>
      <c r="G20" s="40">
        <v>-0.91704063169365657</v>
      </c>
      <c r="H20" s="40">
        <v>-3.6851189118649188</v>
      </c>
      <c r="J20" s="39">
        <v>11</v>
      </c>
      <c r="K20" s="40">
        <v>-0.70128287982981696</v>
      </c>
      <c r="L20" s="40">
        <v>0.31941706994694946</v>
      </c>
      <c r="M20" s="40">
        <v>-0.95065987055699985</v>
      </c>
      <c r="N20" s="40">
        <v>-0.63219848731369599</v>
      </c>
      <c r="O20" s="40">
        <v>-0.88968576799590215</v>
      </c>
      <c r="P20" s="40">
        <v>-0.92585148642175985</v>
      </c>
      <c r="Q20" s="40">
        <v>-3.7802614221712254</v>
      </c>
    </row>
    <row r="21" spans="1:17" x14ac:dyDescent="0.25">
      <c r="A21" s="39">
        <v>12</v>
      </c>
      <c r="B21" s="40">
        <v>-0.64061091970351003</v>
      </c>
      <c r="C21" s="40">
        <v>0.44462679487110418</v>
      </c>
      <c r="D21" s="40">
        <v>-0.95856038684338452</v>
      </c>
      <c r="E21" s="40">
        <v>-0.69236100798189026</v>
      </c>
      <c r="F21" s="40">
        <v>-0.92117276051358143</v>
      </c>
      <c r="G21" s="40">
        <v>-0.91704063169365657</v>
      </c>
      <c r="H21" s="40">
        <v>-3.6851189118649188</v>
      </c>
      <c r="J21" s="39">
        <v>12</v>
      </c>
      <c r="K21" s="40">
        <v>-0.70128287982981696</v>
      </c>
      <c r="L21" s="40">
        <v>0.31941706994694946</v>
      </c>
      <c r="M21" s="40">
        <v>-0.95065987055699985</v>
      </c>
      <c r="N21" s="40">
        <v>-0.63219848731369599</v>
      </c>
      <c r="O21" s="40">
        <v>-0.88968576799590215</v>
      </c>
      <c r="P21" s="40">
        <v>-0.92585148642175985</v>
      </c>
      <c r="Q21" s="40">
        <v>-3.7802614221712254</v>
      </c>
    </row>
    <row r="22" spans="1:17" x14ac:dyDescent="0.25">
      <c r="A22" s="39">
        <v>14</v>
      </c>
      <c r="B22" s="40">
        <v>-0.64061091970351003</v>
      </c>
      <c r="C22" s="40">
        <v>0.44462679487110418</v>
      </c>
      <c r="D22" s="40">
        <v>-0.95856038684338452</v>
      </c>
      <c r="E22" s="40">
        <v>-0.69236100798189026</v>
      </c>
      <c r="F22" s="40">
        <v>-0.92117276051358143</v>
      </c>
      <c r="G22" s="40">
        <v>-0.91704063169365657</v>
      </c>
      <c r="H22" s="40">
        <v>-3.6851189118649188</v>
      </c>
      <c r="J22" s="39">
        <v>14</v>
      </c>
      <c r="K22" s="40">
        <v>-0.70128287982981696</v>
      </c>
      <c r="L22" s="40">
        <v>0.31941706994694946</v>
      </c>
      <c r="M22" s="40">
        <v>-0.95065987055699985</v>
      </c>
      <c r="N22" s="40">
        <v>-0.63219848731369599</v>
      </c>
      <c r="O22" s="40">
        <v>-0.88968576799590215</v>
      </c>
      <c r="P22" s="40">
        <v>-0.92585148642175985</v>
      </c>
      <c r="Q22" s="40">
        <v>-3.7802614221712254</v>
      </c>
    </row>
    <row r="23" spans="1:17" x14ac:dyDescent="0.25">
      <c r="A23" s="39">
        <v>25</v>
      </c>
      <c r="B23" s="40">
        <v>-0.64061091970351003</v>
      </c>
      <c r="C23" s="40">
        <v>0.44462679487110418</v>
      </c>
      <c r="D23" s="40">
        <v>-0.95856038684338452</v>
      </c>
      <c r="E23" s="40">
        <v>-0.69236100798189026</v>
      </c>
      <c r="F23" s="40">
        <v>-0.92117276051358143</v>
      </c>
      <c r="G23" s="40">
        <v>-0.91704063169365657</v>
      </c>
      <c r="H23" s="40">
        <v>-3.6851189118649188</v>
      </c>
      <c r="J23" s="39">
        <v>25</v>
      </c>
      <c r="K23" s="40">
        <v>-0.70128287982981696</v>
      </c>
      <c r="L23" s="40">
        <v>0.31941706994694946</v>
      </c>
      <c r="M23" s="40">
        <v>-0.95065987055699985</v>
      </c>
      <c r="N23" s="40">
        <v>-0.63219848731369599</v>
      </c>
      <c r="O23" s="40">
        <v>-0.88968576799590215</v>
      </c>
      <c r="P23" s="40">
        <v>-0.92585148642175985</v>
      </c>
      <c r="Q23" s="40">
        <v>-3.7802614221712254</v>
      </c>
    </row>
    <row r="24" spans="1:17" x14ac:dyDescent="0.25">
      <c r="A24" s="39" t="s">
        <v>340</v>
      </c>
      <c r="B24" s="40">
        <v>-3.20305459851755</v>
      </c>
      <c r="C24" s="40">
        <v>2.223133974355521</v>
      </c>
      <c r="D24" s="40">
        <v>-4.7928019342169224</v>
      </c>
      <c r="E24" s="40">
        <v>-3.4618050399094513</v>
      </c>
      <c r="F24" s="40">
        <v>-4.6058638025679075</v>
      </c>
      <c r="G24" s="40">
        <v>-4.5852031584682829</v>
      </c>
      <c r="H24" s="40">
        <v>-18.425594559324594</v>
      </c>
      <c r="J24" s="39" t="s">
        <v>340</v>
      </c>
      <c r="K24" s="40">
        <v>-3.5064143991490848</v>
      </c>
      <c r="L24" s="40">
        <v>1.5970853497347473</v>
      </c>
      <c r="M24" s="40">
        <v>-4.7532993527849996</v>
      </c>
      <c r="N24" s="40">
        <v>-3.1609924365684798</v>
      </c>
      <c r="O24" s="40">
        <v>-4.4484288399795107</v>
      </c>
      <c r="P24" s="40">
        <v>-4.6292574321087994</v>
      </c>
      <c r="Q24" s="40">
        <v>-18.901307110856127</v>
      </c>
    </row>
  </sheetData>
  <conditionalFormatting pivot="1" sqref="B7:G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9:G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K7:P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K19:P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'Tartalomjegyzék'!A1" display="Vissza" xr:uid="{2DD5304F-7474-4597-87FC-625A1117F36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1328-B733-40A6-8C1B-DE23F5FD7729}">
  <sheetPr codeName="Munka3"/>
  <dimension ref="A1:L23"/>
  <sheetViews>
    <sheetView zoomScale="85" zoomScaleNormal="85" workbookViewId="0">
      <selection activeCell="K14" sqref="K14"/>
    </sheetView>
  </sheetViews>
  <sheetFormatPr defaultRowHeight="15" x14ac:dyDescent="0.25"/>
  <cols>
    <col min="1" max="1" width="18.140625" bestFit="1" customWidth="1"/>
    <col min="2" max="2" width="15.7109375" bestFit="1" customWidth="1"/>
    <col min="3" max="3" width="5.140625" bestFit="1" customWidth="1"/>
    <col min="4" max="7" width="5.28515625" bestFit="1" customWidth="1"/>
    <col min="8" max="8" width="10.28515625" bestFit="1" customWidth="1"/>
    <col min="11" max="11" width="33.85546875" customWidth="1"/>
    <col min="12" max="12" width="6.140625" bestFit="1" customWidth="1"/>
  </cols>
  <sheetData>
    <row r="1" spans="1:12" x14ac:dyDescent="0.25">
      <c r="A1" s="61" t="s">
        <v>405</v>
      </c>
    </row>
    <row r="2" spans="1:12" x14ac:dyDescent="0.25">
      <c r="A2" s="38" t="s">
        <v>369</v>
      </c>
      <c r="B2" t="s">
        <v>43</v>
      </c>
      <c r="K2" s="42" t="s">
        <v>3</v>
      </c>
      <c r="L2" s="43" t="s">
        <v>367</v>
      </c>
    </row>
    <row r="3" spans="1:12" x14ac:dyDescent="0.25">
      <c r="K3" s="16" t="s">
        <v>15</v>
      </c>
      <c r="L3" s="41">
        <v>8</v>
      </c>
    </row>
    <row r="4" spans="1:12" x14ac:dyDescent="0.25">
      <c r="A4" s="38" t="s">
        <v>371</v>
      </c>
      <c r="B4" s="38" t="s">
        <v>370</v>
      </c>
      <c r="K4" s="19" t="s">
        <v>18</v>
      </c>
      <c r="L4" s="33">
        <v>11</v>
      </c>
    </row>
    <row r="5" spans="1:12" x14ac:dyDescent="0.25">
      <c r="A5" s="38" t="s">
        <v>45</v>
      </c>
      <c r="B5">
        <v>2015</v>
      </c>
      <c r="C5">
        <v>2016</v>
      </c>
      <c r="D5">
        <v>2017</v>
      </c>
      <c r="E5">
        <v>2018</v>
      </c>
      <c r="F5">
        <v>2019</v>
      </c>
      <c r="G5">
        <v>2020</v>
      </c>
      <c r="H5" t="s">
        <v>340</v>
      </c>
      <c r="K5" s="19" t="s">
        <v>19</v>
      </c>
      <c r="L5" s="33">
        <v>12</v>
      </c>
    </row>
    <row r="6" spans="1:12" x14ac:dyDescent="0.25">
      <c r="A6" s="39">
        <v>8</v>
      </c>
      <c r="B6" s="40">
        <v>-0.78092037730356356</v>
      </c>
      <c r="C6" s="40">
        <v>0.73253606412701788</v>
      </c>
      <c r="D6" s="40">
        <v>-0.81206348919317528</v>
      </c>
      <c r="E6" s="40">
        <v>-0.55865062869953253</v>
      </c>
      <c r="F6" s="40">
        <v>-0.81347132551317591</v>
      </c>
      <c r="G6" s="40">
        <v>-0.83902671157868414</v>
      </c>
      <c r="H6" s="40">
        <v>-3.0715964681611134</v>
      </c>
      <c r="K6" s="19" t="s">
        <v>21</v>
      </c>
      <c r="L6" s="33">
        <v>14</v>
      </c>
    </row>
    <row r="7" spans="1:12" x14ac:dyDescent="0.25">
      <c r="A7" s="39">
        <v>11</v>
      </c>
      <c r="B7" s="40">
        <v>-0.78092037730356356</v>
      </c>
      <c r="C7" s="40">
        <v>0.73253606412701788</v>
      </c>
      <c r="D7" s="40">
        <v>-0.81206348919317528</v>
      </c>
      <c r="E7" s="40">
        <v>-0.55865062869953253</v>
      </c>
      <c r="F7" s="40">
        <v>-0.81347132551317591</v>
      </c>
      <c r="G7" s="40">
        <v>-0.83902671157868414</v>
      </c>
      <c r="H7" s="40">
        <v>-3.0715964681611134</v>
      </c>
      <c r="K7" s="23" t="s">
        <v>32</v>
      </c>
      <c r="L7" s="35">
        <v>25</v>
      </c>
    </row>
    <row r="8" spans="1:12" x14ac:dyDescent="0.25">
      <c r="A8" s="39">
        <v>12</v>
      </c>
      <c r="B8" s="40">
        <v>-0.78092037730356356</v>
      </c>
      <c r="C8" s="40">
        <v>0.73253606412701788</v>
      </c>
      <c r="D8" s="40">
        <v>-0.81206348919317528</v>
      </c>
      <c r="E8" s="40">
        <v>-0.55865062869953253</v>
      </c>
      <c r="F8" s="40">
        <v>-0.81347132551317591</v>
      </c>
      <c r="G8" s="40">
        <v>-0.83902671157868414</v>
      </c>
      <c r="H8" s="40">
        <v>-3.0715964681611134</v>
      </c>
    </row>
    <row r="9" spans="1:12" x14ac:dyDescent="0.25">
      <c r="A9" s="39">
        <v>14</v>
      </c>
      <c r="B9" s="40">
        <v>-0.78092037730356356</v>
      </c>
      <c r="C9" s="40">
        <v>0.73253606412701788</v>
      </c>
      <c r="D9" s="40">
        <v>-0.81206348919317528</v>
      </c>
      <c r="E9" s="40">
        <v>-0.55865062869953253</v>
      </c>
      <c r="F9" s="40">
        <v>-0.81347132551317591</v>
      </c>
      <c r="G9" s="40">
        <v>-0.83902671157868414</v>
      </c>
      <c r="H9" s="40">
        <v>-3.0715964681611134</v>
      </c>
    </row>
    <row r="10" spans="1:12" x14ac:dyDescent="0.25">
      <c r="A10" s="39">
        <v>25</v>
      </c>
      <c r="B10" s="40">
        <v>-0.78092037730356356</v>
      </c>
      <c r="C10" s="40">
        <v>0.73253606412701788</v>
      </c>
      <c r="D10" s="40">
        <v>-0.81206348919317528</v>
      </c>
      <c r="E10" s="40">
        <v>-0.55865062869953253</v>
      </c>
      <c r="F10" s="40">
        <v>-0.81347132551317591</v>
      </c>
      <c r="G10" s="40">
        <v>-0.83902671157868414</v>
      </c>
      <c r="H10" s="40">
        <v>-3.0715964681611134</v>
      </c>
    </row>
    <row r="11" spans="1:12" x14ac:dyDescent="0.25">
      <c r="A11" s="39" t="s">
        <v>340</v>
      </c>
      <c r="B11" s="40">
        <v>-3.9046018865178178</v>
      </c>
      <c r="C11" s="40">
        <v>3.6626803206350895</v>
      </c>
      <c r="D11" s="40">
        <v>-4.0603174459658762</v>
      </c>
      <c r="E11" s="40">
        <v>-2.7932531434976626</v>
      </c>
      <c r="F11" s="40">
        <v>-4.0673566275658795</v>
      </c>
      <c r="G11" s="40">
        <v>-4.1951335578934206</v>
      </c>
      <c r="H11" s="40">
        <v>-15.357982340805567</v>
      </c>
    </row>
    <row r="14" spans="1:12" x14ac:dyDescent="0.25">
      <c r="A14" s="38" t="s">
        <v>369</v>
      </c>
      <c r="B14" t="s">
        <v>39</v>
      </c>
    </row>
    <row r="16" spans="1:12" x14ac:dyDescent="0.25">
      <c r="A16" s="38" t="s">
        <v>371</v>
      </c>
      <c r="B16" s="38" t="s">
        <v>370</v>
      </c>
    </row>
    <row r="17" spans="1:8" x14ac:dyDescent="0.25">
      <c r="A17" s="38" t="s">
        <v>45</v>
      </c>
      <c r="B17">
        <v>2015</v>
      </c>
      <c r="C17">
        <v>2016</v>
      </c>
      <c r="D17">
        <v>2017</v>
      </c>
      <c r="E17">
        <v>2018</v>
      </c>
      <c r="F17">
        <v>2019</v>
      </c>
      <c r="G17">
        <v>2020</v>
      </c>
      <c r="H17" t="s">
        <v>340</v>
      </c>
    </row>
    <row r="18" spans="1:8" x14ac:dyDescent="0.25">
      <c r="A18" s="39">
        <v>8</v>
      </c>
      <c r="B18" s="40">
        <v>-0.70128287982981696</v>
      </c>
      <c r="C18" s="40">
        <v>0.31941706994694946</v>
      </c>
      <c r="D18" s="40">
        <v>-0.95065987055699985</v>
      </c>
      <c r="E18" s="40">
        <v>-0.63219848731369599</v>
      </c>
      <c r="F18" s="40">
        <v>-0.88968576799590215</v>
      </c>
      <c r="G18" s="40">
        <v>-0.92585148642175985</v>
      </c>
      <c r="H18" s="40">
        <v>-3.7802614221712254</v>
      </c>
    </row>
    <row r="19" spans="1:8" x14ac:dyDescent="0.25">
      <c r="A19" s="39">
        <v>11</v>
      </c>
      <c r="B19" s="40">
        <v>-0.70128287982981696</v>
      </c>
      <c r="C19" s="40">
        <v>0.31941706994694946</v>
      </c>
      <c r="D19" s="40">
        <v>-0.95065987055699985</v>
      </c>
      <c r="E19" s="40">
        <v>-0.63219848731369599</v>
      </c>
      <c r="F19" s="40">
        <v>-0.88968576799590215</v>
      </c>
      <c r="G19" s="40">
        <v>-0.92585148642175985</v>
      </c>
      <c r="H19" s="40">
        <v>-3.7802614221712254</v>
      </c>
    </row>
    <row r="20" spans="1:8" x14ac:dyDescent="0.25">
      <c r="A20" s="39">
        <v>12</v>
      </c>
      <c r="B20" s="40">
        <v>-0.70128287982981696</v>
      </c>
      <c r="C20" s="40">
        <v>0.31941706994694946</v>
      </c>
      <c r="D20" s="40">
        <v>-0.95065987055699985</v>
      </c>
      <c r="E20" s="40">
        <v>-0.63219848731369599</v>
      </c>
      <c r="F20" s="40">
        <v>-0.88968576799590215</v>
      </c>
      <c r="G20" s="40">
        <v>-0.92585148642175985</v>
      </c>
      <c r="H20" s="40">
        <v>-3.7802614221712254</v>
      </c>
    </row>
    <row r="21" spans="1:8" x14ac:dyDescent="0.25">
      <c r="A21" s="39">
        <v>14</v>
      </c>
      <c r="B21" s="40">
        <v>-0.70128287982981696</v>
      </c>
      <c r="C21" s="40">
        <v>0.31941706994694946</v>
      </c>
      <c r="D21" s="40">
        <v>-0.95065987055699985</v>
      </c>
      <c r="E21" s="40">
        <v>-0.63219848731369599</v>
      </c>
      <c r="F21" s="40">
        <v>-0.88968576799590215</v>
      </c>
      <c r="G21" s="40">
        <v>-0.92585148642175985</v>
      </c>
      <c r="H21" s="40">
        <v>-3.7802614221712254</v>
      </c>
    </row>
    <row r="22" spans="1:8" x14ac:dyDescent="0.25">
      <c r="A22" s="39">
        <v>25</v>
      </c>
      <c r="B22" s="40">
        <v>-0.70128287982981696</v>
      </c>
      <c r="C22" s="40">
        <v>0.31941706994694946</v>
      </c>
      <c r="D22" s="40">
        <v>-0.95065987055699985</v>
      </c>
      <c r="E22" s="40">
        <v>-0.63219848731369599</v>
      </c>
      <c r="F22" s="40">
        <v>-0.88968576799590215</v>
      </c>
      <c r="G22" s="40">
        <v>-0.92585148642175985</v>
      </c>
      <c r="H22" s="40">
        <v>-3.7802614221712254</v>
      </c>
    </row>
    <row r="23" spans="1:8" x14ac:dyDescent="0.25">
      <c r="A23" s="39" t="s">
        <v>340</v>
      </c>
      <c r="B23" s="40">
        <v>-3.5064143991490848</v>
      </c>
      <c r="C23" s="40">
        <v>1.5970853497347473</v>
      </c>
      <c r="D23" s="40">
        <v>-4.7532993527849996</v>
      </c>
      <c r="E23" s="40">
        <v>-3.1609924365684798</v>
      </c>
      <c r="F23" s="40">
        <v>-4.4484288399795107</v>
      </c>
      <c r="G23" s="40">
        <v>-4.6292574321087994</v>
      </c>
      <c r="H23" s="40">
        <v>-18.901307110856127</v>
      </c>
    </row>
  </sheetData>
  <conditionalFormatting pivot="1" sqref="B6:G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B18:G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'Tartalomjegyzék'!A1" display="Vissza" xr:uid="{036CD4CF-A550-481E-B495-AC5B1F950D3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F1DA-2D69-4FF8-8823-006932D8FA7D}">
  <sheetPr codeName="Munka4"/>
  <dimension ref="A1:G7"/>
  <sheetViews>
    <sheetView workbookViewId="0">
      <selection activeCell="G16" sqref="G16"/>
    </sheetView>
  </sheetViews>
  <sheetFormatPr defaultRowHeight="15" x14ac:dyDescent="0.25"/>
  <cols>
    <col min="1" max="1" width="15" customWidth="1"/>
  </cols>
  <sheetData>
    <row r="1" spans="1:7" x14ac:dyDescent="0.25">
      <c r="A1" s="61" t="s">
        <v>405</v>
      </c>
    </row>
    <row r="2" spans="1:7" x14ac:dyDescent="0.25">
      <c r="A2" t="s">
        <v>45</v>
      </c>
      <c r="B2">
        <v>2015</v>
      </c>
      <c r="C2">
        <v>2016</v>
      </c>
      <c r="D2">
        <v>2017</v>
      </c>
      <c r="E2">
        <v>2018</v>
      </c>
      <c r="F2">
        <v>2019</v>
      </c>
      <c r="G2">
        <v>2020</v>
      </c>
    </row>
    <row r="3" spans="1:7" x14ac:dyDescent="0.25">
      <c r="A3" t="s">
        <v>15</v>
      </c>
      <c r="B3">
        <v>-0.78092037730356356</v>
      </c>
      <c r="C3">
        <v>0.73253606412701788</v>
      </c>
      <c r="D3">
        <v>-0.81206348919317528</v>
      </c>
      <c r="E3">
        <v>-0.55865062869953253</v>
      </c>
      <c r="F3">
        <v>-0.81347132551317591</v>
      </c>
      <c r="G3">
        <v>-0.83902671157868414</v>
      </c>
    </row>
    <row r="4" spans="1:7" x14ac:dyDescent="0.25">
      <c r="A4" t="s">
        <v>18</v>
      </c>
      <c r="B4">
        <v>-0.78092037730356356</v>
      </c>
      <c r="C4">
        <v>0.73253606412701788</v>
      </c>
      <c r="D4">
        <v>-0.81206348919317528</v>
      </c>
      <c r="E4">
        <v>-0.55865062869953253</v>
      </c>
      <c r="F4">
        <v>-0.81347132551317591</v>
      </c>
      <c r="G4">
        <v>-0.83902671157868414</v>
      </c>
    </row>
    <row r="5" spans="1:7" x14ac:dyDescent="0.25">
      <c r="A5" t="s">
        <v>19</v>
      </c>
      <c r="B5">
        <v>-0.78092037730356356</v>
      </c>
      <c r="C5">
        <v>0.73253606412701788</v>
      </c>
      <c r="D5">
        <v>-0.81206348919317528</v>
      </c>
      <c r="E5">
        <v>-0.55865062869953253</v>
      </c>
      <c r="F5">
        <v>-0.81347132551317591</v>
      </c>
      <c r="G5">
        <v>-0.83902671157868414</v>
      </c>
    </row>
    <row r="6" spans="1:7" x14ac:dyDescent="0.25">
      <c r="A6" t="s">
        <v>21</v>
      </c>
      <c r="B6">
        <v>-0.78092037730356356</v>
      </c>
      <c r="C6">
        <v>0.73253606412701788</v>
      </c>
      <c r="D6">
        <v>-0.81206348919317528</v>
      </c>
      <c r="E6">
        <v>-0.55865062869953253</v>
      </c>
      <c r="F6">
        <v>-0.81347132551317591</v>
      </c>
      <c r="G6">
        <v>-0.83902671157868414</v>
      </c>
    </row>
    <row r="7" spans="1:7" x14ac:dyDescent="0.25">
      <c r="A7" t="s">
        <v>32</v>
      </c>
      <c r="B7">
        <v>-0.78092037730356356</v>
      </c>
      <c r="C7">
        <v>0.73253606412701788</v>
      </c>
      <c r="D7">
        <v>-0.81206348919317528</v>
      </c>
      <c r="E7">
        <v>-0.55865062869953253</v>
      </c>
      <c r="F7">
        <v>-0.81347132551317591</v>
      </c>
      <c r="G7">
        <v>-0.83902671157868414</v>
      </c>
    </row>
  </sheetData>
  <conditionalFormatting sqref="B9:M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location="'Tartalomjegyzék'!A1" display="Vissza" xr:uid="{5B933833-3C78-460F-A2B1-B6A556C51CE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FFD8-0335-4992-915A-300EA8B4B55D}">
  <sheetPr codeName="Munka5"/>
  <dimension ref="A1:B29"/>
  <sheetViews>
    <sheetView zoomScale="90" zoomScaleNormal="90" workbookViewId="0">
      <selection activeCell="E17" sqref="E17"/>
    </sheetView>
  </sheetViews>
  <sheetFormatPr defaultRowHeight="15" x14ac:dyDescent="0.25"/>
  <cols>
    <col min="1" max="1" width="36" customWidth="1"/>
    <col min="2" max="2" width="6.28515625" style="36" bestFit="1" customWidth="1"/>
  </cols>
  <sheetData>
    <row r="1" spans="1:2" x14ac:dyDescent="0.25">
      <c r="A1" s="61" t="s">
        <v>405</v>
      </c>
    </row>
    <row r="2" spans="1:2" x14ac:dyDescent="0.25">
      <c r="A2" s="31" t="s">
        <v>3</v>
      </c>
      <c r="B2" s="32" t="s">
        <v>367</v>
      </c>
    </row>
    <row r="3" spans="1:2" x14ac:dyDescent="0.25">
      <c r="A3" s="19" t="s">
        <v>7</v>
      </c>
      <c r="B3" s="33">
        <v>1</v>
      </c>
    </row>
    <row r="4" spans="1:2" x14ac:dyDescent="0.25">
      <c r="A4" s="19" t="s">
        <v>9</v>
      </c>
      <c r="B4" s="33">
        <v>2</v>
      </c>
    </row>
    <row r="5" spans="1:2" x14ac:dyDescent="0.25">
      <c r="A5" s="19" t="s">
        <v>10</v>
      </c>
      <c r="B5" s="33">
        <v>3</v>
      </c>
    </row>
    <row r="6" spans="1:2" x14ac:dyDescent="0.25">
      <c r="A6" s="19" t="s">
        <v>11</v>
      </c>
      <c r="B6" s="33">
        <v>4</v>
      </c>
    </row>
    <row r="7" spans="1:2" x14ac:dyDescent="0.25">
      <c r="A7" s="19" t="s">
        <v>12</v>
      </c>
      <c r="B7" s="33">
        <v>5</v>
      </c>
    </row>
    <row r="8" spans="1:2" x14ac:dyDescent="0.25">
      <c r="A8" s="19" t="s">
        <v>13</v>
      </c>
      <c r="B8" s="33">
        <v>6</v>
      </c>
    </row>
    <row r="9" spans="1:2" x14ac:dyDescent="0.25">
      <c r="A9" s="19" t="s">
        <v>14</v>
      </c>
      <c r="B9" s="33">
        <v>7</v>
      </c>
    </row>
    <row r="10" spans="1:2" x14ac:dyDescent="0.25">
      <c r="A10" s="30" t="s">
        <v>15</v>
      </c>
      <c r="B10" s="34">
        <v>8</v>
      </c>
    </row>
    <row r="11" spans="1:2" x14ac:dyDescent="0.25">
      <c r="A11" s="19" t="s">
        <v>16</v>
      </c>
      <c r="B11" s="33">
        <v>9</v>
      </c>
    </row>
    <row r="12" spans="1:2" x14ac:dyDescent="0.25">
      <c r="A12" s="19" t="s">
        <v>17</v>
      </c>
      <c r="B12" s="33">
        <v>10</v>
      </c>
    </row>
    <row r="13" spans="1:2" x14ac:dyDescent="0.25">
      <c r="A13" s="30" t="s">
        <v>18</v>
      </c>
      <c r="B13" s="34">
        <v>11</v>
      </c>
    </row>
    <row r="14" spans="1:2" x14ac:dyDescent="0.25">
      <c r="A14" s="30" t="s">
        <v>19</v>
      </c>
      <c r="B14" s="34">
        <v>12</v>
      </c>
    </row>
    <row r="15" spans="1:2" x14ac:dyDescent="0.25">
      <c r="A15" s="19" t="s">
        <v>20</v>
      </c>
      <c r="B15" s="33">
        <v>13</v>
      </c>
    </row>
    <row r="16" spans="1:2" x14ac:dyDescent="0.25">
      <c r="A16" s="30" t="s">
        <v>21</v>
      </c>
      <c r="B16" s="34">
        <v>14</v>
      </c>
    </row>
    <row r="17" spans="1:2" x14ac:dyDescent="0.25">
      <c r="A17" s="19" t="s">
        <v>22</v>
      </c>
      <c r="B17" s="33">
        <v>15</v>
      </c>
    </row>
    <row r="18" spans="1:2" x14ac:dyDescent="0.25">
      <c r="A18" s="19" t="s">
        <v>23</v>
      </c>
      <c r="B18" s="33">
        <v>16</v>
      </c>
    </row>
    <row r="19" spans="1:2" x14ac:dyDescent="0.25">
      <c r="A19" s="19" t="s">
        <v>24</v>
      </c>
      <c r="B19" s="33">
        <v>17</v>
      </c>
    </row>
    <row r="20" spans="1:2" x14ac:dyDescent="0.25">
      <c r="A20" s="19" t="s">
        <v>25</v>
      </c>
      <c r="B20" s="33">
        <v>18</v>
      </c>
    </row>
    <row r="21" spans="1:2" x14ac:dyDescent="0.25">
      <c r="A21" s="19" t="s">
        <v>26</v>
      </c>
      <c r="B21" s="33">
        <v>19</v>
      </c>
    </row>
    <row r="22" spans="1:2" x14ac:dyDescent="0.25">
      <c r="A22" s="19" t="s">
        <v>27</v>
      </c>
      <c r="B22" s="33">
        <v>20</v>
      </c>
    </row>
    <row r="23" spans="1:2" x14ac:dyDescent="0.25">
      <c r="A23" s="19" t="s">
        <v>28</v>
      </c>
      <c r="B23" s="33">
        <v>21</v>
      </c>
    </row>
    <row r="24" spans="1:2" x14ac:dyDescent="0.25">
      <c r="A24" s="19" t="s">
        <v>29</v>
      </c>
      <c r="B24" s="33">
        <v>22</v>
      </c>
    </row>
    <row r="25" spans="1:2" x14ac:dyDescent="0.25">
      <c r="A25" s="19" t="s">
        <v>30</v>
      </c>
      <c r="B25" s="33">
        <v>23</v>
      </c>
    </row>
    <row r="26" spans="1:2" x14ac:dyDescent="0.25">
      <c r="A26" s="19" t="s">
        <v>31</v>
      </c>
      <c r="B26" s="33">
        <v>24</v>
      </c>
    </row>
    <row r="27" spans="1:2" x14ac:dyDescent="0.25">
      <c r="A27" s="30" t="s">
        <v>32</v>
      </c>
      <c r="B27" s="34">
        <v>25</v>
      </c>
    </row>
    <row r="28" spans="1:2" x14ac:dyDescent="0.25">
      <c r="A28" s="19" t="s">
        <v>33</v>
      </c>
      <c r="B28" s="33">
        <v>26</v>
      </c>
    </row>
    <row r="29" spans="1:2" x14ac:dyDescent="0.25">
      <c r="A29" s="23" t="s">
        <v>34</v>
      </c>
      <c r="B29" s="35">
        <v>27</v>
      </c>
    </row>
  </sheetData>
  <hyperlinks>
    <hyperlink ref="A1" location="'Tartalomjegyzék'!A1" display="Vissza" xr:uid="{675C66E2-85BA-4124-B826-8EDD4852330A}"/>
  </hyperlink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E801-8943-434D-B11D-247BE5463998}">
  <sheetPr codeName="Munka6"/>
  <dimension ref="A1:M32"/>
  <sheetViews>
    <sheetView zoomScale="60" zoomScaleNormal="60" workbookViewId="0">
      <selection activeCell="P18" sqref="P18"/>
    </sheetView>
  </sheetViews>
  <sheetFormatPr defaultRowHeight="15" x14ac:dyDescent="0.25"/>
  <cols>
    <col min="1" max="1" width="7.5703125" bestFit="1" customWidth="1"/>
    <col min="2" max="2" width="16.28515625" bestFit="1" customWidth="1"/>
    <col min="3" max="3" width="6.28515625" customWidth="1"/>
    <col min="4" max="4" width="23.5703125" customWidth="1"/>
    <col min="5" max="5" width="6.28515625" customWidth="1"/>
    <col min="6" max="6" width="9.85546875" bestFit="1" customWidth="1"/>
    <col min="7" max="7" width="15" customWidth="1"/>
    <col min="8" max="8" width="7.5703125" bestFit="1" customWidth="1"/>
    <col min="9" max="9" width="9.85546875" bestFit="1" customWidth="1"/>
    <col min="10" max="10" width="14.140625" bestFit="1" customWidth="1"/>
    <col min="11" max="11" width="9.42578125" bestFit="1" customWidth="1"/>
    <col min="12" max="12" width="15.42578125" bestFit="1" customWidth="1"/>
    <col min="13" max="13" width="12.28515625" bestFit="1" customWidth="1"/>
  </cols>
  <sheetData>
    <row r="1" spans="1:13" x14ac:dyDescent="0.25">
      <c r="A1" s="61" t="s">
        <v>405</v>
      </c>
    </row>
    <row r="2" spans="1:13" s="66" customFormat="1" x14ac:dyDescent="0.25">
      <c r="A2" s="63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64" t="s">
        <v>35</v>
      </c>
      <c r="H2" s="64" t="s">
        <v>36</v>
      </c>
      <c r="I2" s="64" t="s">
        <v>37</v>
      </c>
      <c r="J2" s="64" t="s">
        <v>41</v>
      </c>
      <c r="K2" s="64" t="s">
        <v>42</v>
      </c>
      <c r="L2" s="64" t="s">
        <v>43</v>
      </c>
      <c r="M2" s="65" t="s">
        <v>44</v>
      </c>
    </row>
    <row r="3" spans="1:13" x14ac:dyDescent="0.25">
      <c r="A3" s="19">
        <v>29</v>
      </c>
      <c r="B3" t="s">
        <v>6</v>
      </c>
      <c r="C3">
        <v>2015</v>
      </c>
      <c r="D3" t="s">
        <v>7</v>
      </c>
      <c r="E3" t="s">
        <v>8</v>
      </c>
      <c r="F3">
        <v>1002133</v>
      </c>
      <c r="G3" t="s">
        <v>38</v>
      </c>
      <c r="H3" t="s">
        <v>39</v>
      </c>
      <c r="I3" t="s">
        <v>40</v>
      </c>
      <c r="K3">
        <f>F3-1000000</f>
        <v>2133</v>
      </c>
      <c r="L3" t="str">
        <f>IF(J3="","",J3/K3)</f>
        <v/>
      </c>
      <c r="M3" s="20" t="str">
        <f>IF(J3="","",VLOOKUP(D3,'2015_tevékenységgyanú'!$A$93:$AF$119,32,0))</f>
        <v/>
      </c>
    </row>
    <row r="4" spans="1:13" x14ac:dyDescent="0.25">
      <c r="A4" s="19">
        <v>725</v>
      </c>
      <c r="B4" t="s">
        <v>6</v>
      </c>
      <c r="C4">
        <v>2015</v>
      </c>
      <c r="D4" t="s">
        <v>9</v>
      </c>
      <c r="E4" t="s">
        <v>8</v>
      </c>
      <c r="F4">
        <v>1071278</v>
      </c>
      <c r="G4" t="s">
        <v>38</v>
      </c>
      <c r="H4" t="s">
        <v>39</v>
      </c>
      <c r="I4" t="s">
        <v>40</v>
      </c>
      <c r="K4">
        <f t="shared" ref="K4:K29" si="0">F4-1000000</f>
        <v>71278</v>
      </c>
      <c r="L4" t="str">
        <f t="shared" ref="L4:L29" si="1">IF(J4="","",J4/K4)</f>
        <v/>
      </c>
      <c r="M4" s="20" t="str">
        <f>IF(J4="","",VLOOKUP(D4,'2015_tevékenységgyanú'!$A$93:$AF$119,32,0))</f>
        <v/>
      </c>
    </row>
    <row r="5" spans="1:13" x14ac:dyDescent="0.25">
      <c r="A5" s="19">
        <v>1421</v>
      </c>
      <c r="B5" t="s">
        <v>6</v>
      </c>
      <c r="C5">
        <v>2015</v>
      </c>
      <c r="D5" t="s">
        <v>10</v>
      </c>
      <c r="E5" t="s">
        <v>8</v>
      </c>
      <c r="F5">
        <v>1011125</v>
      </c>
      <c r="G5" t="s">
        <v>38</v>
      </c>
      <c r="H5" t="s">
        <v>39</v>
      </c>
      <c r="I5" t="s">
        <v>40</v>
      </c>
      <c r="K5">
        <f t="shared" si="0"/>
        <v>11125</v>
      </c>
      <c r="L5" t="str">
        <f t="shared" si="1"/>
        <v/>
      </c>
      <c r="M5" s="20" t="str">
        <f>IF(J5="","",VLOOKUP(D5,'2015_tevékenységgyanú'!$A$93:$AF$119,32,0))</f>
        <v/>
      </c>
    </row>
    <row r="6" spans="1:13" x14ac:dyDescent="0.25">
      <c r="A6" s="19">
        <v>2117</v>
      </c>
      <c r="B6" t="s">
        <v>6</v>
      </c>
      <c r="C6">
        <v>2015</v>
      </c>
      <c r="D6" t="s">
        <v>11</v>
      </c>
      <c r="E6" t="s">
        <v>8</v>
      </c>
      <c r="F6">
        <v>1021637</v>
      </c>
      <c r="G6" t="s">
        <v>38</v>
      </c>
      <c r="H6" t="s">
        <v>39</v>
      </c>
      <c r="I6" t="s">
        <v>40</v>
      </c>
      <c r="K6">
        <f t="shared" si="0"/>
        <v>21637</v>
      </c>
      <c r="L6" t="str">
        <f t="shared" si="1"/>
        <v/>
      </c>
      <c r="M6" s="20" t="str">
        <f>IF(J6="","",VLOOKUP(D6,'2015_tevékenységgyanú'!$A$93:$AF$119,32,0))</f>
        <v/>
      </c>
    </row>
    <row r="7" spans="1:13" x14ac:dyDescent="0.25">
      <c r="A7" s="19">
        <v>2813</v>
      </c>
      <c r="B7" t="s">
        <v>6</v>
      </c>
      <c r="C7">
        <v>2015</v>
      </c>
      <c r="D7" t="s">
        <v>12</v>
      </c>
      <c r="E7" t="s">
        <v>8</v>
      </c>
      <c r="F7">
        <v>1008043</v>
      </c>
      <c r="G7" t="s">
        <v>38</v>
      </c>
      <c r="H7" t="s">
        <v>39</v>
      </c>
      <c r="I7" t="s">
        <v>40</v>
      </c>
      <c r="K7">
        <f t="shared" si="0"/>
        <v>8043</v>
      </c>
      <c r="L7" t="str">
        <f t="shared" si="1"/>
        <v/>
      </c>
      <c r="M7" s="20" t="str">
        <f>IF(J7="","",VLOOKUP(D7,'2015_tevékenységgyanú'!$A$93:$AF$119,32,0))</f>
        <v/>
      </c>
    </row>
    <row r="8" spans="1:13" x14ac:dyDescent="0.25">
      <c r="A8" s="19">
        <v>3509</v>
      </c>
      <c r="B8" t="s">
        <v>6</v>
      </c>
      <c r="C8">
        <v>2015</v>
      </c>
      <c r="D8" t="s">
        <v>13</v>
      </c>
      <c r="E8" t="s">
        <v>8</v>
      </c>
      <c r="F8">
        <v>1039586</v>
      </c>
      <c r="G8" t="s">
        <v>38</v>
      </c>
      <c r="H8" t="s">
        <v>39</v>
      </c>
      <c r="I8" t="s">
        <v>40</v>
      </c>
      <c r="K8">
        <f t="shared" si="0"/>
        <v>39586</v>
      </c>
      <c r="L8" t="str">
        <f t="shared" si="1"/>
        <v/>
      </c>
      <c r="M8" s="20" t="str">
        <f>IF(J8="","",VLOOKUP(D8,'2015_tevékenységgyanú'!$A$93:$AF$119,32,0))</f>
        <v/>
      </c>
    </row>
    <row r="9" spans="1:13" x14ac:dyDescent="0.25">
      <c r="A9" s="19">
        <v>4205</v>
      </c>
      <c r="B9" t="s">
        <v>6</v>
      </c>
      <c r="C9">
        <v>2015</v>
      </c>
      <c r="D9" t="s">
        <v>14</v>
      </c>
      <c r="E9" t="s">
        <v>8</v>
      </c>
      <c r="F9">
        <v>1150146</v>
      </c>
      <c r="G9" t="s">
        <v>38</v>
      </c>
      <c r="H9" t="s">
        <v>39</v>
      </c>
      <c r="I9" t="s">
        <v>40</v>
      </c>
      <c r="K9">
        <f t="shared" si="0"/>
        <v>150146</v>
      </c>
      <c r="L9" t="str">
        <f t="shared" si="1"/>
        <v/>
      </c>
      <c r="M9" s="20" t="str">
        <f>IF(J9="","",VLOOKUP(D9,'2015_tevékenységgyanú'!$A$93:$AF$119,32,0))</f>
        <v/>
      </c>
    </row>
    <row r="10" spans="1:13" x14ac:dyDescent="0.25">
      <c r="A10" s="19">
        <v>4901</v>
      </c>
      <c r="B10" t="s">
        <v>6</v>
      </c>
      <c r="C10">
        <v>2015</v>
      </c>
      <c r="D10" s="21" t="s">
        <v>15</v>
      </c>
      <c r="E10" t="s">
        <v>8</v>
      </c>
      <c r="F10">
        <v>1011266</v>
      </c>
      <c r="G10" t="s">
        <v>38</v>
      </c>
      <c r="H10" t="s">
        <v>39</v>
      </c>
      <c r="I10" t="s">
        <v>40</v>
      </c>
      <c r="J10">
        <v>1</v>
      </c>
      <c r="K10">
        <f t="shared" si="0"/>
        <v>11266</v>
      </c>
      <c r="L10" s="22">
        <f>IF(J10="","",J10/K10)</f>
        <v>8.8762648677436528E-5</v>
      </c>
      <c r="M10" s="20">
        <f>IF(J10="","",VLOOKUP(D10,'2015_tevékenységgyanú'!$A$93:$AF$119,32,0))</f>
        <v>1000053.1</v>
      </c>
    </row>
    <row r="11" spans="1:13" x14ac:dyDescent="0.25">
      <c r="A11" s="19">
        <v>5597</v>
      </c>
      <c r="B11" t="s">
        <v>6</v>
      </c>
      <c r="C11">
        <v>2015</v>
      </c>
      <c r="D11" t="s">
        <v>16</v>
      </c>
      <c r="E11" t="s">
        <v>8</v>
      </c>
      <c r="F11">
        <v>1018607</v>
      </c>
      <c r="G11" t="s">
        <v>38</v>
      </c>
      <c r="H11" t="s">
        <v>39</v>
      </c>
      <c r="I11" t="s">
        <v>40</v>
      </c>
      <c r="K11">
        <f t="shared" si="0"/>
        <v>18607</v>
      </c>
      <c r="L11" t="str">
        <f t="shared" si="1"/>
        <v/>
      </c>
      <c r="M11" s="20" t="str">
        <f>IF(J11="","",VLOOKUP(D11,'2015_tevékenységgyanú'!$A$93:$AF$119,32,0))</f>
        <v/>
      </c>
    </row>
    <row r="12" spans="1:13" x14ac:dyDescent="0.25">
      <c r="A12" s="19">
        <v>6293</v>
      </c>
      <c r="B12" t="s">
        <v>6</v>
      </c>
      <c r="C12">
        <v>2015</v>
      </c>
      <c r="D12" t="s">
        <v>17</v>
      </c>
      <c r="E12" t="s">
        <v>8</v>
      </c>
      <c r="F12">
        <v>1004260</v>
      </c>
      <c r="G12" t="s">
        <v>38</v>
      </c>
      <c r="H12" t="s">
        <v>39</v>
      </c>
      <c r="I12" t="s">
        <v>40</v>
      </c>
      <c r="K12">
        <f t="shared" si="0"/>
        <v>4260</v>
      </c>
      <c r="L12" t="str">
        <f t="shared" si="1"/>
        <v/>
      </c>
      <c r="M12" s="20" t="str">
        <f>IF(J12="","",VLOOKUP(D12,'2015_tevékenységgyanú'!$A$93:$AF$119,32,0))</f>
        <v/>
      </c>
    </row>
    <row r="13" spans="1:13" x14ac:dyDescent="0.25">
      <c r="A13" s="19">
        <v>6989</v>
      </c>
      <c r="B13" t="s">
        <v>6</v>
      </c>
      <c r="C13">
        <v>2015</v>
      </c>
      <c r="D13" s="21" t="s">
        <v>18</v>
      </c>
      <c r="E13" t="s">
        <v>8</v>
      </c>
      <c r="F13">
        <v>1024568</v>
      </c>
      <c r="G13" t="s">
        <v>38</v>
      </c>
      <c r="H13" t="s">
        <v>39</v>
      </c>
      <c r="I13" t="s">
        <v>40</v>
      </c>
      <c r="J13">
        <v>1</v>
      </c>
      <c r="K13">
        <f t="shared" si="0"/>
        <v>24568</v>
      </c>
      <c r="L13">
        <f t="shared" si="1"/>
        <v>4.0703353956366007E-5</v>
      </c>
      <c r="M13" s="20">
        <f>IF(J13="","",VLOOKUP(D13,'2015_tevékenységgyanú'!$A$93:$AF$119,32,0))</f>
        <v>1000040.6</v>
      </c>
    </row>
    <row r="14" spans="1:13" x14ac:dyDescent="0.25">
      <c r="A14" s="19">
        <v>7685</v>
      </c>
      <c r="B14" t="s">
        <v>6</v>
      </c>
      <c r="C14">
        <v>2015</v>
      </c>
      <c r="D14" s="21" t="s">
        <v>19</v>
      </c>
      <c r="E14" t="s">
        <v>8</v>
      </c>
      <c r="F14">
        <v>1021800</v>
      </c>
      <c r="G14" t="s">
        <v>38</v>
      </c>
      <c r="H14" t="s">
        <v>39</v>
      </c>
      <c r="I14" t="s">
        <v>40</v>
      </c>
      <c r="J14">
        <v>17</v>
      </c>
      <c r="K14">
        <f t="shared" si="0"/>
        <v>21800</v>
      </c>
      <c r="L14">
        <f t="shared" si="1"/>
        <v>7.7981651376146785E-4</v>
      </c>
      <c r="M14" s="20">
        <f>IF(J14="","",VLOOKUP(D14,'2015_tevékenységgyanú'!$A$93:$AF$119,32,0))</f>
        <v>999990.6</v>
      </c>
    </row>
    <row r="15" spans="1:13" x14ac:dyDescent="0.25">
      <c r="A15" s="19">
        <v>8381</v>
      </c>
      <c r="B15" t="s">
        <v>6</v>
      </c>
      <c r="C15">
        <v>2015</v>
      </c>
      <c r="D15" t="s">
        <v>20</v>
      </c>
      <c r="E15" t="s">
        <v>8</v>
      </c>
      <c r="F15">
        <v>1003331</v>
      </c>
      <c r="G15" t="s">
        <v>38</v>
      </c>
      <c r="H15" t="s">
        <v>39</v>
      </c>
      <c r="I15" t="s">
        <v>40</v>
      </c>
      <c r="K15">
        <f t="shared" si="0"/>
        <v>3331</v>
      </c>
      <c r="L15" t="str">
        <f t="shared" si="1"/>
        <v/>
      </c>
      <c r="M15" s="20" t="str">
        <f>IF(J15="","",VLOOKUP(D15,'2015_tevékenységgyanú'!$A$93:$AF$119,32,0))</f>
        <v/>
      </c>
    </row>
    <row r="16" spans="1:13" x14ac:dyDescent="0.25">
      <c r="A16" s="19">
        <v>9077</v>
      </c>
      <c r="B16" t="s">
        <v>6</v>
      </c>
      <c r="C16">
        <v>2015</v>
      </c>
      <c r="D16" s="21" t="s">
        <v>21</v>
      </c>
      <c r="E16" t="s">
        <v>8</v>
      </c>
      <c r="F16">
        <v>1028782</v>
      </c>
      <c r="G16" t="s">
        <v>38</v>
      </c>
      <c r="H16" t="s">
        <v>39</v>
      </c>
      <c r="I16" t="s">
        <v>40</v>
      </c>
      <c r="J16">
        <v>10</v>
      </c>
      <c r="K16">
        <f t="shared" si="0"/>
        <v>28782</v>
      </c>
      <c r="L16">
        <f t="shared" si="1"/>
        <v>3.4743937182961571E-4</v>
      </c>
      <c r="M16" s="20">
        <f>IF(J16="","",VLOOKUP(D16,'2015_tevékenységgyanú'!$A$93:$AF$119,32,0))</f>
        <v>1000032.1</v>
      </c>
    </row>
    <row r="17" spans="1:13" x14ac:dyDescent="0.25">
      <c r="A17" s="19">
        <v>9773</v>
      </c>
      <c r="B17" t="s">
        <v>6</v>
      </c>
      <c r="C17">
        <v>2015</v>
      </c>
      <c r="D17" t="s">
        <v>22</v>
      </c>
      <c r="E17" t="s">
        <v>8</v>
      </c>
      <c r="F17">
        <v>1071688</v>
      </c>
      <c r="G17" t="s">
        <v>38</v>
      </c>
      <c r="H17" t="s">
        <v>39</v>
      </c>
      <c r="I17" t="s">
        <v>40</v>
      </c>
      <c r="K17">
        <f t="shared" si="0"/>
        <v>71688</v>
      </c>
      <c r="L17" t="str">
        <f t="shared" si="1"/>
        <v/>
      </c>
      <c r="M17" s="20" t="str">
        <f>IF(J17="","",VLOOKUP(D17,'2015_tevékenységgyanú'!$A$93:$AF$119,32,0))</f>
        <v/>
      </c>
    </row>
    <row r="18" spans="1:13" x14ac:dyDescent="0.25">
      <c r="A18" s="19">
        <v>10469</v>
      </c>
      <c r="B18" t="s">
        <v>6</v>
      </c>
      <c r="C18">
        <v>2015</v>
      </c>
      <c r="D18" t="s">
        <v>23</v>
      </c>
      <c r="E18" t="s">
        <v>8</v>
      </c>
      <c r="F18">
        <v>1010132</v>
      </c>
      <c r="G18" t="s">
        <v>38</v>
      </c>
      <c r="H18" t="s">
        <v>39</v>
      </c>
      <c r="I18" t="s">
        <v>40</v>
      </c>
      <c r="K18">
        <f t="shared" si="0"/>
        <v>10132</v>
      </c>
      <c r="L18" t="str">
        <f t="shared" si="1"/>
        <v/>
      </c>
      <c r="M18" s="20" t="str">
        <f>IF(J18="","",VLOOKUP(D18,'2015_tevékenységgyanú'!$A$93:$AF$119,32,0))</f>
        <v/>
      </c>
    </row>
    <row r="19" spans="1:13" x14ac:dyDescent="0.25">
      <c r="A19" s="19">
        <v>11165</v>
      </c>
      <c r="B19" t="s">
        <v>6</v>
      </c>
      <c r="C19">
        <v>2015</v>
      </c>
      <c r="D19" t="s">
        <v>24</v>
      </c>
      <c r="E19" t="s">
        <v>8</v>
      </c>
      <c r="F19">
        <v>1014612</v>
      </c>
      <c r="G19" t="s">
        <v>38</v>
      </c>
      <c r="H19" t="s">
        <v>39</v>
      </c>
      <c r="I19" t="s">
        <v>40</v>
      </c>
      <c r="K19">
        <f t="shared" si="0"/>
        <v>14612</v>
      </c>
      <c r="L19" t="str">
        <f t="shared" si="1"/>
        <v/>
      </c>
      <c r="M19" s="20" t="str">
        <f>IF(J19="","",VLOOKUP(D19,'2015_tevékenységgyanú'!$A$93:$AF$119,32,0))</f>
        <v/>
      </c>
    </row>
    <row r="20" spans="1:13" x14ac:dyDescent="0.25">
      <c r="A20" s="19">
        <v>11861</v>
      </c>
      <c r="B20" t="s">
        <v>6</v>
      </c>
      <c r="C20">
        <v>2015</v>
      </c>
      <c r="D20" t="s">
        <v>25</v>
      </c>
      <c r="E20" t="s">
        <v>8</v>
      </c>
      <c r="F20">
        <v>1009942</v>
      </c>
      <c r="G20" t="s">
        <v>38</v>
      </c>
      <c r="H20" t="s">
        <v>39</v>
      </c>
      <c r="I20" t="s">
        <v>40</v>
      </c>
      <c r="K20">
        <f t="shared" si="0"/>
        <v>9942</v>
      </c>
      <c r="L20" t="str">
        <f t="shared" si="1"/>
        <v/>
      </c>
      <c r="M20" s="20" t="str">
        <f>IF(J20="","",VLOOKUP(D20,'2015_tevékenységgyanú'!$A$93:$AF$119,32,0))</f>
        <v/>
      </c>
    </row>
    <row r="21" spans="1:13" x14ac:dyDescent="0.25">
      <c r="A21" s="19">
        <v>12557</v>
      </c>
      <c r="B21" t="s">
        <v>6</v>
      </c>
      <c r="C21">
        <v>2015</v>
      </c>
      <c r="D21" t="s">
        <v>26</v>
      </c>
      <c r="E21" t="s">
        <v>8</v>
      </c>
      <c r="F21">
        <v>1013165</v>
      </c>
      <c r="G21" t="s">
        <v>38</v>
      </c>
      <c r="H21" t="s">
        <v>39</v>
      </c>
      <c r="I21" t="s">
        <v>40</v>
      </c>
      <c r="K21">
        <f t="shared" si="0"/>
        <v>13165</v>
      </c>
      <c r="L21" t="str">
        <f t="shared" si="1"/>
        <v/>
      </c>
      <c r="M21" s="20" t="str">
        <f>IF(J21="","",VLOOKUP(D21,'2015_tevékenységgyanú'!$A$93:$AF$119,32,0))</f>
        <v/>
      </c>
    </row>
    <row r="22" spans="1:13" x14ac:dyDescent="0.25">
      <c r="A22" s="19">
        <v>13253</v>
      </c>
      <c r="B22" t="s">
        <v>6</v>
      </c>
      <c r="C22">
        <v>2015</v>
      </c>
      <c r="D22" t="s">
        <v>27</v>
      </c>
      <c r="E22" t="s">
        <v>8</v>
      </c>
      <c r="F22">
        <v>1018689</v>
      </c>
      <c r="G22" t="s">
        <v>38</v>
      </c>
      <c r="H22" t="s">
        <v>39</v>
      </c>
      <c r="I22" t="s">
        <v>40</v>
      </c>
      <c r="K22">
        <f t="shared" si="0"/>
        <v>18689</v>
      </c>
      <c r="L22" t="str">
        <f t="shared" si="1"/>
        <v/>
      </c>
      <c r="M22" s="20" t="str">
        <f>IF(J22="","",VLOOKUP(D22,'2015_tevékenységgyanú'!$A$93:$AF$119,32,0))</f>
        <v/>
      </c>
    </row>
    <row r="23" spans="1:13" x14ac:dyDescent="0.25">
      <c r="A23" s="19">
        <v>13949</v>
      </c>
      <c r="B23" t="s">
        <v>6</v>
      </c>
      <c r="C23">
        <v>2015</v>
      </c>
      <c r="D23" t="s">
        <v>28</v>
      </c>
      <c r="E23" t="s">
        <v>8</v>
      </c>
      <c r="F23">
        <v>1023551</v>
      </c>
      <c r="G23" t="s">
        <v>38</v>
      </c>
      <c r="H23" t="s">
        <v>39</v>
      </c>
      <c r="I23" t="s">
        <v>40</v>
      </c>
      <c r="K23">
        <f t="shared" si="0"/>
        <v>23551</v>
      </c>
      <c r="L23" t="str">
        <f t="shared" si="1"/>
        <v/>
      </c>
      <c r="M23" s="20" t="str">
        <f>IF(J23="","",VLOOKUP(D23,'2015_tevékenységgyanú'!$A$93:$AF$119,32,0))</f>
        <v/>
      </c>
    </row>
    <row r="24" spans="1:13" x14ac:dyDescent="0.25">
      <c r="A24" s="19">
        <v>14645</v>
      </c>
      <c r="B24" t="s">
        <v>6</v>
      </c>
      <c r="C24">
        <v>2015</v>
      </c>
      <c r="D24" t="s">
        <v>29</v>
      </c>
      <c r="E24" t="s">
        <v>8</v>
      </c>
      <c r="F24">
        <v>1022111</v>
      </c>
      <c r="G24" t="s">
        <v>38</v>
      </c>
      <c r="H24" t="s">
        <v>39</v>
      </c>
      <c r="I24" t="s">
        <v>40</v>
      </c>
      <c r="K24">
        <f t="shared" si="0"/>
        <v>22111</v>
      </c>
      <c r="L24" t="str">
        <f t="shared" si="1"/>
        <v/>
      </c>
      <c r="M24" s="20" t="str">
        <f>IF(J24="","",VLOOKUP(D24,'2015_tevékenységgyanú'!$A$93:$AF$119,32,0))</f>
        <v/>
      </c>
    </row>
    <row r="25" spans="1:13" x14ac:dyDescent="0.25">
      <c r="A25" s="19">
        <v>15341</v>
      </c>
      <c r="B25" t="s">
        <v>6</v>
      </c>
      <c r="C25">
        <v>2015</v>
      </c>
      <c r="D25" t="s">
        <v>30</v>
      </c>
      <c r="E25" t="s">
        <v>8</v>
      </c>
      <c r="F25">
        <v>1015056</v>
      </c>
      <c r="G25" t="s">
        <v>38</v>
      </c>
      <c r="H25" t="s">
        <v>39</v>
      </c>
      <c r="I25" t="s">
        <v>40</v>
      </c>
      <c r="K25">
        <f t="shared" si="0"/>
        <v>15056</v>
      </c>
      <c r="L25" t="str">
        <f t="shared" si="1"/>
        <v/>
      </c>
      <c r="M25" s="20" t="str">
        <f>IF(J25="","",VLOOKUP(D25,'2015_tevékenységgyanú'!$A$93:$AF$119,32,0))</f>
        <v/>
      </c>
    </row>
    <row r="26" spans="1:13" x14ac:dyDescent="0.25">
      <c r="A26" s="19">
        <v>16037</v>
      </c>
      <c r="B26" t="s">
        <v>6</v>
      </c>
      <c r="C26">
        <v>2015</v>
      </c>
      <c r="D26" t="s">
        <v>31</v>
      </c>
      <c r="E26" t="s">
        <v>8</v>
      </c>
      <c r="F26">
        <v>1030502</v>
      </c>
      <c r="G26" t="s">
        <v>38</v>
      </c>
      <c r="H26" t="s">
        <v>39</v>
      </c>
      <c r="I26" t="s">
        <v>40</v>
      </c>
      <c r="K26">
        <f t="shared" si="0"/>
        <v>30502</v>
      </c>
      <c r="L26" t="str">
        <f t="shared" si="1"/>
        <v/>
      </c>
      <c r="M26" s="20" t="str">
        <f>IF(J26="","",VLOOKUP(D26,'2015_tevékenységgyanú'!$A$93:$AF$119,32,0))</f>
        <v/>
      </c>
    </row>
    <row r="27" spans="1:13" x14ac:dyDescent="0.25">
      <c r="A27" s="19">
        <v>16733</v>
      </c>
      <c r="B27" t="s">
        <v>6</v>
      </c>
      <c r="C27">
        <v>2015</v>
      </c>
      <c r="D27" s="21" t="s">
        <v>32</v>
      </c>
      <c r="E27" t="s">
        <v>8</v>
      </c>
      <c r="F27">
        <v>1016935</v>
      </c>
      <c r="G27" t="s">
        <v>38</v>
      </c>
      <c r="H27" t="s">
        <v>39</v>
      </c>
      <c r="I27" t="s">
        <v>40</v>
      </c>
      <c r="J27">
        <v>4</v>
      </c>
      <c r="K27">
        <f t="shared" si="0"/>
        <v>16935</v>
      </c>
      <c r="L27">
        <f t="shared" si="1"/>
        <v>2.3619722468260998E-4</v>
      </c>
      <c r="M27" s="20">
        <f>IF(J27="","",VLOOKUP(D27,'2015_tevékenységgyanú'!$A$93:$AF$119,32,0))</f>
        <v>1000000.6</v>
      </c>
    </row>
    <row r="28" spans="1:13" x14ac:dyDescent="0.25">
      <c r="A28" s="19">
        <v>17429</v>
      </c>
      <c r="B28" t="s">
        <v>6</v>
      </c>
      <c r="C28">
        <v>2015</v>
      </c>
      <c r="D28" t="s">
        <v>33</v>
      </c>
      <c r="E28" t="s">
        <v>8</v>
      </c>
      <c r="F28">
        <v>1026972</v>
      </c>
      <c r="G28" t="s">
        <v>38</v>
      </c>
      <c r="H28" t="s">
        <v>39</v>
      </c>
      <c r="I28" t="s">
        <v>40</v>
      </c>
      <c r="K28">
        <f t="shared" si="0"/>
        <v>26972</v>
      </c>
      <c r="L28" t="str">
        <f t="shared" si="1"/>
        <v/>
      </c>
      <c r="M28" s="20" t="str">
        <f>IF(J28="","",VLOOKUP(D28,'2015_tevékenységgyanú'!$A$93:$AF$119,32,0))</f>
        <v/>
      </c>
    </row>
    <row r="29" spans="1:13" x14ac:dyDescent="0.25">
      <c r="A29" s="23">
        <v>18125</v>
      </c>
      <c r="B29" s="24" t="s">
        <v>6</v>
      </c>
      <c r="C29" s="24">
        <v>2015</v>
      </c>
      <c r="D29" s="24" t="s">
        <v>34</v>
      </c>
      <c r="E29" s="24" t="s">
        <v>8</v>
      </c>
      <c r="F29" s="24">
        <v>1041507</v>
      </c>
      <c r="G29" s="24" t="s">
        <v>38</v>
      </c>
      <c r="H29" s="24" t="s">
        <v>39</v>
      </c>
      <c r="I29" s="24" t="s">
        <v>40</v>
      </c>
      <c r="J29" s="24"/>
      <c r="K29" s="24">
        <f t="shared" si="0"/>
        <v>41507</v>
      </c>
      <c r="L29" s="24" t="str">
        <f t="shared" si="1"/>
        <v/>
      </c>
      <c r="M29" s="25" t="str">
        <f>IF(J29="","",VLOOKUP(D29,'2015_tevékenységgyanú'!$A$93:$AF$119,32,0))</f>
        <v/>
      </c>
    </row>
    <row r="31" spans="1:13" x14ac:dyDescent="0.25">
      <c r="J31" s="15">
        <f>CORREL(J3:J29,M3:M29)</f>
        <v>-0.70128287982981696</v>
      </c>
      <c r="K31" t="s">
        <v>247</v>
      </c>
      <c r="L31">
        <f>CORREL(L3:L29,M3:M29)</f>
        <v>-0.78092037730356356</v>
      </c>
    </row>
    <row r="32" spans="1:13" x14ac:dyDescent="0.25">
      <c r="L32" t="s">
        <v>248</v>
      </c>
    </row>
  </sheetData>
  <conditionalFormatting sqref="L3:L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1D17C529-E20A-4057-BEE9-76DCFC8DB7E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D62D-2950-45F7-A9F3-F80940E32E65}">
  <sheetPr codeName="Munka7"/>
  <dimension ref="A1:CS266"/>
  <sheetViews>
    <sheetView topLeftCell="A83" zoomScale="50" zoomScaleNormal="50" workbookViewId="0">
      <selection activeCell="G122" sqref="G122"/>
    </sheetView>
  </sheetViews>
  <sheetFormatPr defaultRowHeight="15" x14ac:dyDescent="0.25"/>
  <cols>
    <col min="1" max="38" width="9.140625" style="1"/>
    <col min="39" max="39" width="16.5703125" style="1" customWidth="1"/>
    <col min="40" max="16384" width="9.140625" style="1"/>
  </cols>
  <sheetData>
    <row r="1" spans="1:28" x14ac:dyDescent="0.25">
      <c r="A1" s="61" t="s">
        <v>405</v>
      </c>
    </row>
    <row r="2" spans="1:28" x14ac:dyDescent="0.25">
      <c r="A2" s="1" t="s">
        <v>45</v>
      </c>
      <c r="B2" s="1" t="s">
        <v>20</v>
      </c>
      <c r="C2" s="1" t="s">
        <v>32</v>
      </c>
      <c r="D2" s="1" t="s">
        <v>34</v>
      </c>
      <c r="E2" s="1" t="s">
        <v>27</v>
      </c>
      <c r="F2" s="1" t="s">
        <v>30</v>
      </c>
      <c r="G2" s="1" t="s">
        <v>9</v>
      </c>
      <c r="H2" s="1" t="s">
        <v>22</v>
      </c>
      <c r="I2" s="1" t="s">
        <v>29</v>
      </c>
      <c r="J2" s="1" t="s">
        <v>16</v>
      </c>
      <c r="K2" s="1" t="s">
        <v>14</v>
      </c>
      <c r="L2" s="1" t="s">
        <v>26</v>
      </c>
      <c r="M2" s="1" t="s">
        <v>7</v>
      </c>
      <c r="N2" s="1" t="s">
        <v>23</v>
      </c>
      <c r="O2" s="1" t="s">
        <v>25</v>
      </c>
      <c r="P2" s="1" t="s">
        <v>17</v>
      </c>
      <c r="Q2" s="1" t="s">
        <v>10</v>
      </c>
      <c r="R2" s="1" t="s">
        <v>19</v>
      </c>
      <c r="S2" s="1" t="s">
        <v>21</v>
      </c>
      <c r="T2" s="1" t="s">
        <v>13</v>
      </c>
      <c r="U2" s="1" t="s">
        <v>33</v>
      </c>
      <c r="V2" s="1" t="s">
        <v>15</v>
      </c>
      <c r="W2" s="1" t="s">
        <v>28</v>
      </c>
      <c r="X2" s="1" t="s">
        <v>31</v>
      </c>
      <c r="Y2" s="1" t="s">
        <v>12</v>
      </c>
      <c r="Z2" s="1" t="s">
        <v>18</v>
      </c>
      <c r="AA2" s="1" t="s">
        <v>11</v>
      </c>
      <c r="AB2" s="1" t="s">
        <v>24</v>
      </c>
    </row>
    <row r="3" spans="1:28" x14ac:dyDescent="0.25">
      <c r="A3" s="1" t="s">
        <v>46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-0.97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0.01</v>
      </c>
      <c r="W3" s="1">
        <v>0</v>
      </c>
      <c r="X3" s="1">
        <v>0</v>
      </c>
      <c r="Y3" s="1">
        <v>0</v>
      </c>
      <c r="Z3" s="1">
        <v>-7.0000000000000007E-2</v>
      </c>
      <c r="AA3" s="1">
        <v>0</v>
      </c>
      <c r="AB3" s="1">
        <v>0</v>
      </c>
    </row>
    <row r="4" spans="1:28" x14ac:dyDescent="0.25">
      <c r="A4" s="1" t="s">
        <v>47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0.1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0.01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</row>
    <row r="5" spans="1:28" x14ac:dyDescent="0.25">
      <c r="A5" s="1" t="s">
        <v>48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-0.31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-0.39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</row>
    <row r="6" spans="1:28" x14ac:dyDescent="0.25">
      <c r="A6" s="1" t="s">
        <v>49</v>
      </c>
      <c r="B6" s="1">
        <v>0</v>
      </c>
      <c r="C6" s="1">
        <v>-0.05</v>
      </c>
      <c r="D6" s="1">
        <v>0</v>
      </c>
      <c r="E6" s="1">
        <v>0</v>
      </c>
      <c r="F6" s="1">
        <v>0</v>
      </c>
      <c r="G6" s="1">
        <v>0.1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0.42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</row>
    <row r="7" spans="1:28" x14ac:dyDescent="0.25">
      <c r="A7" s="1" t="s">
        <v>50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0.1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0.01</v>
      </c>
      <c r="W7" s="1">
        <v>0</v>
      </c>
      <c r="X7" s="1">
        <v>0</v>
      </c>
      <c r="Y7" s="1">
        <v>0</v>
      </c>
      <c r="Z7" s="1">
        <v>0.09</v>
      </c>
      <c r="AA7" s="1">
        <v>0</v>
      </c>
      <c r="AB7" s="1">
        <v>0</v>
      </c>
    </row>
    <row r="8" spans="1:28" x14ac:dyDescent="0.25">
      <c r="A8" s="1" t="s">
        <v>51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-0.54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-0.72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</row>
    <row r="9" spans="1:28" x14ac:dyDescent="0.25">
      <c r="A9" s="1" t="s">
        <v>52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0.1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-0.12</v>
      </c>
      <c r="T9" s="1">
        <v>0</v>
      </c>
      <c r="U9" s="1">
        <v>0</v>
      </c>
      <c r="V9" s="1">
        <v>0.01</v>
      </c>
      <c r="W9" s="1">
        <v>0</v>
      </c>
      <c r="X9" s="1">
        <v>0</v>
      </c>
      <c r="Y9" s="1">
        <v>0</v>
      </c>
      <c r="Z9" s="1">
        <v>-0.2</v>
      </c>
      <c r="AA9" s="1">
        <v>0</v>
      </c>
      <c r="AB9" s="1">
        <v>0</v>
      </c>
    </row>
    <row r="10" spans="1:28" x14ac:dyDescent="0.25">
      <c r="A10" s="1" t="s">
        <v>53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-0.21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-0.06</v>
      </c>
      <c r="T10" s="1">
        <v>0</v>
      </c>
      <c r="U10" s="1">
        <v>0</v>
      </c>
      <c r="V10" s="1">
        <v>0.01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</row>
    <row r="11" spans="1:28" x14ac:dyDescent="0.25">
      <c r="A11" s="1" t="s">
        <v>54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-0.65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-0.06</v>
      </c>
      <c r="W11" s="1">
        <v>0</v>
      </c>
      <c r="X11" s="1">
        <v>0</v>
      </c>
      <c r="Y11" s="1">
        <v>0</v>
      </c>
      <c r="Z11" s="1">
        <v>0.13</v>
      </c>
      <c r="AA11" s="1">
        <v>0</v>
      </c>
      <c r="AB11" s="1">
        <v>0</v>
      </c>
    </row>
    <row r="12" spans="1:28" x14ac:dyDescent="0.25">
      <c r="A12" s="1" t="s">
        <v>55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0.1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0.02</v>
      </c>
      <c r="R12" s="1">
        <v>0</v>
      </c>
      <c r="S12" s="1">
        <v>0</v>
      </c>
      <c r="T12" s="1">
        <v>0</v>
      </c>
      <c r="U12" s="1">
        <v>0</v>
      </c>
      <c r="V12" s="1">
        <v>0.2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</row>
    <row r="13" spans="1:28" x14ac:dyDescent="0.25">
      <c r="A13" s="1" t="s">
        <v>56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0.02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-0.02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0.01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</row>
    <row r="14" spans="1:28" x14ac:dyDescent="0.25">
      <c r="A14" s="1" t="s">
        <v>57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0.25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-0.02</v>
      </c>
      <c r="W14" s="1">
        <v>0</v>
      </c>
      <c r="X14" s="1">
        <v>0</v>
      </c>
      <c r="Y14" s="1">
        <v>0</v>
      </c>
      <c r="Z14" s="1">
        <v>0.2</v>
      </c>
      <c r="AA14" s="1">
        <v>0</v>
      </c>
      <c r="AB14" s="1">
        <v>0</v>
      </c>
    </row>
    <row r="15" spans="1:28" x14ac:dyDescent="0.25">
      <c r="A15" s="1" t="s">
        <v>58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0.1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0.49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</row>
    <row r="16" spans="1:28" x14ac:dyDescent="0.25">
      <c r="A16" s="1" t="s">
        <v>59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0.1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0.01</v>
      </c>
      <c r="R16" s="1">
        <v>0</v>
      </c>
      <c r="S16" s="1">
        <v>0</v>
      </c>
      <c r="T16" s="1">
        <v>0</v>
      </c>
      <c r="U16" s="1">
        <v>0</v>
      </c>
      <c r="V16" s="1">
        <v>0.01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</row>
    <row r="17" spans="1:28" x14ac:dyDescent="0.25">
      <c r="A17" s="1" t="s">
        <v>60</v>
      </c>
      <c r="B17" s="1">
        <v>0</v>
      </c>
      <c r="C17" s="1">
        <v>-0.04</v>
      </c>
      <c r="D17" s="1">
        <v>0</v>
      </c>
      <c r="E17" s="1">
        <v>0</v>
      </c>
      <c r="F17" s="1">
        <v>-0.01</v>
      </c>
      <c r="G17" s="1">
        <v>-0.16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-0.02</v>
      </c>
      <c r="N17" s="1">
        <v>0</v>
      </c>
      <c r="O17" s="1">
        <v>0</v>
      </c>
      <c r="P17" s="1">
        <v>0</v>
      </c>
      <c r="Q17" s="1">
        <v>-0.03</v>
      </c>
      <c r="R17" s="1">
        <v>0</v>
      </c>
      <c r="S17" s="1">
        <v>-0.08</v>
      </c>
      <c r="T17" s="1">
        <v>0</v>
      </c>
      <c r="U17" s="1">
        <v>0</v>
      </c>
      <c r="V17" s="1">
        <v>-0.46</v>
      </c>
      <c r="W17" s="1">
        <v>0</v>
      </c>
      <c r="X17" s="1">
        <v>0</v>
      </c>
      <c r="Y17" s="1">
        <v>0</v>
      </c>
      <c r="Z17" s="1">
        <v>-0.47</v>
      </c>
      <c r="AA17" s="1">
        <v>0</v>
      </c>
      <c r="AB17" s="1">
        <v>0</v>
      </c>
    </row>
    <row r="18" spans="1:28" x14ac:dyDescent="0.25">
      <c r="A18" s="1" t="s">
        <v>61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0.1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0.51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</row>
    <row r="19" spans="1:28" x14ac:dyDescent="0.25">
      <c r="A19" s="1" t="s">
        <v>62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0.1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0.01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</row>
    <row r="20" spans="1:28" x14ac:dyDescent="0.25">
      <c r="A20" s="1" t="s">
        <v>63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1.29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0.01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</row>
    <row r="21" spans="1:28" x14ac:dyDescent="0.25">
      <c r="A21" s="1" t="s">
        <v>64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0.11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0.02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-0.01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</row>
    <row r="22" spans="1:28" x14ac:dyDescent="0.25">
      <c r="A22" s="1" t="s">
        <v>65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-0.54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-0.72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</row>
    <row r="23" spans="1:28" x14ac:dyDescent="0.25">
      <c r="A23" s="1" t="s">
        <v>66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0.1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0.01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0.06</v>
      </c>
      <c r="T23" s="1">
        <v>0</v>
      </c>
      <c r="U23" s="1">
        <v>0</v>
      </c>
      <c r="V23" s="1">
        <v>0.39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</row>
    <row r="24" spans="1:28" x14ac:dyDescent="0.25">
      <c r="A24" s="1" t="s">
        <v>67</v>
      </c>
      <c r="B24" s="1">
        <v>0</v>
      </c>
      <c r="C24" s="1">
        <v>0.05</v>
      </c>
      <c r="D24" s="1">
        <v>0</v>
      </c>
      <c r="E24" s="1">
        <v>0</v>
      </c>
      <c r="F24" s="1">
        <v>0</v>
      </c>
      <c r="G24" s="1">
        <v>0.1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0.12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</row>
    <row r="25" spans="1:28" x14ac:dyDescent="0.25">
      <c r="A25" s="1" t="s">
        <v>6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0.05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0.08</v>
      </c>
      <c r="T25" s="1">
        <v>0</v>
      </c>
      <c r="U25" s="1">
        <v>0</v>
      </c>
      <c r="V25" s="1">
        <v>-0.08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</row>
    <row r="26" spans="1:28" x14ac:dyDescent="0.25">
      <c r="A26" s="1" t="s">
        <v>68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0.1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0.01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</row>
    <row r="27" spans="1:28" x14ac:dyDescent="0.25">
      <c r="A27" s="1" t="s">
        <v>69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0.1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0.01</v>
      </c>
      <c r="W27" s="1">
        <v>0</v>
      </c>
      <c r="X27" s="1">
        <v>0</v>
      </c>
      <c r="Y27" s="1">
        <v>0</v>
      </c>
      <c r="Z27" s="1">
        <v>0.3</v>
      </c>
      <c r="AA27" s="1">
        <v>0</v>
      </c>
      <c r="AB27" s="1">
        <v>0</v>
      </c>
    </row>
    <row r="28" spans="1:28" x14ac:dyDescent="0.25">
      <c r="A28" s="1" t="s">
        <v>70</v>
      </c>
      <c r="B28" s="1">
        <v>0</v>
      </c>
      <c r="C28" s="1">
        <v>0.06</v>
      </c>
      <c r="D28" s="1">
        <v>0</v>
      </c>
      <c r="E28" s="1">
        <v>0</v>
      </c>
      <c r="F28" s="1">
        <v>0.01</v>
      </c>
      <c r="G28" s="1">
        <v>0.1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0.01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0.01</v>
      </c>
      <c r="W28" s="1">
        <v>0</v>
      </c>
      <c r="X28" s="1">
        <v>0</v>
      </c>
      <c r="Y28" s="1">
        <v>0</v>
      </c>
      <c r="Z28" s="1">
        <v>0.17</v>
      </c>
      <c r="AA28" s="1">
        <v>0</v>
      </c>
      <c r="AB28" s="1">
        <v>0</v>
      </c>
    </row>
    <row r="29" spans="1:28" x14ac:dyDescent="0.25">
      <c r="A29" s="1" t="s">
        <v>71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0.1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0.01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0.15</v>
      </c>
      <c r="T29" s="1">
        <v>0</v>
      </c>
      <c r="U29" s="1">
        <v>0</v>
      </c>
      <c r="V29" s="1">
        <v>0.2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</row>
    <row r="30" spans="1:28" x14ac:dyDescent="0.25">
      <c r="A30" s="1" t="s">
        <v>72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0.1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0.01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</row>
    <row r="31" spans="1:28" x14ac:dyDescent="0.25">
      <c r="A31" s="1" t="s">
        <v>73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0.1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0.01</v>
      </c>
      <c r="W31" s="1">
        <v>0</v>
      </c>
      <c r="X31" s="1">
        <v>0</v>
      </c>
      <c r="Y31" s="1">
        <v>0</v>
      </c>
      <c r="Z31" s="1">
        <v>-0.16</v>
      </c>
      <c r="AA31" s="1">
        <v>0</v>
      </c>
      <c r="AB31" s="1">
        <v>0</v>
      </c>
    </row>
    <row r="34" spans="1:30" x14ac:dyDescent="0.25">
      <c r="A34" s="1" t="s">
        <v>45</v>
      </c>
      <c r="B34" s="1" t="s">
        <v>46</v>
      </c>
      <c r="C34" s="1" t="s">
        <v>47</v>
      </c>
      <c r="D34" s="1" t="s">
        <v>48</v>
      </c>
      <c r="E34" s="1" t="s">
        <v>49</v>
      </c>
      <c r="F34" s="1" t="s">
        <v>50</v>
      </c>
      <c r="G34" s="1" t="s">
        <v>51</v>
      </c>
      <c r="H34" s="1" t="s">
        <v>52</v>
      </c>
      <c r="I34" s="1" t="s">
        <v>53</v>
      </c>
      <c r="J34" s="1" t="s">
        <v>54</v>
      </c>
      <c r="K34" s="1" t="s">
        <v>55</v>
      </c>
      <c r="L34" s="1" t="s">
        <v>56</v>
      </c>
      <c r="M34" s="1" t="s">
        <v>57</v>
      </c>
      <c r="N34" s="1" t="s">
        <v>58</v>
      </c>
      <c r="O34" s="1" t="s">
        <v>59</v>
      </c>
      <c r="P34" s="1" t="s">
        <v>60</v>
      </c>
      <c r="Q34" s="1" t="s">
        <v>61</v>
      </c>
      <c r="R34" s="1" t="s">
        <v>62</v>
      </c>
      <c r="S34" s="1" t="s">
        <v>63</v>
      </c>
      <c r="T34" s="1" t="s">
        <v>64</v>
      </c>
      <c r="U34" s="1" t="s">
        <v>65</v>
      </c>
      <c r="V34" s="1" t="s">
        <v>66</v>
      </c>
      <c r="W34" s="1" t="s">
        <v>67</v>
      </c>
      <c r="X34" s="1" t="s">
        <v>6</v>
      </c>
      <c r="Y34" s="1" t="s">
        <v>68</v>
      </c>
      <c r="Z34" s="1" t="s">
        <v>69</v>
      </c>
      <c r="AA34" s="1" t="s">
        <v>70</v>
      </c>
      <c r="AB34" s="1" t="s">
        <v>71</v>
      </c>
      <c r="AC34" s="1" t="s">
        <v>72</v>
      </c>
      <c r="AD34" s="1" t="s">
        <v>73</v>
      </c>
    </row>
    <row r="35" spans="1:30" x14ac:dyDescent="0.25">
      <c r="A35" s="1" t="s">
        <v>20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5">
      <c r="A36" s="1" t="s">
        <v>32</v>
      </c>
      <c r="B36" s="1">
        <v>0</v>
      </c>
      <c r="C36" s="1">
        <v>0</v>
      </c>
      <c r="D36" s="1">
        <v>0</v>
      </c>
      <c r="E36" s="1">
        <v>-0.05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-0.04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0.05</v>
      </c>
      <c r="X36" s="1">
        <v>0</v>
      </c>
      <c r="Y36" s="1">
        <v>0</v>
      </c>
      <c r="Z36" s="1">
        <v>0</v>
      </c>
      <c r="AA36" s="1">
        <v>0.06</v>
      </c>
      <c r="AB36" s="1">
        <v>0</v>
      </c>
      <c r="AC36" s="1">
        <v>0</v>
      </c>
      <c r="AD36" s="1">
        <v>0</v>
      </c>
    </row>
    <row r="37" spans="1:30" x14ac:dyDescent="0.25">
      <c r="A37" s="1" t="s">
        <v>34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</row>
    <row r="38" spans="1:30" x14ac:dyDescent="0.25">
      <c r="A38" s="1" t="s">
        <v>27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</row>
    <row r="39" spans="1:30" x14ac:dyDescent="0.25">
      <c r="A39" s="1" t="s">
        <v>30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-0.01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0.01</v>
      </c>
      <c r="AB39" s="1">
        <v>0</v>
      </c>
      <c r="AC39" s="1">
        <v>0</v>
      </c>
      <c r="AD39" s="1">
        <v>0</v>
      </c>
    </row>
    <row r="40" spans="1:30" x14ac:dyDescent="0.25">
      <c r="A40" s="1" t="s">
        <v>9</v>
      </c>
      <c r="B40" s="1">
        <v>-0.97</v>
      </c>
      <c r="C40" s="1">
        <v>0.1</v>
      </c>
      <c r="D40" s="1">
        <v>-0.31</v>
      </c>
      <c r="E40" s="1">
        <v>0.1</v>
      </c>
      <c r="F40" s="1">
        <v>0.1</v>
      </c>
      <c r="G40" s="1">
        <v>-0.54</v>
      </c>
      <c r="H40" s="1">
        <v>0.1</v>
      </c>
      <c r="I40" s="1">
        <v>-0.21</v>
      </c>
      <c r="J40" s="1">
        <v>-0.65</v>
      </c>
      <c r="K40" s="1">
        <v>0.1</v>
      </c>
      <c r="L40" s="1">
        <v>0.02</v>
      </c>
      <c r="M40" s="1">
        <v>0.25</v>
      </c>
      <c r="N40" s="1">
        <v>0.1</v>
      </c>
      <c r="O40" s="1">
        <v>0.1</v>
      </c>
      <c r="P40" s="1">
        <v>-0.16</v>
      </c>
      <c r="Q40" s="1">
        <v>0.1</v>
      </c>
      <c r="R40" s="1">
        <v>0.1</v>
      </c>
      <c r="S40" s="1">
        <v>1.29</v>
      </c>
      <c r="T40" s="1">
        <v>0.11</v>
      </c>
      <c r="U40" s="1">
        <v>-0.54</v>
      </c>
      <c r="V40" s="1">
        <v>0.1</v>
      </c>
      <c r="W40" s="1">
        <v>0.1</v>
      </c>
      <c r="X40" s="1">
        <v>0.05</v>
      </c>
      <c r="Y40" s="1">
        <v>0.1</v>
      </c>
      <c r="Z40" s="1">
        <v>0.1</v>
      </c>
      <c r="AA40" s="1">
        <v>0.1</v>
      </c>
      <c r="AB40" s="1">
        <v>0.1</v>
      </c>
      <c r="AC40" s="1">
        <v>0.1</v>
      </c>
      <c r="AD40" s="1">
        <v>0.1</v>
      </c>
    </row>
    <row r="41" spans="1:30" x14ac:dyDescent="0.25">
      <c r="A41" s="1" t="s">
        <v>22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</row>
    <row r="42" spans="1:30" x14ac:dyDescent="0.25">
      <c r="A42" s="1" t="s">
        <v>29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</row>
    <row r="43" spans="1:30" x14ac:dyDescent="0.25">
      <c r="A43" s="1" t="s">
        <v>16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</row>
    <row r="44" spans="1:30" x14ac:dyDescent="0.25">
      <c r="A44" s="1" t="s">
        <v>14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</row>
    <row r="45" spans="1:30" x14ac:dyDescent="0.25">
      <c r="A45" s="1" t="s">
        <v>26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</row>
    <row r="46" spans="1:30" x14ac:dyDescent="0.25">
      <c r="A46" s="1" t="s">
        <v>7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-0.02</v>
      </c>
      <c r="M46" s="1">
        <v>0</v>
      </c>
      <c r="N46" s="1">
        <v>0</v>
      </c>
      <c r="O46" s="1">
        <v>0</v>
      </c>
      <c r="P46" s="1">
        <v>-0.02</v>
      </c>
      <c r="Q46" s="1">
        <v>0</v>
      </c>
      <c r="R46" s="1">
        <v>0</v>
      </c>
      <c r="S46" s="1">
        <v>0</v>
      </c>
      <c r="T46" s="1">
        <v>0.02</v>
      </c>
      <c r="U46" s="1">
        <v>0</v>
      </c>
      <c r="V46" s="1">
        <v>0.01</v>
      </c>
      <c r="W46" s="1">
        <v>0</v>
      </c>
      <c r="X46" s="1">
        <v>0</v>
      </c>
      <c r="Y46" s="1">
        <v>0</v>
      </c>
      <c r="Z46" s="1">
        <v>0</v>
      </c>
      <c r="AA46" s="1">
        <v>0.01</v>
      </c>
      <c r="AB46" s="1">
        <v>0.01</v>
      </c>
      <c r="AC46" s="1">
        <v>0</v>
      </c>
      <c r="AD46" s="1">
        <v>0</v>
      </c>
    </row>
    <row r="47" spans="1:30" x14ac:dyDescent="0.25">
      <c r="A47" s="1" t="s">
        <v>23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</row>
    <row r="48" spans="1:30" x14ac:dyDescent="0.25">
      <c r="A48" s="1" t="s">
        <v>25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</row>
    <row r="49" spans="1:30" x14ac:dyDescent="0.25">
      <c r="A49" s="1" t="s">
        <v>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</row>
    <row r="50" spans="1:30" x14ac:dyDescent="0.25">
      <c r="A50" s="1" t="s">
        <v>10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0.02</v>
      </c>
      <c r="L50" s="1">
        <v>0</v>
      </c>
      <c r="M50" s="1">
        <v>0</v>
      </c>
      <c r="N50" s="1">
        <v>0</v>
      </c>
      <c r="O50" s="1">
        <v>0.01</v>
      </c>
      <c r="P50" s="1">
        <v>-0.03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</row>
    <row r="51" spans="1:30" x14ac:dyDescent="0.25">
      <c r="A51" s="1" t="s">
        <v>19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</row>
    <row r="52" spans="1:30" x14ac:dyDescent="0.25">
      <c r="A52" s="1" t="s">
        <v>21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-0.12</v>
      </c>
      <c r="I52" s="1">
        <v>-0.06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-0.08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0.06</v>
      </c>
      <c r="W52" s="1">
        <v>0</v>
      </c>
      <c r="X52" s="1">
        <v>0.08</v>
      </c>
      <c r="Y52" s="1">
        <v>0</v>
      </c>
      <c r="Z52" s="1">
        <v>0</v>
      </c>
      <c r="AA52" s="1">
        <v>0</v>
      </c>
      <c r="AB52" s="1">
        <v>0.15</v>
      </c>
      <c r="AC52" s="1">
        <v>0</v>
      </c>
      <c r="AD52" s="1">
        <v>0</v>
      </c>
    </row>
    <row r="53" spans="1:30" x14ac:dyDescent="0.25">
      <c r="A53" s="1" t="s">
        <v>13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</row>
    <row r="54" spans="1:30" x14ac:dyDescent="0.25">
      <c r="A54" s="1" t="s">
        <v>33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</row>
    <row r="55" spans="1:30" x14ac:dyDescent="0.25">
      <c r="A55" s="1" t="s">
        <v>15</v>
      </c>
      <c r="B55" s="1">
        <v>0.01</v>
      </c>
      <c r="C55" s="1">
        <v>0.01</v>
      </c>
      <c r="D55" s="1">
        <v>-0.39</v>
      </c>
      <c r="E55" s="1">
        <v>0.42</v>
      </c>
      <c r="F55" s="1">
        <v>0.01</v>
      </c>
      <c r="G55" s="1">
        <v>-0.72</v>
      </c>
      <c r="H55" s="1">
        <v>0.01</v>
      </c>
      <c r="I55" s="1">
        <v>0.01</v>
      </c>
      <c r="J55" s="1">
        <v>-0.06</v>
      </c>
      <c r="K55" s="1">
        <v>0.2</v>
      </c>
      <c r="L55" s="1">
        <v>0.01</v>
      </c>
      <c r="M55" s="1">
        <v>-0.02</v>
      </c>
      <c r="N55" s="1">
        <v>0.49</v>
      </c>
      <c r="O55" s="1">
        <v>0.01</v>
      </c>
      <c r="P55" s="1">
        <v>-0.46</v>
      </c>
      <c r="Q55" s="1">
        <v>0.51</v>
      </c>
      <c r="R55" s="1">
        <v>0.01</v>
      </c>
      <c r="S55" s="1">
        <v>0.01</v>
      </c>
      <c r="T55" s="1">
        <v>-0.01</v>
      </c>
      <c r="U55" s="1">
        <v>-0.72</v>
      </c>
      <c r="V55" s="1">
        <v>0.39</v>
      </c>
      <c r="W55" s="1">
        <v>0.12</v>
      </c>
      <c r="X55" s="1">
        <v>-0.08</v>
      </c>
      <c r="Y55" s="1">
        <v>0.01</v>
      </c>
      <c r="Z55" s="1">
        <v>0.01</v>
      </c>
      <c r="AA55" s="1">
        <v>0.01</v>
      </c>
      <c r="AB55" s="1">
        <v>0.2</v>
      </c>
      <c r="AC55" s="1">
        <v>0.01</v>
      </c>
      <c r="AD55" s="1">
        <v>0.01</v>
      </c>
    </row>
    <row r="56" spans="1:30" x14ac:dyDescent="0.25">
      <c r="A56" s="1" t="s">
        <v>28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</row>
    <row r="57" spans="1:30" x14ac:dyDescent="0.25">
      <c r="A57" s="1" t="s">
        <v>31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</row>
    <row r="58" spans="1:30" x14ac:dyDescent="0.25">
      <c r="A58" s="1" t="s">
        <v>12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</row>
    <row r="59" spans="1:30" x14ac:dyDescent="0.25">
      <c r="A59" s="1" t="s">
        <v>18</v>
      </c>
      <c r="B59" s="1">
        <v>-7.0000000000000007E-2</v>
      </c>
      <c r="C59" s="1">
        <v>0</v>
      </c>
      <c r="D59" s="1">
        <v>0</v>
      </c>
      <c r="E59" s="1">
        <v>0</v>
      </c>
      <c r="F59" s="1">
        <v>0.09</v>
      </c>
      <c r="G59" s="1">
        <v>0</v>
      </c>
      <c r="H59" s="1">
        <v>-0.2</v>
      </c>
      <c r="I59" s="1">
        <v>0</v>
      </c>
      <c r="J59" s="1">
        <v>0.13</v>
      </c>
      <c r="K59" s="1">
        <v>0</v>
      </c>
      <c r="L59" s="1">
        <v>0</v>
      </c>
      <c r="M59" s="1">
        <v>0.2</v>
      </c>
      <c r="N59" s="1">
        <v>0</v>
      </c>
      <c r="O59" s="1">
        <v>0</v>
      </c>
      <c r="P59" s="1">
        <v>-0.47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0.3</v>
      </c>
      <c r="AA59" s="1">
        <v>0.17</v>
      </c>
      <c r="AB59" s="1">
        <v>0</v>
      </c>
      <c r="AC59" s="1">
        <v>0</v>
      </c>
      <c r="AD59" s="1">
        <v>-0.16</v>
      </c>
    </row>
    <row r="60" spans="1:30" x14ac:dyDescent="0.25">
      <c r="A60" s="1" t="s">
        <v>11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</row>
    <row r="61" spans="1:30" x14ac:dyDescent="0.25">
      <c r="A61" s="1" t="s">
        <v>24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</row>
    <row r="63" spans="1:30" x14ac:dyDescent="0.25">
      <c r="A63" s="1" t="str">
        <f>A34</f>
        <v>Sorcímkék</v>
      </c>
      <c r="B63" s="1" t="str">
        <f t="shared" ref="B63:AD63" si="0">B34</f>
        <v>Alföld és Észak</v>
      </c>
      <c r="C63" s="1" t="str">
        <f t="shared" si="0"/>
        <v>Bács-Kiskun</v>
      </c>
      <c r="D63" s="1" t="str">
        <f t="shared" si="0"/>
        <v>Baranya</v>
      </c>
      <c r="E63" s="1" t="str">
        <f t="shared" si="0"/>
        <v>Békés</v>
      </c>
      <c r="F63" s="1" t="str">
        <f t="shared" si="0"/>
        <v>Borsod-Abaúj-Zemplén</v>
      </c>
      <c r="G63" s="1" t="str">
        <f t="shared" si="0"/>
        <v>Budapest + Pest</v>
      </c>
      <c r="H63" s="1" t="str">
        <f t="shared" si="0"/>
        <v>Csongrád-Csanád</v>
      </c>
      <c r="I63" s="1" t="str">
        <f t="shared" si="0"/>
        <v>Dél-Alföld</v>
      </c>
      <c r="J63" s="1" t="str">
        <f t="shared" si="0"/>
        <v>Dél-Dunántúl</v>
      </c>
      <c r="K63" s="1" t="str">
        <f t="shared" si="0"/>
        <v>Dunántúl</v>
      </c>
      <c r="L63" s="1" t="str">
        <f t="shared" si="0"/>
        <v>Észak-Alföld</v>
      </c>
      <c r="M63" s="1" t="str">
        <f t="shared" si="0"/>
        <v>Észak-Magyarország</v>
      </c>
      <c r="N63" s="1" t="str">
        <f t="shared" si="0"/>
        <v>Fejér</v>
      </c>
      <c r="O63" s="1" t="str">
        <f t="shared" si="0"/>
        <v>Győr-Moson-Sopron</v>
      </c>
      <c r="P63" s="1" t="str">
        <f t="shared" si="0"/>
        <v>Hajdú-Bihar</v>
      </c>
      <c r="Q63" s="1" t="str">
        <f t="shared" si="0"/>
        <v>Heves</v>
      </c>
      <c r="R63" s="1" t="str">
        <f t="shared" si="0"/>
        <v>Jász-Nagykun-Szolnok</v>
      </c>
      <c r="S63" s="1" t="str">
        <f t="shared" si="0"/>
        <v>Komárom-Esztergom</v>
      </c>
      <c r="T63" s="1" t="str">
        <f t="shared" si="0"/>
        <v>Közép-Dunántúl</v>
      </c>
      <c r="U63" s="1" t="str">
        <f t="shared" si="0"/>
        <v>Közép-Magyarország</v>
      </c>
      <c r="V63" s="1" t="str">
        <f t="shared" si="0"/>
        <v>Nógrád</v>
      </c>
      <c r="W63" s="1" t="str">
        <f t="shared" si="0"/>
        <v>Nyugat-Dunántúl</v>
      </c>
      <c r="X63" s="1" t="str">
        <f t="shared" si="0"/>
        <v>Ország összesen</v>
      </c>
      <c r="Y63" s="1" t="str">
        <f t="shared" si="0"/>
        <v>Somogy</v>
      </c>
      <c r="Z63" s="1" t="str">
        <f t="shared" si="0"/>
        <v>Szabolcs-Szatmár-Bereg</v>
      </c>
      <c r="AA63" s="1" t="str">
        <f t="shared" si="0"/>
        <v>Tolna</v>
      </c>
      <c r="AB63" s="1" t="str">
        <f t="shared" si="0"/>
        <v>Vas</v>
      </c>
      <c r="AC63" s="1" t="str">
        <f t="shared" si="0"/>
        <v>Veszprém</v>
      </c>
      <c r="AD63" s="1" t="str">
        <f t="shared" si="0"/>
        <v>Zala</v>
      </c>
    </row>
    <row r="64" spans="1:30" x14ac:dyDescent="0.25">
      <c r="A64" s="1" t="str">
        <f t="shared" ref="A64:A90" si="1">A35</f>
        <v>Aneszteziológiai és intenzív betegellátás</v>
      </c>
      <c r="B64" s="1">
        <f>ABS(B35)</f>
        <v>0</v>
      </c>
      <c r="C64" s="1">
        <f t="shared" ref="C64:AD64" si="2">ABS(C35)</f>
        <v>0</v>
      </c>
      <c r="D64" s="1">
        <f t="shared" si="2"/>
        <v>0</v>
      </c>
      <c r="E64" s="1">
        <f t="shared" si="2"/>
        <v>0</v>
      </c>
      <c r="F64" s="1">
        <f t="shared" si="2"/>
        <v>0</v>
      </c>
      <c r="G64" s="1">
        <f t="shared" si="2"/>
        <v>0</v>
      </c>
      <c r="H64" s="1">
        <f t="shared" si="2"/>
        <v>0</v>
      </c>
      <c r="I64" s="1">
        <f t="shared" si="2"/>
        <v>0</v>
      </c>
      <c r="J64" s="1">
        <f t="shared" si="2"/>
        <v>0</v>
      </c>
      <c r="K64" s="1">
        <f t="shared" si="2"/>
        <v>0</v>
      </c>
      <c r="L64" s="1">
        <f t="shared" si="2"/>
        <v>0</v>
      </c>
      <c r="M64" s="1">
        <f t="shared" si="2"/>
        <v>0</v>
      </c>
      <c r="N64" s="1">
        <f t="shared" si="2"/>
        <v>0</v>
      </c>
      <c r="O64" s="1">
        <f t="shared" si="2"/>
        <v>0</v>
      </c>
      <c r="P64" s="1">
        <f t="shared" si="2"/>
        <v>0</v>
      </c>
      <c r="Q64" s="1">
        <f t="shared" si="2"/>
        <v>0</v>
      </c>
      <c r="R64" s="1">
        <f t="shared" si="2"/>
        <v>0</v>
      </c>
      <c r="S64" s="1">
        <f t="shared" si="2"/>
        <v>0</v>
      </c>
      <c r="T64" s="1">
        <f t="shared" si="2"/>
        <v>0</v>
      </c>
      <c r="U64" s="1">
        <f t="shared" si="2"/>
        <v>0</v>
      </c>
      <c r="V64" s="1">
        <f t="shared" si="2"/>
        <v>0</v>
      </c>
      <c r="W64" s="1">
        <f t="shared" si="2"/>
        <v>0</v>
      </c>
      <c r="X64" s="1">
        <f t="shared" si="2"/>
        <v>0</v>
      </c>
      <c r="Y64" s="1">
        <f t="shared" si="2"/>
        <v>0</v>
      </c>
      <c r="Z64" s="1">
        <f t="shared" si="2"/>
        <v>0</v>
      </c>
      <c r="AA64" s="1">
        <f t="shared" si="2"/>
        <v>0</v>
      </c>
      <c r="AB64" s="1">
        <f t="shared" si="2"/>
        <v>0</v>
      </c>
      <c r="AC64" s="1">
        <f t="shared" si="2"/>
        <v>0</v>
      </c>
      <c r="AD64" s="1">
        <f t="shared" si="2"/>
        <v>0</v>
      </c>
    </row>
    <row r="65" spans="1:30" x14ac:dyDescent="0.25">
      <c r="A65" s="1" t="str">
        <f t="shared" si="1"/>
        <v>Baleseti sebészet</v>
      </c>
      <c r="B65" s="1">
        <f t="shared" ref="B65:AD73" si="3">ABS(B36)</f>
        <v>0</v>
      </c>
      <c r="C65" s="1">
        <f t="shared" si="3"/>
        <v>0</v>
      </c>
      <c r="D65" s="1">
        <f t="shared" si="3"/>
        <v>0</v>
      </c>
      <c r="E65" s="1">
        <f t="shared" si="3"/>
        <v>0.05</v>
      </c>
      <c r="F65" s="1">
        <f t="shared" si="3"/>
        <v>0</v>
      </c>
      <c r="G65" s="1">
        <f t="shared" si="3"/>
        <v>0</v>
      </c>
      <c r="H65" s="1">
        <f t="shared" si="3"/>
        <v>0</v>
      </c>
      <c r="I65" s="1">
        <f t="shared" si="3"/>
        <v>0</v>
      </c>
      <c r="J65" s="1">
        <f t="shared" si="3"/>
        <v>0</v>
      </c>
      <c r="K65" s="1">
        <f t="shared" si="3"/>
        <v>0</v>
      </c>
      <c r="L65" s="1">
        <f t="shared" si="3"/>
        <v>0</v>
      </c>
      <c r="M65" s="1">
        <f t="shared" si="3"/>
        <v>0</v>
      </c>
      <c r="N65" s="1">
        <f t="shared" si="3"/>
        <v>0</v>
      </c>
      <c r="O65" s="1">
        <f t="shared" si="3"/>
        <v>0</v>
      </c>
      <c r="P65" s="1">
        <f t="shared" si="3"/>
        <v>0.04</v>
      </c>
      <c r="Q65" s="1">
        <f t="shared" si="3"/>
        <v>0</v>
      </c>
      <c r="R65" s="1">
        <f t="shared" si="3"/>
        <v>0</v>
      </c>
      <c r="S65" s="1">
        <f t="shared" si="3"/>
        <v>0</v>
      </c>
      <c r="T65" s="1">
        <f t="shared" si="3"/>
        <v>0</v>
      </c>
      <c r="U65" s="1">
        <f t="shared" si="3"/>
        <v>0</v>
      </c>
      <c r="V65" s="1">
        <f t="shared" si="3"/>
        <v>0</v>
      </c>
      <c r="W65" s="1">
        <f t="shared" si="3"/>
        <v>0.05</v>
      </c>
      <c r="X65" s="1">
        <f t="shared" si="3"/>
        <v>0</v>
      </c>
      <c r="Y65" s="1">
        <f t="shared" si="3"/>
        <v>0</v>
      </c>
      <c r="Z65" s="1">
        <f t="shared" si="3"/>
        <v>0</v>
      </c>
      <c r="AA65" s="1">
        <f t="shared" si="3"/>
        <v>0.06</v>
      </c>
      <c r="AB65" s="1">
        <f t="shared" si="3"/>
        <v>0</v>
      </c>
      <c r="AC65" s="1">
        <f t="shared" si="3"/>
        <v>0</v>
      </c>
      <c r="AD65" s="1">
        <f t="shared" si="3"/>
        <v>0</v>
      </c>
    </row>
    <row r="66" spans="1:30" x14ac:dyDescent="0.25">
      <c r="A66" s="1" t="str">
        <f t="shared" si="1"/>
        <v>Belgyógyászat</v>
      </c>
      <c r="B66" s="1">
        <f t="shared" si="3"/>
        <v>0</v>
      </c>
      <c r="C66" s="1">
        <f t="shared" si="3"/>
        <v>0</v>
      </c>
      <c r="D66" s="1">
        <f t="shared" si="3"/>
        <v>0</v>
      </c>
      <c r="E66" s="1">
        <f t="shared" si="3"/>
        <v>0</v>
      </c>
      <c r="F66" s="1">
        <f t="shared" si="3"/>
        <v>0</v>
      </c>
      <c r="G66" s="1">
        <f t="shared" si="3"/>
        <v>0</v>
      </c>
      <c r="H66" s="1">
        <f t="shared" si="3"/>
        <v>0</v>
      </c>
      <c r="I66" s="1">
        <f t="shared" si="3"/>
        <v>0</v>
      </c>
      <c r="J66" s="1">
        <f t="shared" si="3"/>
        <v>0</v>
      </c>
      <c r="K66" s="1">
        <f t="shared" si="3"/>
        <v>0</v>
      </c>
      <c r="L66" s="1">
        <f t="shared" si="3"/>
        <v>0</v>
      </c>
      <c r="M66" s="1">
        <f t="shared" si="3"/>
        <v>0</v>
      </c>
      <c r="N66" s="1">
        <f t="shared" si="3"/>
        <v>0</v>
      </c>
      <c r="O66" s="1">
        <f t="shared" si="3"/>
        <v>0</v>
      </c>
      <c r="P66" s="1">
        <f t="shared" si="3"/>
        <v>0</v>
      </c>
      <c r="Q66" s="1">
        <f t="shared" si="3"/>
        <v>0</v>
      </c>
      <c r="R66" s="1">
        <f t="shared" si="3"/>
        <v>0</v>
      </c>
      <c r="S66" s="1">
        <f t="shared" si="3"/>
        <v>0</v>
      </c>
      <c r="T66" s="1">
        <f t="shared" si="3"/>
        <v>0</v>
      </c>
      <c r="U66" s="1">
        <f t="shared" si="3"/>
        <v>0</v>
      </c>
      <c r="V66" s="1">
        <f t="shared" si="3"/>
        <v>0</v>
      </c>
      <c r="W66" s="1">
        <f t="shared" si="3"/>
        <v>0</v>
      </c>
      <c r="X66" s="1">
        <f t="shared" si="3"/>
        <v>0</v>
      </c>
      <c r="Y66" s="1">
        <f t="shared" si="3"/>
        <v>0</v>
      </c>
      <c r="Z66" s="1">
        <f t="shared" si="3"/>
        <v>0</v>
      </c>
      <c r="AA66" s="1">
        <f t="shared" si="3"/>
        <v>0</v>
      </c>
      <c r="AB66" s="1">
        <f t="shared" si="3"/>
        <v>0</v>
      </c>
      <c r="AC66" s="1">
        <f t="shared" si="3"/>
        <v>0</v>
      </c>
      <c r="AD66" s="1">
        <f t="shared" si="3"/>
        <v>0</v>
      </c>
    </row>
    <row r="67" spans="1:30" x14ac:dyDescent="0.25">
      <c r="A67" s="1" t="str">
        <f t="shared" si="1"/>
        <v>Bőrgyógyászat és nemibeteg-ellátás</v>
      </c>
      <c r="B67" s="1">
        <f t="shared" si="3"/>
        <v>0</v>
      </c>
      <c r="C67" s="1">
        <f t="shared" si="3"/>
        <v>0</v>
      </c>
      <c r="D67" s="1">
        <f t="shared" si="3"/>
        <v>0</v>
      </c>
      <c r="E67" s="1">
        <f t="shared" si="3"/>
        <v>0</v>
      </c>
      <c r="F67" s="1">
        <f t="shared" si="3"/>
        <v>0</v>
      </c>
      <c r="G67" s="1">
        <f t="shared" si="3"/>
        <v>0</v>
      </c>
      <c r="H67" s="1">
        <f t="shared" si="3"/>
        <v>0</v>
      </c>
      <c r="I67" s="1">
        <f t="shared" si="3"/>
        <v>0</v>
      </c>
      <c r="J67" s="1">
        <f t="shared" si="3"/>
        <v>0</v>
      </c>
      <c r="K67" s="1">
        <f t="shared" si="3"/>
        <v>0</v>
      </c>
      <c r="L67" s="1">
        <f t="shared" si="3"/>
        <v>0</v>
      </c>
      <c r="M67" s="1">
        <f t="shared" si="3"/>
        <v>0</v>
      </c>
      <c r="N67" s="1">
        <f t="shared" si="3"/>
        <v>0</v>
      </c>
      <c r="O67" s="1">
        <f t="shared" si="3"/>
        <v>0</v>
      </c>
      <c r="P67" s="1">
        <f t="shared" si="3"/>
        <v>0</v>
      </c>
      <c r="Q67" s="1">
        <f t="shared" si="3"/>
        <v>0</v>
      </c>
      <c r="R67" s="1">
        <f t="shared" si="3"/>
        <v>0</v>
      </c>
      <c r="S67" s="1">
        <f t="shared" si="3"/>
        <v>0</v>
      </c>
      <c r="T67" s="1">
        <f t="shared" si="3"/>
        <v>0</v>
      </c>
      <c r="U67" s="1">
        <f t="shared" si="3"/>
        <v>0</v>
      </c>
      <c r="V67" s="1">
        <f t="shared" si="3"/>
        <v>0</v>
      </c>
      <c r="W67" s="1">
        <f t="shared" si="3"/>
        <v>0</v>
      </c>
      <c r="X67" s="1">
        <f t="shared" si="3"/>
        <v>0</v>
      </c>
      <c r="Y67" s="1">
        <f t="shared" si="3"/>
        <v>0</v>
      </c>
      <c r="Z67" s="1">
        <f t="shared" si="3"/>
        <v>0</v>
      </c>
      <c r="AA67" s="1">
        <f t="shared" si="3"/>
        <v>0</v>
      </c>
      <c r="AB67" s="1">
        <f t="shared" si="3"/>
        <v>0</v>
      </c>
      <c r="AC67" s="1">
        <f t="shared" si="3"/>
        <v>0</v>
      </c>
      <c r="AD67" s="1">
        <f t="shared" si="3"/>
        <v>0</v>
      </c>
    </row>
    <row r="68" spans="1:30" x14ac:dyDescent="0.25">
      <c r="A68" s="1" t="str">
        <f t="shared" si="1"/>
        <v>Csecsemő- és gyermek-gyógyászat</v>
      </c>
      <c r="B68" s="1">
        <f t="shared" si="3"/>
        <v>0</v>
      </c>
      <c r="C68" s="1">
        <f t="shared" si="3"/>
        <v>0</v>
      </c>
      <c r="D68" s="1">
        <f t="shared" si="3"/>
        <v>0</v>
      </c>
      <c r="E68" s="1">
        <f t="shared" si="3"/>
        <v>0</v>
      </c>
      <c r="F68" s="1">
        <f t="shared" si="3"/>
        <v>0</v>
      </c>
      <c r="G68" s="1">
        <f t="shared" si="3"/>
        <v>0</v>
      </c>
      <c r="H68" s="1">
        <f t="shared" si="3"/>
        <v>0</v>
      </c>
      <c r="I68" s="1">
        <f t="shared" si="3"/>
        <v>0</v>
      </c>
      <c r="J68" s="1">
        <f t="shared" si="3"/>
        <v>0</v>
      </c>
      <c r="K68" s="1">
        <f t="shared" si="3"/>
        <v>0</v>
      </c>
      <c r="L68" s="1">
        <f t="shared" si="3"/>
        <v>0</v>
      </c>
      <c r="M68" s="1">
        <f t="shared" si="3"/>
        <v>0</v>
      </c>
      <c r="N68" s="1">
        <f t="shared" si="3"/>
        <v>0</v>
      </c>
      <c r="O68" s="1">
        <f t="shared" si="3"/>
        <v>0</v>
      </c>
      <c r="P68" s="1">
        <f t="shared" si="3"/>
        <v>0.01</v>
      </c>
      <c r="Q68" s="1">
        <f t="shared" si="3"/>
        <v>0</v>
      </c>
      <c r="R68" s="1">
        <f t="shared" si="3"/>
        <v>0</v>
      </c>
      <c r="S68" s="1">
        <f t="shared" si="3"/>
        <v>0</v>
      </c>
      <c r="T68" s="1">
        <f t="shared" si="3"/>
        <v>0</v>
      </c>
      <c r="U68" s="1">
        <f t="shared" si="3"/>
        <v>0</v>
      </c>
      <c r="V68" s="1">
        <f t="shared" si="3"/>
        <v>0</v>
      </c>
      <c r="W68" s="1">
        <f t="shared" si="3"/>
        <v>0</v>
      </c>
      <c r="X68" s="1">
        <f t="shared" si="3"/>
        <v>0</v>
      </c>
      <c r="Y68" s="1">
        <f t="shared" si="3"/>
        <v>0</v>
      </c>
      <c r="Z68" s="1">
        <f t="shared" si="3"/>
        <v>0</v>
      </c>
      <c r="AA68" s="1">
        <f t="shared" si="3"/>
        <v>0.01</v>
      </c>
      <c r="AB68" s="1">
        <f t="shared" si="3"/>
        <v>0</v>
      </c>
      <c r="AC68" s="1">
        <f t="shared" si="3"/>
        <v>0</v>
      </c>
      <c r="AD68" s="1">
        <f t="shared" si="3"/>
        <v>0</v>
      </c>
    </row>
    <row r="69" spans="1:30" x14ac:dyDescent="0.25">
      <c r="A69" s="1" t="str">
        <f t="shared" si="1"/>
        <v>Fizioterápia</v>
      </c>
      <c r="B69" s="1">
        <f t="shared" si="3"/>
        <v>0.97</v>
      </c>
      <c r="C69" s="1">
        <f t="shared" si="3"/>
        <v>0.1</v>
      </c>
      <c r="D69" s="1">
        <f t="shared" si="3"/>
        <v>0.31</v>
      </c>
      <c r="E69" s="1">
        <f t="shared" si="3"/>
        <v>0.1</v>
      </c>
      <c r="F69" s="1">
        <f t="shared" si="3"/>
        <v>0.1</v>
      </c>
      <c r="G69" s="1">
        <f t="shared" si="3"/>
        <v>0.54</v>
      </c>
      <c r="H69" s="1">
        <f t="shared" si="3"/>
        <v>0.1</v>
      </c>
      <c r="I69" s="1">
        <f t="shared" si="3"/>
        <v>0.21</v>
      </c>
      <c r="J69" s="1">
        <f t="shared" si="3"/>
        <v>0.65</v>
      </c>
      <c r="K69" s="1">
        <f t="shared" si="3"/>
        <v>0.1</v>
      </c>
      <c r="L69" s="1">
        <f t="shared" si="3"/>
        <v>0.02</v>
      </c>
      <c r="M69" s="1">
        <f t="shared" si="3"/>
        <v>0.25</v>
      </c>
      <c r="N69" s="1">
        <f t="shared" si="3"/>
        <v>0.1</v>
      </c>
      <c r="O69" s="1">
        <f t="shared" si="3"/>
        <v>0.1</v>
      </c>
      <c r="P69" s="1">
        <f t="shared" si="3"/>
        <v>0.16</v>
      </c>
      <c r="Q69" s="1">
        <f t="shared" si="3"/>
        <v>0.1</v>
      </c>
      <c r="R69" s="1">
        <f t="shared" si="3"/>
        <v>0.1</v>
      </c>
      <c r="S69" s="1">
        <f t="shared" si="3"/>
        <v>1.29</v>
      </c>
      <c r="T69" s="1">
        <f t="shared" si="3"/>
        <v>0.11</v>
      </c>
      <c r="U69" s="1">
        <f t="shared" si="3"/>
        <v>0.54</v>
      </c>
      <c r="V69" s="1">
        <f t="shared" si="3"/>
        <v>0.1</v>
      </c>
      <c r="W69" s="1">
        <f t="shared" si="3"/>
        <v>0.1</v>
      </c>
      <c r="X69" s="1">
        <f t="shared" si="3"/>
        <v>0.05</v>
      </c>
      <c r="Y69" s="1">
        <f t="shared" si="3"/>
        <v>0.1</v>
      </c>
      <c r="Z69" s="1">
        <f t="shared" si="3"/>
        <v>0.1</v>
      </c>
      <c r="AA69" s="1">
        <f t="shared" si="3"/>
        <v>0.1</v>
      </c>
      <c r="AB69" s="1">
        <f t="shared" si="3"/>
        <v>0.1</v>
      </c>
      <c r="AC69" s="1">
        <f t="shared" si="3"/>
        <v>0.1</v>
      </c>
      <c r="AD69" s="1">
        <f t="shared" si="3"/>
        <v>0.1</v>
      </c>
    </row>
    <row r="70" spans="1:30" x14ac:dyDescent="0.25">
      <c r="A70" s="1" t="str">
        <f t="shared" si="1"/>
        <v>Fogászat</v>
      </c>
      <c r="B70" s="1">
        <f t="shared" si="3"/>
        <v>0</v>
      </c>
      <c r="C70" s="1">
        <f t="shared" si="3"/>
        <v>0</v>
      </c>
      <c r="D70" s="1">
        <f t="shared" si="3"/>
        <v>0</v>
      </c>
      <c r="E70" s="1">
        <f t="shared" si="3"/>
        <v>0</v>
      </c>
      <c r="F70" s="1">
        <f t="shared" si="3"/>
        <v>0</v>
      </c>
      <c r="G70" s="1">
        <f t="shared" si="3"/>
        <v>0</v>
      </c>
      <c r="H70" s="1">
        <f t="shared" si="3"/>
        <v>0</v>
      </c>
      <c r="I70" s="1">
        <f t="shared" si="3"/>
        <v>0</v>
      </c>
      <c r="J70" s="1">
        <f t="shared" si="3"/>
        <v>0</v>
      </c>
      <c r="K70" s="1">
        <f t="shared" si="3"/>
        <v>0</v>
      </c>
      <c r="L70" s="1">
        <f t="shared" si="3"/>
        <v>0</v>
      </c>
      <c r="M70" s="1">
        <f t="shared" si="3"/>
        <v>0</v>
      </c>
      <c r="N70" s="1">
        <f t="shared" si="3"/>
        <v>0</v>
      </c>
      <c r="O70" s="1">
        <f t="shared" si="3"/>
        <v>0</v>
      </c>
      <c r="P70" s="1">
        <f t="shared" si="3"/>
        <v>0</v>
      </c>
      <c r="Q70" s="1">
        <f t="shared" si="3"/>
        <v>0</v>
      </c>
      <c r="R70" s="1">
        <f t="shared" si="3"/>
        <v>0</v>
      </c>
      <c r="S70" s="1">
        <f t="shared" si="3"/>
        <v>0</v>
      </c>
      <c r="T70" s="1">
        <f t="shared" si="3"/>
        <v>0</v>
      </c>
      <c r="U70" s="1">
        <f t="shared" si="3"/>
        <v>0</v>
      </c>
      <c r="V70" s="1">
        <f t="shared" si="3"/>
        <v>0</v>
      </c>
      <c r="W70" s="1">
        <f t="shared" si="3"/>
        <v>0</v>
      </c>
      <c r="X70" s="1">
        <f t="shared" si="3"/>
        <v>0</v>
      </c>
      <c r="Y70" s="1">
        <f t="shared" si="3"/>
        <v>0</v>
      </c>
      <c r="Z70" s="1">
        <f t="shared" si="3"/>
        <v>0</v>
      </c>
      <c r="AA70" s="1">
        <f t="shared" si="3"/>
        <v>0</v>
      </c>
      <c r="AB70" s="1">
        <f t="shared" si="3"/>
        <v>0</v>
      </c>
      <c r="AC70" s="1">
        <f t="shared" si="3"/>
        <v>0</v>
      </c>
      <c r="AD70" s="1">
        <f t="shared" si="3"/>
        <v>0</v>
      </c>
    </row>
    <row r="71" spans="1:30" x14ac:dyDescent="0.25">
      <c r="A71" s="1" t="str">
        <f t="shared" si="1"/>
        <v>Fül-orr-gégészet</v>
      </c>
      <c r="B71" s="1">
        <f t="shared" si="3"/>
        <v>0</v>
      </c>
      <c r="C71" s="1">
        <f t="shared" si="3"/>
        <v>0</v>
      </c>
      <c r="D71" s="1">
        <f t="shared" si="3"/>
        <v>0</v>
      </c>
      <c r="E71" s="1">
        <f t="shared" si="3"/>
        <v>0</v>
      </c>
      <c r="F71" s="1">
        <f t="shared" si="3"/>
        <v>0</v>
      </c>
      <c r="G71" s="1">
        <f t="shared" si="3"/>
        <v>0</v>
      </c>
      <c r="H71" s="1">
        <f t="shared" si="3"/>
        <v>0</v>
      </c>
      <c r="I71" s="1">
        <f t="shared" si="3"/>
        <v>0</v>
      </c>
      <c r="J71" s="1">
        <f t="shared" si="3"/>
        <v>0</v>
      </c>
      <c r="K71" s="1">
        <f t="shared" si="3"/>
        <v>0</v>
      </c>
      <c r="L71" s="1">
        <f t="shared" si="3"/>
        <v>0</v>
      </c>
      <c r="M71" s="1">
        <f t="shared" si="3"/>
        <v>0</v>
      </c>
      <c r="N71" s="1">
        <f t="shared" si="3"/>
        <v>0</v>
      </c>
      <c r="O71" s="1">
        <f t="shared" si="3"/>
        <v>0</v>
      </c>
      <c r="P71" s="1">
        <f t="shared" si="3"/>
        <v>0</v>
      </c>
      <c r="Q71" s="1">
        <f t="shared" si="3"/>
        <v>0</v>
      </c>
      <c r="R71" s="1">
        <f t="shared" si="3"/>
        <v>0</v>
      </c>
      <c r="S71" s="1">
        <f t="shared" si="3"/>
        <v>0</v>
      </c>
      <c r="T71" s="1">
        <f t="shared" si="3"/>
        <v>0</v>
      </c>
      <c r="U71" s="1">
        <f t="shared" si="3"/>
        <v>0</v>
      </c>
      <c r="V71" s="1">
        <f t="shared" si="3"/>
        <v>0</v>
      </c>
      <c r="W71" s="1">
        <f t="shared" si="3"/>
        <v>0</v>
      </c>
      <c r="X71" s="1">
        <f t="shared" si="3"/>
        <v>0</v>
      </c>
      <c r="Y71" s="1">
        <f t="shared" si="3"/>
        <v>0</v>
      </c>
      <c r="Z71" s="1">
        <f t="shared" si="3"/>
        <v>0</v>
      </c>
      <c r="AA71" s="1">
        <f t="shared" si="3"/>
        <v>0</v>
      </c>
      <c r="AB71" s="1">
        <f t="shared" si="3"/>
        <v>0</v>
      </c>
      <c r="AC71" s="1">
        <f t="shared" si="3"/>
        <v>0</v>
      </c>
      <c r="AD71" s="1">
        <f t="shared" si="3"/>
        <v>0</v>
      </c>
    </row>
    <row r="72" spans="1:30" x14ac:dyDescent="0.25">
      <c r="A72" s="1" t="str">
        <f t="shared" si="1"/>
        <v>Kardiológia</v>
      </c>
      <c r="B72" s="1">
        <f t="shared" si="3"/>
        <v>0</v>
      </c>
      <c r="C72" s="1">
        <f t="shared" si="3"/>
        <v>0</v>
      </c>
      <c r="D72" s="1">
        <f t="shared" si="3"/>
        <v>0</v>
      </c>
      <c r="E72" s="1">
        <f t="shared" si="3"/>
        <v>0</v>
      </c>
      <c r="F72" s="1">
        <f t="shared" si="3"/>
        <v>0</v>
      </c>
      <c r="G72" s="1">
        <f t="shared" si="3"/>
        <v>0</v>
      </c>
      <c r="H72" s="1">
        <f t="shared" si="3"/>
        <v>0</v>
      </c>
      <c r="I72" s="1">
        <f t="shared" si="3"/>
        <v>0</v>
      </c>
      <c r="J72" s="1">
        <f t="shared" si="3"/>
        <v>0</v>
      </c>
      <c r="K72" s="1">
        <f t="shared" si="3"/>
        <v>0</v>
      </c>
      <c r="L72" s="1">
        <f t="shared" si="3"/>
        <v>0</v>
      </c>
      <c r="M72" s="1">
        <f t="shared" si="3"/>
        <v>0</v>
      </c>
      <c r="N72" s="1">
        <f t="shared" si="3"/>
        <v>0</v>
      </c>
      <c r="O72" s="1">
        <f t="shared" si="3"/>
        <v>0</v>
      </c>
      <c r="P72" s="1">
        <f t="shared" si="3"/>
        <v>0</v>
      </c>
      <c r="Q72" s="1">
        <f t="shared" si="3"/>
        <v>0</v>
      </c>
      <c r="R72" s="1">
        <f t="shared" si="3"/>
        <v>0</v>
      </c>
      <c r="S72" s="1">
        <f t="shared" si="3"/>
        <v>0</v>
      </c>
      <c r="T72" s="1">
        <f t="shared" si="3"/>
        <v>0</v>
      </c>
      <c r="U72" s="1">
        <f t="shared" si="3"/>
        <v>0</v>
      </c>
      <c r="V72" s="1">
        <f t="shared" si="3"/>
        <v>0</v>
      </c>
      <c r="W72" s="1">
        <f t="shared" si="3"/>
        <v>0</v>
      </c>
      <c r="X72" s="1">
        <f t="shared" si="3"/>
        <v>0</v>
      </c>
      <c r="Y72" s="1">
        <f t="shared" si="3"/>
        <v>0</v>
      </c>
      <c r="Z72" s="1">
        <f t="shared" si="3"/>
        <v>0</v>
      </c>
      <c r="AA72" s="1">
        <f t="shared" si="3"/>
        <v>0</v>
      </c>
      <c r="AB72" s="1">
        <f t="shared" si="3"/>
        <v>0</v>
      </c>
      <c r="AC72" s="1">
        <f t="shared" si="3"/>
        <v>0</v>
      </c>
      <c r="AD72" s="1">
        <f t="shared" si="3"/>
        <v>0</v>
      </c>
    </row>
    <row r="73" spans="1:30" x14ac:dyDescent="0.25">
      <c r="A73" s="1" t="str">
        <f t="shared" si="1"/>
        <v>Laboratóriumi diagnosztika</v>
      </c>
      <c r="B73" s="1">
        <f t="shared" si="3"/>
        <v>0</v>
      </c>
      <c r="C73" s="1">
        <f t="shared" si="3"/>
        <v>0</v>
      </c>
      <c r="D73" s="1">
        <f t="shared" si="3"/>
        <v>0</v>
      </c>
      <c r="E73" s="1">
        <f t="shared" si="3"/>
        <v>0</v>
      </c>
      <c r="F73" s="1">
        <f t="shared" si="3"/>
        <v>0</v>
      </c>
      <c r="G73" s="1">
        <f t="shared" si="3"/>
        <v>0</v>
      </c>
      <c r="H73" s="1">
        <f t="shared" si="3"/>
        <v>0</v>
      </c>
      <c r="I73" s="1">
        <f t="shared" si="3"/>
        <v>0</v>
      </c>
      <c r="J73" s="1">
        <f t="shared" si="3"/>
        <v>0</v>
      </c>
      <c r="K73" s="1">
        <f t="shared" si="3"/>
        <v>0</v>
      </c>
      <c r="L73" s="1">
        <f t="shared" si="3"/>
        <v>0</v>
      </c>
      <c r="M73" s="1">
        <f t="shared" si="3"/>
        <v>0</v>
      </c>
      <c r="N73" s="1">
        <f t="shared" si="3"/>
        <v>0</v>
      </c>
      <c r="O73" s="1">
        <f t="shared" si="3"/>
        <v>0</v>
      </c>
      <c r="P73" s="1">
        <f t="shared" si="3"/>
        <v>0</v>
      </c>
      <c r="Q73" s="1">
        <f t="shared" si="3"/>
        <v>0</v>
      </c>
      <c r="R73" s="1">
        <f t="shared" si="3"/>
        <v>0</v>
      </c>
      <c r="S73" s="1">
        <f t="shared" si="3"/>
        <v>0</v>
      </c>
      <c r="T73" s="1">
        <f t="shared" si="3"/>
        <v>0</v>
      </c>
      <c r="U73" s="1">
        <f t="shared" si="3"/>
        <v>0</v>
      </c>
      <c r="V73" s="1">
        <f t="shared" si="3"/>
        <v>0</v>
      </c>
      <c r="W73" s="1">
        <f t="shared" si="3"/>
        <v>0</v>
      </c>
      <c r="X73" s="1">
        <f t="shared" si="3"/>
        <v>0</v>
      </c>
      <c r="Y73" s="1">
        <f t="shared" ref="Y73:AD73" si="4">ABS(Y44)</f>
        <v>0</v>
      </c>
      <c r="Z73" s="1">
        <f t="shared" si="4"/>
        <v>0</v>
      </c>
      <c r="AA73" s="1">
        <f t="shared" si="4"/>
        <v>0</v>
      </c>
      <c r="AB73" s="1">
        <f t="shared" si="4"/>
        <v>0</v>
      </c>
      <c r="AC73" s="1">
        <f t="shared" si="4"/>
        <v>0</v>
      </c>
      <c r="AD73" s="1">
        <f t="shared" si="4"/>
        <v>0</v>
      </c>
    </row>
    <row r="74" spans="1:30" x14ac:dyDescent="0.25">
      <c r="A74" s="1" t="str">
        <f t="shared" si="1"/>
        <v>Neurológia</v>
      </c>
      <c r="B74" s="1">
        <f t="shared" ref="B74:AD82" si="5">ABS(B45)</f>
        <v>0</v>
      </c>
      <c r="C74" s="1">
        <f t="shared" si="5"/>
        <v>0</v>
      </c>
      <c r="D74" s="1">
        <f t="shared" si="5"/>
        <v>0</v>
      </c>
      <c r="E74" s="1">
        <f t="shared" si="5"/>
        <v>0</v>
      </c>
      <c r="F74" s="1">
        <f t="shared" si="5"/>
        <v>0</v>
      </c>
      <c r="G74" s="1">
        <f t="shared" si="5"/>
        <v>0</v>
      </c>
      <c r="H74" s="1">
        <f t="shared" si="5"/>
        <v>0</v>
      </c>
      <c r="I74" s="1">
        <f t="shared" si="5"/>
        <v>0</v>
      </c>
      <c r="J74" s="1">
        <f t="shared" si="5"/>
        <v>0</v>
      </c>
      <c r="K74" s="1">
        <f t="shared" si="5"/>
        <v>0</v>
      </c>
      <c r="L74" s="1">
        <f t="shared" si="5"/>
        <v>0</v>
      </c>
      <c r="M74" s="1">
        <f t="shared" si="5"/>
        <v>0</v>
      </c>
      <c r="N74" s="1">
        <f t="shared" si="5"/>
        <v>0</v>
      </c>
      <c r="O74" s="1">
        <f t="shared" si="5"/>
        <v>0</v>
      </c>
      <c r="P74" s="1">
        <f t="shared" si="5"/>
        <v>0</v>
      </c>
      <c r="Q74" s="1">
        <f t="shared" si="5"/>
        <v>0</v>
      </c>
      <c r="R74" s="1">
        <f t="shared" si="5"/>
        <v>0</v>
      </c>
      <c r="S74" s="1">
        <f t="shared" si="5"/>
        <v>0</v>
      </c>
      <c r="T74" s="1">
        <f t="shared" si="5"/>
        <v>0</v>
      </c>
      <c r="U74" s="1">
        <f t="shared" si="5"/>
        <v>0</v>
      </c>
      <c r="V74" s="1">
        <f t="shared" si="5"/>
        <v>0</v>
      </c>
      <c r="W74" s="1">
        <f t="shared" si="5"/>
        <v>0</v>
      </c>
      <c r="X74" s="1">
        <f t="shared" si="5"/>
        <v>0</v>
      </c>
      <c r="Y74" s="1">
        <f t="shared" si="5"/>
        <v>0</v>
      </c>
      <c r="Z74" s="1">
        <f t="shared" si="5"/>
        <v>0</v>
      </c>
      <c r="AA74" s="1">
        <f t="shared" si="5"/>
        <v>0</v>
      </c>
      <c r="AB74" s="1">
        <f t="shared" si="5"/>
        <v>0</v>
      </c>
      <c r="AC74" s="1">
        <f t="shared" si="5"/>
        <v>0</v>
      </c>
      <c r="AD74" s="1">
        <f t="shared" si="5"/>
        <v>0</v>
      </c>
    </row>
    <row r="75" spans="1:30" x14ac:dyDescent="0.25">
      <c r="A75" s="1" t="str">
        <f t="shared" si="1"/>
        <v>Nukleáris medicina (izotóp-diagnosztika és -terápia)</v>
      </c>
      <c r="B75" s="1">
        <f t="shared" si="5"/>
        <v>0</v>
      </c>
      <c r="C75" s="1">
        <f t="shared" si="5"/>
        <v>0</v>
      </c>
      <c r="D75" s="1">
        <f t="shared" si="5"/>
        <v>0</v>
      </c>
      <c r="E75" s="1">
        <f t="shared" si="5"/>
        <v>0</v>
      </c>
      <c r="F75" s="1">
        <f t="shared" si="5"/>
        <v>0</v>
      </c>
      <c r="G75" s="1">
        <f t="shared" si="5"/>
        <v>0</v>
      </c>
      <c r="H75" s="1">
        <f t="shared" si="5"/>
        <v>0</v>
      </c>
      <c r="I75" s="1">
        <f t="shared" si="5"/>
        <v>0</v>
      </c>
      <c r="J75" s="1">
        <f t="shared" si="5"/>
        <v>0</v>
      </c>
      <c r="K75" s="1">
        <f t="shared" si="5"/>
        <v>0</v>
      </c>
      <c r="L75" s="1">
        <f t="shared" si="5"/>
        <v>0.02</v>
      </c>
      <c r="M75" s="1">
        <f t="shared" si="5"/>
        <v>0</v>
      </c>
      <c r="N75" s="1">
        <f t="shared" si="5"/>
        <v>0</v>
      </c>
      <c r="O75" s="1">
        <f t="shared" si="5"/>
        <v>0</v>
      </c>
      <c r="P75" s="1">
        <f t="shared" si="5"/>
        <v>0.02</v>
      </c>
      <c r="Q75" s="1">
        <f t="shared" si="5"/>
        <v>0</v>
      </c>
      <c r="R75" s="1">
        <f t="shared" si="5"/>
        <v>0</v>
      </c>
      <c r="S75" s="1">
        <f t="shared" si="5"/>
        <v>0</v>
      </c>
      <c r="T75" s="1">
        <f t="shared" si="5"/>
        <v>0.02</v>
      </c>
      <c r="U75" s="1">
        <f t="shared" si="5"/>
        <v>0</v>
      </c>
      <c r="V75" s="1">
        <f t="shared" si="5"/>
        <v>0.01</v>
      </c>
      <c r="W75" s="1">
        <f t="shared" si="5"/>
        <v>0</v>
      </c>
      <c r="X75" s="1">
        <f t="shared" si="5"/>
        <v>0</v>
      </c>
      <c r="Y75" s="1">
        <f t="shared" si="5"/>
        <v>0</v>
      </c>
      <c r="Z75" s="1">
        <f t="shared" si="5"/>
        <v>0</v>
      </c>
      <c r="AA75" s="1">
        <f t="shared" si="5"/>
        <v>0.01</v>
      </c>
      <c r="AB75" s="1">
        <f t="shared" si="5"/>
        <v>0.01</v>
      </c>
      <c r="AC75" s="1">
        <f t="shared" si="5"/>
        <v>0</v>
      </c>
      <c r="AD75" s="1">
        <f t="shared" si="5"/>
        <v>0</v>
      </c>
    </row>
    <row r="76" spans="1:30" x14ac:dyDescent="0.25">
      <c r="A76" s="1" t="str">
        <f t="shared" si="1"/>
        <v>Onkológia</v>
      </c>
      <c r="B76" s="1">
        <f t="shared" si="5"/>
        <v>0</v>
      </c>
      <c r="C76" s="1">
        <f t="shared" si="5"/>
        <v>0</v>
      </c>
      <c r="D76" s="1">
        <f t="shared" si="5"/>
        <v>0</v>
      </c>
      <c r="E76" s="1">
        <f t="shared" si="5"/>
        <v>0</v>
      </c>
      <c r="F76" s="1">
        <f t="shared" si="5"/>
        <v>0</v>
      </c>
      <c r="G76" s="1">
        <f t="shared" si="5"/>
        <v>0</v>
      </c>
      <c r="H76" s="1">
        <f t="shared" si="5"/>
        <v>0</v>
      </c>
      <c r="I76" s="1">
        <f t="shared" si="5"/>
        <v>0</v>
      </c>
      <c r="J76" s="1">
        <f t="shared" si="5"/>
        <v>0</v>
      </c>
      <c r="K76" s="1">
        <f t="shared" si="5"/>
        <v>0</v>
      </c>
      <c r="L76" s="1">
        <f t="shared" si="5"/>
        <v>0</v>
      </c>
      <c r="M76" s="1">
        <f t="shared" si="5"/>
        <v>0</v>
      </c>
      <c r="N76" s="1">
        <f t="shared" si="5"/>
        <v>0</v>
      </c>
      <c r="O76" s="1">
        <f t="shared" si="5"/>
        <v>0</v>
      </c>
      <c r="P76" s="1">
        <f t="shared" si="5"/>
        <v>0</v>
      </c>
      <c r="Q76" s="1">
        <f t="shared" si="5"/>
        <v>0</v>
      </c>
      <c r="R76" s="1">
        <f t="shared" si="5"/>
        <v>0</v>
      </c>
      <c r="S76" s="1">
        <f t="shared" si="5"/>
        <v>0</v>
      </c>
      <c r="T76" s="1">
        <f t="shared" si="5"/>
        <v>0</v>
      </c>
      <c r="U76" s="1">
        <f t="shared" si="5"/>
        <v>0</v>
      </c>
      <c r="V76" s="1">
        <f t="shared" si="5"/>
        <v>0</v>
      </c>
      <c r="W76" s="1">
        <f t="shared" si="5"/>
        <v>0</v>
      </c>
      <c r="X76" s="1">
        <f t="shared" si="5"/>
        <v>0</v>
      </c>
      <c r="Y76" s="1">
        <f t="shared" si="5"/>
        <v>0</v>
      </c>
      <c r="Z76" s="1">
        <f t="shared" si="5"/>
        <v>0</v>
      </c>
      <c r="AA76" s="1">
        <f t="shared" si="5"/>
        <v>0</v>
      </c>
      <c r="AB76" s="1">
        <f t="shared" si="5"/>
        <v>0</v>
      </c>
      <c r="AC76" s="1">
        <f t="shared" si="5"/>
        <v>0</v>
      </c>
      <c r="AD76" s="1">
        <f t="shared" si="5"/>
        <v>0</v>
      </c>
    </row>
    <row r="77" spans="1:30" x14ac:dyDescent="0.25">
      <c r="A77" s="1" t="str">
        <f t="shared" si="1"/>
        <v>Ortopédia</v>
      </c>
      <c r="B77" s="1">
        <f t="shared" si="5"/>
        <v>0</v>
      </c>
      <c r="C77" s="1">
        <f t="shared" si="5"/>
        <v>0</v>
      </c>
      <c r="D77" s="1">
        <f t="shared" si="5"/>
        <v>0</v>
      </c>
      <c r="E77" s="1">
        <f t="shared" si="5"/>
        <v>0</v>
      </c>
      <c r="F77" s="1">
        <f t="shared" si="5"/>
        <v>0</v>
      </c>
      <c r="G77" s="1">
        <f t="shared" si="5"/>
        <v>0</v>
      </c>
      <c r="H77" s="1">
        <f t="shared" si="5"/>
        <v>0</v>
      </c>
      <c r="I77" s="1">
        <f t="shared" si="5"/>
        <v>0</v>
      </c>
      <c r="J77" s="1">
        <f t="shared" si="5"/>
        <v>0</v>
      </c>
      <c r="K77" s="1">
        <f t="shared" si="5"/>
        <v>0</v>
      </c>
      <c r="L77" s="1">
        <f t="shared" si="5"/>
        <v>0</v>
      </c>
      <c r="M77" s="1">
        <f t="shared" si="5"/>
        <v>0</v>
      </c>
      <c r="N77" s="1">
        <f t="shared" si="5"/>
        <v>0</v>
      </c>
      <c r="O77" s="1">
        <f t="shared" si="5"/>
        <v>0</v>
      </c>
      <c r="P77" s="1">
        <f t="shared" si="5"/>
        <v>0</v>
      </c>
      <c r="Q77" s="1">
        <f t="shared" si="5"/>
        <v>0</v>
      </c>
      <c r="R77" s="1">
        <f t="shared" si="5"/>
        <v>0</v>
      </c>
      <c r="S77" s="1">
        <f t="shared" si="5"/>
        <v>0</v>
      </c>
      <c r="T77" s="1">
        <f t="shared" si="5"/>
        <v>0</v>
      </c>
      <c r="U77" s="1">
        <f t="shared" si="5"/>
        <v>0</v>
      </c>
      <c r="V77" s="1">
        <f t="shared" si="5"/>
        <v>0</v>
      </c>
      <c r="W77" s="1">
        <f t="shared" si="5"/>
        <v>0</v>
      </c>
      <c r="X77" s="1">
        <f t="shared" si="5"/>
        <v>0</v>
      </c>
      <c r="Y77" s="1">
        <f t="shared" si="5"/>
        <v>0</v>
      </c>
      <c r="Z77" s="1">
        <f t="shared" si="5"/>
        <v>0</v>
      </c>
      <c r="AA77" s="1">
        <f t="shared" si="5"/>
        <v>0</v>
      </c>
      <c r="AB77" s="1">
        <f t="shared" si="5"/>
        <v>0</v>
      </c>
      <c r="AC77" s="1">
        <f t="shared" si="5"/>
        <v>0</v>
      </c>
      <c r="AD77" s="1">
        <f t="shared" si="5"/>
        <v>0</v>
      </c>
    </row>
    <row r="78" spans="1:30" x14ac:dyDescent="0.25">
      <c r="A78" s="1" t="str">
        <f t="shared" si="1"/>
        <v>Orvosi rehabilitáció</v>
      </c>
      <c r="B78" s="1">
        <f t="shared" si="5"/>
        <v>0</v>
      </c>
      <c r="C78" s="1">
        <f t="shared" si="5"/>
        <v>0</v>
      </c>
      <c r="D78" s="1">
        <f t="shared" si="5"/>
        <v>0</v>
      </c>
      <c r="E78" s="1">
        <f t="shared" si="5"/>
        <v>0</v>
      </c>
      <c r="F78" s="1">
        <f t="shared" si="5"/>
        <v>0</v>
      </c>
      <c r="G78" s="1">
        <f t="shared" si="5"/>
        <v>0</v>
      </c>
      <c r="H78" s="1">
        <f t="shared" si="5"/>
        <v>0</v>
      </c>
      <c r="I78" s="1">
        <f t="shared" si="5"/>
        <v>0</v>
      </c>
      <c r="J78" s="1">
        <f t="shared" si="5"/>
        <v>0</v>
      </c>
      <c r="K78" s="1">
        <f t="shared" si="5"/>
        <v>0</v>
      </c>
      <c r="L78" s="1">
        <f t="shared" si="5"/>
        <v>0</v>
      </c>
      <c r="M78" s="1">
        <f t="shared" si="5"/>
        <v>0</v>
      </c>
      <c r="N78" s="1">
        <f t="shared" si="5"/>
        <v>0</v>
      </c>
      <c r="O78" s="1">
        <f t="shared" si="5"/>
        <v>0</v>
      </c>
      <c r="P78" s="1">
        <f t="shared" si="5"/>
        <v>0</v>
      </c>
      <c r="Q78" s="1">
        <f t="shared" si="5"/>
        <v>0</v>
      </c>
      <c r="R78" s="1">
        <f t="shared" si="5"/>
        <v>0</v>
      </c>
      <c r="S78" s="1">
        <f t="shared" si="5"/>
        <v>0</v>
      </c>
      <c r="T78" s="1">
        <f t="shared" si="5"/>
        <v>0</v>
      </c>
      <c r="U78" s="1">
        <f t="shared" si="5"/>
        <v>0</v>
      </c>
      <c r="V78" s="1">
        <f t="shared" si="5"/>
        <v>0</v>
      </c>
      <c r="W78" s="1">
        <f t="shared" si="5"/>
        <v>0</v>
      </c>
      <c r="X78" s="1">
        <f t="shared" si="5"/>
        <v>0</v>
      </c>
      <c r="Y78" s="1">
        <f t="shared" si="5"/>
        <v>0</v>
      </c>
      <c r="Z78" s="1">
        <f t="shared" si="5"/>
        <v>0</v>
      </c>
      <c r="AA78" s="1">
        <f t="shared" si="5"/>
        <v>0</v>
      </c>
      <c r="AB78" s="1">
        <f t="shared" si="5"/>
        <v>0</v>
      </c>
      <c r="AC78" s="1">
        <f t="shared" si="5"/>
        <v>0</v>
      </c>
      <c r="AD78" s="1">
        <f t="shared" si="5"/>
        <v>0</v>
      </c>
    </row>
    <row r="79" spans="1:30" x14ac:dyDescent="0.25">
      <c r="A79" s="1" t="str">
        <f t="shared" si="1"/>
        <v>Patológia és kórszövettan</v>
      </c>
      <c r="B79" s="1">
        <f t="shared" si="5"/>
        <v>0</v>
      </c>
      <c r="C79" s="1">
        <f t="shared" si="5"/>
        <v>0</v>
      </c>
      <c r="D79" s="1">
        <f t="shared" si="5"/>
        <v>0</v>
      </c>
      <c r="E79" s="1">
        <f t="shared" si="5"/>
        <v>0</v>
      </c>
      <c r="F79" s="1">
        <f t="shared" si="5"/>
        <v>0</v>
      </c>
      <c r="G79" s="1">
        <f t="shared" si="5"/>
        <v>0</v>
      </c>
      <c r="H79" s="1">
        <f t="shared" si="5"/>
        <v>0</v>
      </c>
      <c r="I79" s="1">
        <f t="shared" si="5"/>
        <v>0</v>
      </c>
      <c r="J79" s="1">
        <f t="shared" si="5"/>
        <v>0</v>
      </c>
      <c r="K79" s="1">
        <f t="shared" si="5"/>
        <v>0.02</v>
      </c>
      <c r="L79" s="1">
        <f t="shared" si="5"/>
        <v>0</v>
      </c>
      <c r="M79" s="1">
        <f t="shared" si="5"/>
        <v>0</v>
      </c>
      <c r="N79" s="1">
        <f t="shared" si="5"/>
        <v>0</v>
      </c>
      <c r="O79" s="1">
        <f t="shared" si="5"/>
        <v>0.01</v>
      </c>
      <c r="P79" s="1">
        <f t="shared" si="5"/>
        <v>0.03</v>
      </c>
      <c r="Q79" s="1">
        <f t="shared" si="5"/>
        <v>0</v>
      </c>
      <c r="R79" s="1">
        <f t="shared" si="5"/>
        <v>0</v>
      </c>
      <c r="S79" s="1">
        <f t="shared" si="5"/>
        <v>0</v>
      </c>
      <c r="T79" s="1">
        <f t="shared" si="5"/>
        <v>0</v>
      </c>
      <c r="U79" s="1">
        <f t="shared" si="5"/>
        <v>0</v>
      </c>
      <c r="V79" s="1">
        <f t="shared" si="5"/>
        <v>0</v>
      </c>
      <c r="W79" s="1">
        <f t="shared" si="5"/>
        <v>0</v>
      </c>
      <c r="X79" s="1">
        <f t="shared" si="5"/>
        <v>0</v>
      </c>
      <c r="Y79" s="1">
        <f t="shared" si="5"/>
        <v>0</v>
      </c>
      <c r="Z79" s="1">
        <f t="shared" si="5"/>
        <v>0</v>
      </c>
      <c r="AA79" s="1">
        <f t="shared" si="5"/>
        <v>0</v>
      </c>
      <c r="AB79" s="1">
        <f t="shared" si="5"/>
        <v>0</v>
      </c>
      <c r="AC79" s="1">
        <f t="shared" si="5"/>
        <v>0</v>
      </c>
      <c r="AD79" s="1">
        <f t="shared" si="5"/>
        <v>0</v>
      </c>
    </row>
    <row r="80" spans="1:30" x14ac:dyDescent="0.25">
      <c r="A80" s="1" t="str">
        <f t="shared" si="1"/>
        <v>Pszichiátria</v>
      </c>
      <c r="B80" s="1">
        <f t="shared" si="5"/>
        <v>0</v>
      </c>
      <c r="C80" s="1">
        <f t="shared" si="5"/>
        <v>0</v>
      </c>
      <c r="D80" s="1">
        <f t="shared" si="5"/>
        <v>0</v>
      </c>
      <c r="E80" s="1">
        <f t="shared" si="5"/>
        <v>0</v>
      </c>
      <c r="F80" s="1">
        <f t="shared" si="5"/>
        <v>0</v>
      </c>
      <c r="G80" s="1">
        <f t="shared" si="5"/>
        <v>0</v>
      </c>
      <c r="H80" s="1">
        <f t="shared" si="5"/>
        <v>0</v>
      </c>
      <c r="I80" s="1">
        <f t="shared" si="5"/>
        <v>0</v>
      </c>
      <c r="J80" s="1">
        <f t="shared" si="5"/>
        <v>0</v>
      </c>
      <c r="K80" s="1">
        <f t="shared" si="5"/>
        <v>0</v>
      </c>
      <c r="L80" s="1">
        <f t="shared" si="5"/>
        <v>0</v>
      </c>
      <c r="M80" s="1">
        <f t="shared" si="5"/>
        <v>0</v>
      </c>
      <c r="N80" s="1">
        <f t="shared" si="5"/>
        <v>0</v>
      </c>
      <c r="O80" s="1">
        <f t="shared" si="5"/>
        <v>0</v>
      </c>
      <c r="P80" s="1">
        <f t="shared" si="5"/>
        <v>0</v>
      </c>
      <c r="Q80" s="1">
        <f t="shared" si="5"/>
        <v>0</v>
      </c>
      <c r="R80" s="1">
        <f t="shared" si="5"/>
        <v>0</v>
      </c>
      <c r="S80" s="1">
        <f t="shared" si="5"/>
        <v>0</v>
      </c>
      <c r="T80" s="1">
        <f t="shared" si="5"/>
        <v>0</v>
      </c>
      <c r="U80" s="1">
        <f t="shared" si="5"/>
        <v>0</v>
      </c>
      <c r="V80" s="1">
        <f t="shared" si="5"/>
        <v>0</v>
      </c>
      <c r="W80" s="1">
        <f t="shared" si="5"/>
        <v>0</v>
      </c>
      <c r="X80" s="1">
        <f t="shared" si="5"/>
        <v>0</v>
      </c>
      <c r="Y80" s="1">
        <f t="shared" si="5"/>
        <v>0</v>
      </c>
      <c r="Z80" s="1">
        <f t="shared" si="5"/>
        <v>0</v>
      </c>
      <c r="AA80" s="1">
        <f t="shared" si="5"/>
        <v>0</v>
      </c>
      <c r="AB80" s="1">
        <f t="shared" si="5"/>
        <v>0</v>
      </c>
      <c r="AC80" s="1">
        <f t="shared" si="5"/>
        <v>0</v>
      </c>
      <c r="AD80" s="1">
        <f t="shared" si="5"/>
        <v>0</v>
      </c>
    </row>
    <row r="81" spans="1:44" x14ac:dyDescent="0.25">
      <c r="A81" s="1" t="str">
        <f t="shared" si="1"/>
        <v>Reumatológia</v>
      </c>
      <c r="B81" s="1">
        <f t="shared" si="5"/>
        <v>0</v>
      </c>
      <c r="C81" s="1">
        <f t="shared" si="5"/>
        <v>0</v>
      </c>
      <c r="D81" s="1">
        <f t="shared" si="5"/>
        <v>0</v>
      </c>
      <c r="E81" s="1">
        <f t="shared" si="5"/>
        <v>0</v>
      </c>
      <c r="F81" s="1">
        <f t="shared" si="5"/>
        <v>0</v>
      </c>
      <c r="G81" s="1">
        <f t="shared" si="5"/>
        <v>0</v>
      </c>
      <c r="H81" s="1">
        <f t="shared" si="5"/>
        <v>0.12</v>
      </c>
      <c r="I81" s="1">
        <f t="shared" si="5"/>
        <v>0.06</v>
      </c>
      <c r="J81" s="1">
        <f t="shared" si="5"/>
        <v>0</v>
      </c>
      <c r="K81" s="1">
        <f t="shared" si="5"/>
        <v>0</v>
      </c>
      <c r="L81" s="1">
        <f t="shared" si="5"/>
        <v>0</v>
      </c>
      <c r="M81" s="1">
        <f t="shared" si="5"/>
        <v>0</v>
      </c>
      <c r="N81" s="1">
        <f t="shared" si="5"/>
        <v>0</v>
      </c>
      <c r="O81" s="1">
        <f t="shared" si="5"/>
        <v>0</v>
      </c>
      <c r="P81" s="1">
        <f t="shared" si="5"/>
        <v>0.08</v>
      </c>
      <c r="Q81" s="1">
        <f t="shared" si="5"/>
        <v>0</v>
      </c>
      <c r="R81" s="1">
        <f t="shared" si="5"/>
        <v>0</v>
      </c>
      <c r="S81" s="1">
        <f t="shared" si="5"/>
        <v>0</v>
      </c>
      <c r="T81" s="1">
        <f t="shared" si="5"/>
        <v>0</v>
      </c>
      <c r="U81" s="1">
        <f t="shared" si="5"/>
        <v>0</v>
      </c>
      <c r="V81" s="1">
        <f t="shared" si="5"/>
        <v>0.06</v>
      </c>
      <c r="W81" s="1">
        <f t="shared" si="5"/>
        <v>0</v>
      </c>
      <c r="X81" s="1">
        <f t="shared" si="5"/>
        <v>0.08</v>
      </c>
      <c r="Y81" s="1">
        <f t="shared" si="5"/>
        <v>0</v>
      </c>
      <c r="Z81" s="1">
        <f t="shared" si="5"/>
        <v>0</v>
      </c>
      <c r="AA81" s="1">
        <f t="shared" si="5"/>
        <v>0</v>
      </c>
      <c r="AB81" s="1">
        <f t="shared" si="5"/>
        <v>0.15</v>
      </c>
      <c r="AC81" s="1">
        <f t="shared" si="5"/>
        <v>0</v>
      </c>
      <c r="AD81" s="1">
        <f t="shared" si="5"/>
        <v>0</v>
      </c>
    </row>
    <row r="82" spans="1:44" x14ac:dyDescent="0.25">
      <c r="A82" s="1" t="str">
        <f t="shared" si="1"/>
        <v>Röntgen-diagnosztika és -terápia</v>
      </c>
      <c r="B82" s="1">
        <f t="shared" si="5"/>
        <v>0</v>
      </c>
      <c r="C82" s="1">
        <f t="shared" si="5"/>
        <v>0</v>
      </c>
      <c r="D82" s="1">
        <f t="shared" si="5"/>
        <v>0</v>
      </c>
      <c r="E82" s="1">
        <f t="shared" si="5"/>
        <v>0</v>
      </c>
      <c r="F82" s="1">
        <f t="shared" si="5"/>
        <v>0</v>
      </c>
      <c r="G82" s="1">
        <f t="shared" si="5"/>
        <v>0</v>
      </c>
      <c r="H82" s="1">
        <f t="shared" si="5"/>
        <v>0</v>
      </c>
      <c r="I82" s="1">
        <f t="shared" si="5"/>
        <v>0</v>
      </c>
      <c r="J82" s="1">
        <f t="shared" si="5"/>
        <v>0</v>
      </c>
      <c r="K82" s="1">
        <f t="shared" si="5"/>
        <v>0</v>
      </c>
      <c r="L82" s="1">
        <f t="shared" si="5"/>
        <v>0</v>
      </c>
      <c r="M82" s="1">
        <f t="shared" si="5"/>
        <v>0</v>
      </c>
      <c r="N82" s="1">
        <f t="shared" si="5"/>
        <v>0</v>
      </c>
      <c r="O82" s="1">
        <f t="shared" si="5"/>
        <v>0</v>
      </c>
      <c r="P82" s="1">
        <f t="shared" si="5"/>
        <v>0</v>
      </c>
      <c r="Q82" s="1">
        <f t="shared" si="5"/>
        <v>0</v>
      </c>
      <c r="R82" s="1">
        <f t="shared" si="5"/>
        <v>0</v>
      </c>
      <c r="S82" s="1">
        <f t="shared" si="5"/>
        <v>0</v>
      </c>
      <c r="T82" s="1">
        <f t="shared" si="5"/>
        <v>0</v>
      </c>
      <c r="U82" s="1">
        <f t="shared" si="5"/>
        <v>0</v>
      </c>
      <c r="V82" s="1">
        <f t="shared" si="5"/>
        <v>0</v>
      </c>
      <c r="W82" s="1">
        <f t="shared" si="5"/>
        <v>0</v>
      </c>
      <c r="X82" s="1">
        <f t="shared" si="5"/>
        <v>0</v>
      </c>
      <c r="Y82" s="1">
        <f t="shared" ref="Y82:AD82" si="6">ABS(Y53)</f>
        <v>0</v>
      </c>
      <c r="Z82" s="1">
        <f t="shared" si="6"/>
        <v>0</v>
      </c>
      <c r="AA82" s="1">
        <f t="shared" si="6"/>
        <v>0</v>
      </c>
      <c r="AB82" s="1">
        <f t="shared" si="6"/>
        <v>0</v>
      </c>
      <c r="AC82" s="1">
        <f t="shared" si="6"/>
        <v>0</v>
      </c>
      <c r="AD82" s="1">
        <f t="shared" si="6"/>
        <v>0</v>
      </c>
    </row>
    <row r="83" spans="1:44" x14ac:dyDescent="0.25">
      <c r="A83" s="1" t="str">
        <f t="shared" si="1"/>
        <v>Sebészet</v>
      </c>
      <c r="B83" s="1">
        <f t="shared" ref="B83:AD90" si="7">ABS(B54)</f>
        <v>0</v>
      </c>
      <c r="C83" s="1">
        <f t="shared" si="7"/>
        <v>0</v>
      </c>
      <c r="D83" s="1">
        <f t="shared" si="7"/>
        <v>0</v>
      </c>
      <c r="E83" s="1">
        <f t="shared" si="7"/>
        <v>0</v>
      </c>
      <c r="F83" s="1">
        <f t="shared" si="7"/>
        <v>0</v>
      </c>
      <c r="G83" s="1">
        <f t="shared" si="7"/>
        <v>0</v>
      </c>
      <c r="H83" s="1">
        <f t="shared" si="7"/>
        <v>0</v>
      </c>
      <c r="I83" s="1">
        <f t="shared" si="7"/>
        <v>0</v>
      </c>
      <c r="J83" s="1">
        <f t="shared" si="7"/>
        <v>0</v>
      </c>
      <c r="K83" s="1">
        <f t="shared" si="7"/>
        <v>0</v>
      </c>
      <c r="L83" s="1">
        <f t="shared" si="7"/>
        <v>0</v>
      </c>
      <c r="M83" s="1">
        <f t="shared" si="7"/>
        <v>0</v>
      </c>
      <c r="N83" s="1">
        <f t="shared" si="7"/>
        <v>0</v>
      </c>
      <c r="O83" s="1">
        <f t="shared" si="7"/>
        <v>0</v>
      </c>
      <c r="P83" s="1">
        <f t="shared" si="7"/>
        <v>0</v>
      </c>
      <c r="Q83" s="1">
        <f t="shared" si="7"/>
        <v>0</v>
      </c>
      <c r="R83" s="1">
        <f t="shared" si="7"/>
        <v>0</v>
      </c>
      <c r="S83" s="1">
        <f t="shared" si="7"/>
        <v>0</v>
      </c>
      <c r="T83" s="1">
        <f t="shared" si="7"/>
        <v>0</v>
      </c>
      <c r="U83" s="1">
        <f t="shared" si="7"/>
        <v>0</v>
      </c>
      <c r="V83" s="1">
        <f t="shared" si="7"/>
        <v>0</v>
      </c>
      <c r="W83" s="1">
        <f t="shared" si="7"/>
        <v>0</v>
      </c>
      <c r="X83" s="1">
        <f t="shared" si="7"/>
        <v>0</v>
      </c>
      <c r="Y83" s="1">
        <f t="shared" si="7"/>
        <v>0</v>
      </c>
      <c r="Z83" s="1">
        <f t="shared" si="7"/>
        <v>0</v>
      </c>
      <c r="AA83" s="1">
        <f t="shared" si="7"/>
        <v>0</v>
      </c>
      <c r="AB83" s="1">
        <f t="shared" si="7"/>
        <v>0</v>
      </c>
      <c r="AC83" s="1">
        <f t="shared" si="7"/>
        <v>0</v>
      </c>
      <c r="AD83" s="1">
        <f t="shared" si="7"/>
        <v>0</v>
      </c>
    </row>
    <row r="84" spans="1:44" x14ac:dyDescent="0.25">
      <c r="A84" s="1" t="str">
        <f t="shared" si="1"/>
        <v>Sürgősségi betegellátás, oxyológia</v>
      </c>
      <c r="B84" s="1">
        <f t="shared" si="7"/>
        <v>0.01</v>
      </c>
      <c r="C84" s="1">
        <f t="shared" si="7"/>
        <v>0.01</v>
      </c>
      <c r="D84" s="1">
        <f t="shared" si="7"/>
        <v>0.39</v>
      </c>
      <c r="E84" s="1">
        <f t="shared" si="7"/>
        <v>0.42</v>
      </c>
      <c r="F84" s="1">
        <f t="shared" si="7"/>
        <v>0.01</v>
      </c>
      <c r="G84" s="1">
        <f t="shared" si="7"/>
        <v>0.72</v>
      </c>
      <c r="H84" s="1">
        <f t="shared" si="7"/>
        <v>0.01</v>
      </c>
      <c r="I84" s="1">
        <f t="shared" si="7"/>
        <v>0.01</v>
      </c>
      <c r="J84" s="1">
        <f t="shared" si="7"/>
        <v>0.06</v>
      </c>
      <c r="K84" s="1">
        <f t="shared" si="7"/>
        <v>0.2</v>
      </c>
      <c r="L84" s="1">
        <f t="shared" si="7"/>
        <v>0.01</v>
      </c>
      <c r="M84" s="1">
        <f t="shared" si="7"/>
        <v>0.02</v>
      </c>
      <c r="N84" s="1">
        <f t="shared" si="7"/>
        <v>0.49</v>
      </c>
      <c r="O84" s="1">
        <f t="shared" si="7"/>
        <v>0.01</v>
      </c>
      <c r="P84" s="1">
        <f t="shared" si="7"/>
        <v>0.46</v>
      </c>
      <c r="Q84" s="1">
        <f t="shared" si="7"/>
        <v>0.51</v>
      </c>
      <c r="R84" s="1">
        <f t="shared" si="7"/>
        <v>0.01</v>
      </c>
      <c r="S84" s="1">
        <f t="shared" si="7"/>
        <v>0.01</v>
      </c>
      <c r="T84" s="1">
        <f t="shared" si="7"/>
        <v>0.01</v>
      </c>
      <c r="U84" s="1">
        <f t="shared" si="7"/>
        <v>0.72</v>
      </c>
      <c r="V84" s="1">
        <f t="shared" si="7"/>
        <v>0.39</v>
      </c>
      <c r="W84" s="1">
        <f t="shared" si="7"/>
        <v>0.12</v>
      </c>
      <c r="X84" s="1">
        <f t="shared" si="7"/>
        <v>0.08</v>
      </c>
      <c r="Y84" s="1">
        <f t="shared" si="7"/>
        <v>0.01</v>
      </c>
      <c r="Z84" s="1">
        <f t="shared" si="7"/>
        <v>0.01</v>
      </c>
      <c r="AA84" s="1">
        <f t="shared" si="7"/>
        <v>0.01</v>
      </c>
      <c r="AB84" s="1">
        <f t="shared" si="7"/>
        <v>0.2</v>
      </c>
      <c r="AC84" s="1">
        <f t="shared" si="7"/>
        <v>0.01</v>
      </c>
      <c r="AD84" s="1">
        <f t="shared" si="7"/>
        <v>0.01</v>
      </c>
    </row>
    <row r="85" spans="1:44" x14ac:dyDescent="0.25">
      <c r="A85" s="1" t="str">
        <f t="shared" si="1"/>
        <v>Szemészet</v>
      </c>
      <c r="B85" s="1">
        <f t="shared" si="7"/>
        <v>0</v>
      </c>
      <c r="C85" s="1">
        <f t="shared" si="7"/>
        <v>0</v>
      </c>
      <c r="D85" s="1">
        <f t="shared" si="7"/>
        <v>0</v>
      </c>
      <c r="E85" s="1">
        <f t="shared" si="7"/>
        <v>0</v>
      </c>
      <c r="F85" s="1">
        <f t="shared" si="7"/>
        <v>0</v>
      </c>
      <c r="G85" s="1">
        <f t="shared" si="7"/>
        <v>0</v>
      </c>
      <c r="H85" s="1">
        <f t="shared" si="7"/>
        <v>0</v>
      </c>
      <c r="I85" s="1">
        <f t="shared" si="7"/>
        <v>0</v>
      </c>
      <c r="J85" s="1">
        <f t="shared" si="7"/>
        <v>0</v>
      </c>
      <c r="K85" s="1">
        <f t="shared" si="7"/>
        <v>0</v>
      </c>
      <c r="L85" s="1">
        <f t="shared" si="7"/>
        <v>0</v>
      </c>
      <c r="M85" s="1">
        <f t="shared" si="7"/>
        <v>0</v>
      </c>
      <c r="N85" s="1">
        <f t="shared" si="7"/>
        <v>0</v>
      </c>
      <c r="O85" s="1">
        <f t="shared" si="7"/>
        <v>0</v>
      </c>
      <c r="P85" s="1">
        <f t="shared" si="7"/>
        <v>0</v>
      </c>
      <c r="Q85" s="1">
        <f t="shared" si="7"/>
        <v>0</v>
      </c>
      <c r="R85" s="1">
        <f t="shared" si="7"/>
        <v>0</v>
      </c>
      <c r="S85" s="1">
        <f t="shared" si="7"/>
        <v>0</v>
      </c>
      <c r="T85" s="1">
        <f t="shared" si="7"/>
        <v>0</v>
      </c>
      <c r="U85" s="1">
        <f t="shared" si="7"/>
        <v>0</v>
      </c>
      <c r="V85" s="1">
        <f t="shared" si="7"/>
        <v>0</v>
      </c>
      <c r="W85" s="1">
        <f t="shared" si="7"/>
        <v>0</v>
      </c>
      <c r="X85" s="1">
        <f t="shared" si="7"/>
        <v>0</v>
      </c>
      <c r="Y85" s="1">
        <f t="shared" si="7"/>
        <v>0</v>
      </c>
      <c r="Z85" s="1">
        <f t="shared" si="7"/>
        <v>0</v>
      </c>
      <c r="AA85" s="1">
        <f t="shared" si="7"/>
        <v>0</v>
      </c>
      <c r="AB85" s="1">
        <f t="shared" si="7"/>
        <v>0</v>
      </c>
      <c r="AC85" s="1">
        <f t="shared" si="7"/>
        <v>0</v>
      </c>
      <c r="AD85" s="1">
        <f t="shared" si="7"/>
        <v>0</v>
      </c>
    </row>
    <row r="86" spans="1:44" x14ac:dyDescent="0.25">
      <c r="A86" s="1" t="str">
        <f t="shared" si="1"/>
        <v>Szülészet és nőgyógyászat</v>
      </c>
      <c r="B86" s="1">
        <f t="shared" si="7"/>
        <v>0</v>
      </c>
      <c r="C86" s="1">
        <f t="shared" si="7"/>
        <v>0</v>
      </c>
      <c r="D86" s="1">
        <f t="shared" si="7"/>
        <v>0</v>
      </c>
      <c r="E86" s="1">
        <f t="shared" si="7"/>
        <v>0</v>
      </c>
      <c r="F86" s="1">
        <f t="shared" si="7"/>
        <v>0</v>
      </c>
      <c r="G86" s="1">
        <f t="shared" si="7"/>
        <v>0</v>
      </c>
      <c r="H86" s="1">
        <f t="shared" si="7"/>
        <v>0</v>
      </c>
      <c r="I86" s="1">
        <f t="shared" si="7"/>
        <v>0</v>
      </c>
      <c r="J86" s="1">
        <f t="shared" si="7"/>
        <v>0</v>
      </c>
      <c r="K86" s="1">
        <f t="shared" si="7"/>
        <v>0</v>
      </c>
      <c r="L86" s="1">
        <f t="shared" si="7"/>
        <v>0</v>
      </c>
      <c r="M86" s="1">
        <f t="shared" si="7"/>
        <v>0</v>
      </c>
      <c r="N86" s="1">
        <f t="shared" si="7"/>
        <v>0</v>
      </c>
      <c r="O86" s="1">
        <f t="shared" si="7"/>
        <v>0</v>
      </c>
      <c r="P86" s="1">
        <f t="shared" si="7"/>
        <v>0</v>
      </c>
      <c r="Q86" s="1">
        <f t="shared" si="7"/>
        <v>0</v>
      </c>
      <c r="R86" s="1">
        <f t="shared" si="7"/>
        <v>0</v>
      </c>
      <c r="S86" s="1">
        <f t="shared" si="7"/>
        <v>0</v>
      </c>
      <c r="T86" s="1">
        <f t="shared" si="7"/>
        <v>0</v>
      </c>
      <c r="U86" s="1">
        <f t="shared" si="7"/>
        <v>0</v>
      </c>
      <c r="V86" s="1">
        <f t="shared" si="7"/>
        <v>0</v>
      </c>
      <c r="W86" s="1">
        <f t="shared" si="7"/>
        <v>0</v>
      </c>
      <c r="X86" s="1">
        <f t="shared" si="7"/>
        <v>0</v>
      </c>
      <c r="Y86" s="1">
        <f t="shared" si="7"/>
        <v>0</v>
      </c>
      <c r="Z86" s="1">
        <f t="shared" si="7"/>
        <v>0</v>
      </c>
      <c r="AA86" s="1">
        <f t="shared" si="7"/>
        <v>0</v>
      </c>
      <c r="AB86" s="1">
        <f t="shared" si="7"/>
        <v>0</v>
      </c>
      <c r="AC86" s="1">
        <f t="shared" si="7"/>
        <v>0</v>
      </c>
      <c r="AD86" s="1">
        <f t="shared" si="7"/>
        <v>0</v>
      </c>
    </row>
    <row r="87" spans="1:44" x14ac:dyDescent="0.25">
      <c r="A87" s="1" t="str">
        <f t="shared" si="1"/>
        <v>Tomográfia</v>
      </c>
      <c r="B87" s="1">
        <f t="shared" si="7"/>
        <v>0</v>
      </c>
      <c r="C87" s="1">
        <f t="shared" si="7"/>
        <v>0</v>
      </c>
      <c r="D87" s="1">
        <f t="shared" si="7"/>
        <v>0</v>
      </c>
      <c r="E87" s="1">
        <f t="shared" si="7"/>
        <v>0</v>
      </c>
      <c r="F87" s="1">
        <f t="shared" si="7"/>
        <v>0</v>
      </c>
      <c r="G87" s="1">
        <f t="shared" si="7"/>
        <v>0</v>
      </c>
      <c r="H87" s="1">
        <f t="shared" si="7"/>
        <v>0</v>
      </c>
      <c r="I87" s="1">
        <f t="shared" si="7"/>
        <v>0</v>
      </c>
      <c r="J87" s="1">
        <f t="shared" si="7"/>
        <v>0</v>
      </c>
      <c r="K87" s="1">
        <f t="shared" si="7"/>
        <v>0</v>
      </c>
      <c r="L87" s="1">
        <f t="shared" si="7"/>
        <v>0</v>
      </c>
      <c r="M87" s="1">
        <f t="shared" si="7"/>
        <v>0</v>
      </c>
      <c r="N87" s="1">
        <f t="shared" si="7"/>
        <v>0</v>
      </c>
      <c r="O87" s="1">
        <f t="shared" si="7"/>
        <v>0</v>
      </c>
      <c r="P87" s="1">
        <f t="shared" si="7"/>
        <v>0</v>
      </c>
      <c r="Q87" s="1">
        <f t="shared" si="7"/>
        <v>0</v>
      </c>
      <c r="R87" s="1">
        <f t="shared" si="7"/>
        <v>0</v>
      </c>
      <c r="S87" s="1">
        <f t="shared" si="7"/>
        <v>0</v>
      </c>
      <c r="T87" s="1">
        <f t="shared" si="7"/>
        <v>0</v>
      </c>
      <c r="U87" s="1">
        <f t="shared" si="7"/>
        <v>0</v>
      </c>
      <c r="V87" s="1">
        <f t="shared" si="7"/>
        <v>0</v>
      </c>
      <c r="W87" s="1">
        <f t="shared" si="7"/>
        <v>0</v>
      </c>
      <c r="X87" s="1">
        <f t="shared" si="7"/>
        <v>0</v>
      </c>
      <c r="Y87" s="1">
        <f t="shared" si="7"/>
        <v>0</v>
      </c>
      <c r="Z87" s="1">
        <f t="shared" si="7"/>
        <v>0</v>
      </c>
      <c r="AA87" s="1">
        <f t="shared" si="7"/>
        <v>0</v>
      </c>
      <c r="AB87" s="1">
        <f t="shared" si="7"/>
        <v>0</v>
      </c>
      <c r="AC87" s="1">
        <f t="shared" si="7"/>
        <v>0</v>
      </c>
      <c r="AD87" s="1">
        <f t="shared" si="7"/>
        <v>0</v>
      </c>
    </row>
    <row r="88" spans="1:44" x14ac:dyDescent="0.25">
      <c r="A88" s="1" t="str">
        <f t="shared" si="1"/>
        <v>Tüdő-gyógyászat</v>
      </c>
      <c r="B88" s="1">
        <f t="shared" si="7"/>
        <v>7.0000000000000007E-2</v>
      </c>
      <c r="C88" s="1">
        <f t="shared" si="7"/>
        <v>0</v>
      </c>
      <c r="D88" s="1">
        <f t="shared" si="7"/>
        <v>0</v>
      </c>
      <c r="E88" s="1">
        <f t="shared" si="7"/>
        <v>0</v>
      </c>
      <c r="F88" s="1">
        <f t="shared" si="7"/>
        <v>0.09</v>
      </c>
      <c r="G88" s="1">
        <f t="shared" si="7"/>
        <v>0</v>
      </c>
      <c r="H88" s="1">
        <f t="shared" si="7"/>
        <v>0.2</v>
      </c>
      <c r="I88" s="1">
        <f t="shared" si="7"/>
        <v>0</v>
      </c>
      <c r="J88" s="1">
        <f t="shared" si="7"/>
        <v>0.13</v>
      </c>
      <c r="K88" s="1">
        <f t="shared" si="7"/>
        <v>0</v>
      </c>
      <c r="L88" s="1">
        <f t="shared" si="7"/>
        <v>0</v>
      </c>
      <c r="M88" s="1">
        <f t="shared" si="7"/>
        <v>0.2</v>
      </c>
      <c r="N88" s="1">
        <f t="shared" si="7"/>
        <v>0</v>
      </c>
      <c r="O88" s="1">
        <f t="shared" si="7"/>
        <v>0</v>
      </c>
      <c r="P88" s="1">
        <f t="shared" si="7"/>
        <v>0.47</v>
      </c>
      <c r="Q88" s="1">
        <f t="shared" si="7"/>
        <v>0</v>
      </c>
      <c r="R88" s="1">
        <f t="shared" si="7"/>
        <v>0</v>
      </c>
      <c r="S88" s="1">
        <f t="shared" si="7"/>
        <v>0</v>
      </c>
      <c r="T88" s="1">
        <f t="shared" si="7"/>
        <v>0</v>
      </c>
      <c r="U88" s="1">
        <f t="shared" si="7"/>
        <v>0</v>
      </c>
      <c r="V88" s="1">
        <f t="shared" si="7"/>
        <v>0</v>
      </c>
      <c r="W88" s="1">
        <f t="shared" si="7"/>
        <v>0</v>
      </c>
      <c r="X88" s="1">
        <f t="shared" si="7"/>
        <v>0</v>
      </c>
      <c r="Y88" s="1">
        <f t="shared" si="7"/>
        <v>0</v>
      </c>
      <c r="Z88" s="1">
        <f t="shared" si="7"/>
        <v>0.3</v>
      </c>
      <c r="AA88" s="1">
        <f t="shared" si="7"/>
        <v>0.17</v>
      </c>
      <c r="AB88" s="1">
        <f t="shared" si="7"/>
        <v>0</v>
      </c>
      <c r="AC88" s="1">
        <f t="shared" si="7"/>
        <v>0</v>
      </c>
      <c r="AD88" s="1">
        <f t="shared" si="7"/>
        <v>0.16</v>
      </c>
    </row>
    <row r="89" spans="1:44" x14ac:dyDescent="0.25">
      <c r="A89" s="1" t="str">
        <f t="shared" si="1"/>
        <v>Ultrahang-diagnosztika és -terápia</v>
      </c>
      <c r="B89" s="1">
        <f t="shared" si="7"/>
        <v>0</v>
      </c>
      <c r="C89" s="1">
        <f t="shared" si="7"/>
        <v>0</v>
      </c>
      <c r="D89" s="1">
        <f t="shared" si="7"/>
        <v>0</v>
      </c>
      <c r="E89" s="1">
        <f t="shared" si="7"/>
        <v>0</v>
      </c>
      <c r="F89" s="1">
        <f t="shared" si="7"/>
        <v>0</v>
      </c>
      <c r="G89" s="1">
        <f t="shared" si="7"/>
        <v>0</v>
      </c>
      <c r="H89" s="1">
        <f t="shared" si="7"/>
        <v>0</v>
      </c>
      <c r="I89" s="1">
        <f t="shared" si="7"/>
        <v>0</v>
      </c>
      <c r="J89" s="1">
        <f t="shared" si="7"/>
        <v>0</v>
      </c>
      <c r="K89" s="1">
        <f t="shared" si="7"/>
        <v>0</v>
      </c>
      <c r="L89" s="1">
        <f t="shared" si="7"/>
        <v>0</v>
      </c>
      <c r="M89" s="1">
        <f t="shared" si="7"/>
        <v>0</v>
      </c>
      <c r="N89" s="1">
        <f t="shared" si="7"/>
        <v>0</v>
      </c>
      <c r="O89" s="1">
        <f t="shared" si="7"/>
        <v>0</v>
      </c>
      <c r="P89" s="1">
        <f t="shared" si="7"/>
        <v>0</v>
      </c>
      <c r="Q89" s="1">
        <f t="shared" si="7"/>
        <v>0</v>
      </c>
      <c r="R89" s="1">
        <f t="shared" si="7"/>
        <v>0</v>
      </c>
      <c r="S89" s="1">
        <f t="shared" si="7"/>
        <v>0</v>
      </c>
      <c r="T89" s="1">
        <f t="shared" si="7"/>
        <v>0</v>
      </c>
      <c r="U89" s="1">
        <f t="shared" si="7"/>
        <v>0</v>
      </c>
      <c r="V89" s="1">
        <f t="shared" si="7"/>
        <v>0</v>
      </c>
      <c r="W89" s="1">
        <f t="shared" si="7"/>
        <v>0</v>
      </c>
      <c r="X89" s="1">
        <f t="shared" si="7"/>
        <v>0</v>
      </c>
      <c r="Y89" s="1">
        <f t="shared" si="7"/>
        <v>0</v>
      </c>
      <c r="Z89" s="1">
        <f t="shared" si="7"/>
        <v>0</v>
      </c>
      <c r="AA89" s="1">
        <f t="shared" si="7"/>
        <v>0</v>
      </c>
      <c r="AB89" s="1">
        <f t="shared" si="7"/>
        <v>0</v>
      </c>
      <c r="AC89" s="1">
        <f t="shared" si="7"/>
        <v>0</v>
      </c>
      <c r="AD89" s="1">
        <f t="shared" si="7"/>
        <v>0</v>
      </c>
    </row>
    <row r="90" spans="1:44" x14ac:dyDescent="0.25">
      <c r="A90" s="1" t="str">
        <f t="shared" si="1"/>
        <v>Urológia</v>
      </c>
      <c r="B90" s="1">
        <f t="shared" si="7"/>
        <v>0</v>
      </c>
      <c r="C90" s="1">
        <f t="shared" si="7"/>
        <v>0</v>
      </c>
      <c r="D90" s="1">
        <f t="shared" si="7"/>
        <v>0</v>
      </c>
      <c r="E90" s="1">
        <f t="shared" si="7"/>
        <v>0</v>
      </c>
      <c r="F90" s="1">
        <f t="shared" si="7"/>
        <v>0</v>
      </c>
      <c r="G90" s="1">
        <f t="shared" si="7"/>
        <v>0</v>
      </c>
      <c r="H90" s="1">
        <f t="shared" si="7"/>
        <v>0</v>
      </c>
      <c r="I90" s="1">
        <f t="shared" si="7"/>
        <v>0</v>
      </c>
      <c r="J90" s="1">
        <f t="shared" si="7"/>
        <v>0</v>
      </c>
      <c r="K90" s="1">
        <f t="shared" si="7"/>
        <v>0</v>
      </c>
      <c r="L90" s="1">
        <f t="shared" si="7"/>
        <v>0</v>
      </c>
      <c r="M90" s="1">
        <f t="shared" si="7"/>
        <v>0</v>
      </c>
      <c r="N90" s="1">
        <f t="shared" si="7"/>
        <v>0</v>
      </c>
      <c r="O90" s="1">
        <f t="shared" si="7"/>
        <v>0</v>
      </c>
      <c r="P90" s="1">
        <f t="shared" si="7"/>
        <v>0</v>
      </c>
      <c r="Q90" s="1">
        <f t="shared" si="7"/>
        <v>0</v>
      </c>
      <c r="R90" s="1">
        <f t="shared" si="7"/>
        <v>0</v>
      </c>
      <c r="S90" s="1">
        <f t="shared" si="7"/>
        <v>0</v>
      </c>
      <c r="T90" s="1">
        <f t="shared" si="7"/>
        <v>0</v>
      </c>
      <c r="U90" s="1">
        <f t="shared" si="7"/>
        <v>0</v>
      </c>
      <c r="V90" s="1">
        <f t="shared" si="7"/>
        <v>0</v>
      </c>
      <c r="W90" s="1">
        <f t="shared" si="7"/>
        <v>0</v>
      </c>
      <c r="X90" s="1">
        <f t="shared" si="7"/>
        <v>0</v>
      </c>
      <c r="Y90" s="1">
        <f t="shared" si="7"/>
        <v>0</v>
      </c>
      <c r="Z90" s="1">
        <f t="shared" si="7"/>
        <v>0</v>
      </c>
      <c r="AA90" s="1">
        <f t="shared" si="7"/>
        <v>0</v>
      </c>
      <c r="AB90" s="1">
        <f t="shared" si="7"/>
        <v>0</v>
      </c>
      <c r="AC90" s="1">
        <f t="shared" si="7"/>
        <v>0</v>
      </c>
      <c r="AD90" s="1">
        <f t="shared" si="7"/>
        <v>0</v>
      </c>
    </row>
    <row r="92" spans="1:44" x14ac:dyDescent="0.25">
      <c r="AE92" s="1" t="s">
        <v>44</v>
      </c>
      <c r="AF92" s="1" t="str">
        <f>AE216</f>
        <v>Becslés</v>
      </c>
      <c r="AG92" s="1" t="s">
        <v>74</v>
      </c>
      <c r="AH92" s="1" t="s">
        <v>75</v>
      </c>
      <c r="AI92" s="1" t="s">
        <v>76</v>
      </c>
      <c r="AJ92" s="1" t="s">
        <v>77</v>
      </c>
      <c r="AK92" s="1" t="s">
        <v>78</v>
      </c>
      <c r="AL92" s="1" t="s">
        <v>79</v>
      </c>
      <c r="AM92" s="1" t="str">
        <f>'[1]2015_tevékenység_'!AG44</f>
        <v>obj</v>
      </c>
      <c r="AN92" s="1" t="str">
        <f>'[1]2015_tevékenység_'!AH44</f>
        <v>ell</v>
      </c>
      <c r="AO92" s="1" t="str">
        <f>'[1]2015_tevékenység_'!AI44</f>
        <v>naiv</v>
      </c>
      <c r="AP92" s="1" t="str">
        <f>'[1]2015_tevékenység_'!AJ44</f>
        <v>sorrend1</v>
      </c>
      <c r="AQ92" s="1" t="str">
        <f>'[1]2015_tevékenység_'!AK44</f>
        <v>sorrend2</v>
      </c>
      <c r="AR92" s="1" t="str">
        <f>'[1]2015_tevékenység_'!AL44</f>
        <v>eltérés</v>
      </c>
    </row>
    <row r="93" spans="1:44" x14ac:dyDescent="0.25">
      <c r="A93" s="1" t="str">
        <f>A64</f>
        <v>Aneszteziológiai és intenzív betegellátás</v>
      </c>
      <c r="B93" s="1">
        <f>RANK(B64,B$64:B$90,0)</f>
        <v>4</v>
      </c>
      <c r="C93" s="1">
        <f t="shared" ref="C93:AD93" si="8">RANK(C64,C$64:C$90,0)</f>
        <v>3</v>
      </c>
      <c r="D93" s="1">
        <f t="shared" si="8"/>
        <v>3</v>
      </c>
      <c r="E93" s="1">
        <f t="shared" si="8"/>
        <v>4</v>
      </c>
      <c r="F93" s="1">
        <f t="shared" si="8"/>
        <v>4</v>
      </c>
      <c r="G93" s="1">
        <f t="shared" si="8"/>
        <v>3</v>
      </c>
      <c r="H93" s="1">
        <f t="shared" si="8"/>
        <v>5</v>
      </c>
      <c r="I93" s="1">
        <f t="shared" si="8"/>
        <v>4</v>
      </c>
      <c r="J93" s="1">
        <f t="shared" si="8"/>
        <v>4</v>
      </c>
      <c r="K93" s="1">
        <f t="shared" si="8"/>
        <v>4</v>
      </c>
      <c r="L93" s="1">
        <f t="shared" si="8"/>
        <v>4</v>
      </c>
      <c r="M93" s="1">
        <f t="shared" si="8"/>
        <v>4</v>
      </c>
      <c r="N93" s="1">
        <f t="shared" si="8"/>
        <v>3</v>
      </c>
      <c r="O93" s="1">
        <f t="shared" si="8"/>
        <v>4</v>
      </c>
      <c r="P93" s="1">
        <f t="shared" si="8"/>
        <v>9</v>
      </c>
      <c r="Q93" s="1">
        <f t="shared" si="8"/>
        <v>3</v>
      </c>
      <c r="R93" s="1">
        <f t="shared" si="8"/>
        <v>3</v>
      </c>
      <c r="S93" s="1">
        <f t="shared" si="8"/>
        <v>3</v>
      </c>
      <c r="T93" s="1">
        <f t="shared" si="8"/>
        <v>4</v>
      </c>
      <c r="U93" s="1">
        <f t="shared" si="8"/>
        <v>3</v>
      </c>
      <c r="V93" s="1">
        <f t="shared" si="8"/>
        <v>5</v>
      </c>
      <c r="W93" s="1">
        <f t="shared" si="8"/>
        <v>4</v>
      </c>
      <c r="X93" s="1">
        <f t="shared" si="8"/>
        <v>4</v>
      </c>
      <c r="Y93" s="1">
        <f t="shared" si="8"/>
        <v>3</v>
      </c>
      <c r="Z93" s="1">
        <f t="shared" si="8"/>
        <v>4</v>
      </c>
      <c r="AA93" s="1">
        <f t="shared" si="8"/>
        <v>7</v>
      </c>
      <c r="AB93" s="1">
        <f t="shared" si="8"/>
        <v>5</v>
      </c>
      <c r="AC93" s="1">
        <f t="shared" si="8"/>
        <v>3</v>
      </c>
      <c r="AD93" s="1">
        <f t="shared" si="8"/>
        <v>4</v>
      </c>
      <c r="AE93" s="1">
        <v>1000000</v>
      </c>
      <c r="AF93" s="1">
        <f t="shared" ref="AF93:AF119" si="9">AE217</f>
        <v>999990.6</v>
      </c>
      <c r="AG93" s="1" t="str">
        <f>A93</f>
        <v>Aneszteziológiai és intenzív betegellátás</v>
      </c>
      <c r="AH93" s="2">
        <f>IF(AG217*CR216&lt;=0,1,0)</f>
        <v>1</v>
      </c>
      <c r="AI93" s="3">
        <f>AVERAGE(B93:AD93)</f>
        <v>4.0344827586206895</v>
      </c>
      <c r="AJ93" s="3">
        <f>+RANK(AF93,$AF$93:$AF$119,0)</f>
        <v>9</v>
      </c>
      <c r="AK93" s="3">
        <f>+RANK(AI93,$AI$93:$AI$119,1)</f>
        <v>9</v>
      </c>
      <c r="AL93" s="3">
        <f>AK93-AJ93</f>
        <v>0</v>
      </c>
    </row>
    <row r="94" spans="1:44" x14ac:dyDescent="0.25">
      <c r="A94" s="1" t="str">
        <f t="shared" ref="A94:A119" si="10">A65</f>
        <v>Baleseti sebészet</v>
      </c>
      <c r="B94" s="1">
        <f t="shared" ref="B94:AD102" si="11">RANK(B65,B$64:B$90,0)</f>
        <v>4</v>
      </c>
      <c r="C94" s="1">
        <f t="shared" si="11"/>
        <v>3</v>
      </c>
      <c r="D94" s="1">
        <f t="shared" si="11"/>
        <v>3</v>
      </c>
      <c r="E94" s="1">
        <f t="shared" si="11"/>
        <v>3</v>
      </c>
      <c r="F94" s="1">
        <f t="shared" si="11"/>
        <v>4</v>
      </c>
      <c r="G94" s="1">
        <f t="shared" si="11"/>
        <v>3</v>
      </c>
      <c r="H94" s="1">
        <f t="shared" si="11"/>
        <v>5</v>
      </c>
      <c r="I94" s="1">
        <f t="shared" si="11"/>
        <v>4</v>
      </c>
      <c r="J94" s="1">
        <f t="shared" si="11"/>
        <v>4</v>
      </c>
      <c r="K94" s="1">
        <f t="shared" si="11"/>
        <v>4</v>
      </c>
      <c r="L94" s="1">
        <f t="shared" si="11"/>
        <v>4</v>
      </c>
      <c r="M94" s="1">
        <f t="shared" si="11"/>
        <v>4</v>
      </c>
      <c r="N94" s="1">
        <f t="shared" si="11"/>
        <v>3</v>
      </c>
      <c r="O94" s="1">
        <f t="shared" si="11"/>
        <v>4</v>
      </c>
      <c r="P94" s="1">
        <f t="shared" si="11"/>
        <v>5</v>
      </c>
      <c r="Q94" s="1">
        <f t="shared" si="11"/>
        <v>3</v>
      </c>
      <c r="R94" s="1">
        <f t="shared" si="11"/>
        <v>3</v>
      </c>
      <c r="S94" s="1">
        <f t="shared" si="11"/>
        <v>3</v>
      </c>
      <c r="T94" s="1">
        <f t="shared" si="11"/>
        <v>4</v>
      </c>
      <c r="U94" s="1">
        <f t="shared" si="11"/>
        <v>3</v>
      </c>
      <c r="V94" s="1">
        <f t="shared" si="11"/>
        <v>5</v>
      </c>
      <c r="W94" s="1">
        <f t="shared" si="11"/>
        <v>3</v>
      </c>
      <c r="X94" s="1">
        <f t="shared" si="11"/>
        <v>4</v>
      </c>
      <c r="Y94" s="1">
        <f t="shared" si="11"/>
        <v>3</v>
      </c>
      <c r="Z94" s="1">
        <f t="shared" si="11"/>
        <v>4</v>
      </c>
      <c r="AA94" s="1">
        <f t="shared" si="11"/>
        <v>3</v>
      </c>
      <c r="AB94" s="1">
        <f t="shared" si="11"/>
        <v>5</v>
      </c>
      <c r="AC94" s="1">
        <f t="shared" si="11"/>
        <v>3</v>
      </c>
      <c r="AD94" s="1">
        <f t="shared" si="11"/>
        <v>4</v>
      </c>
      <c r="AE94" s="1">
        <v>1000000</v>
      </c>
      <c r="AF94" s="1">
        <f t="shared" si="9"/>
        <v>1000000.6</v>
      </c>
      <c r="AG94" s="1" t="str">
        <f t="shared" ref="AG94:AG119" si="12">A94</f>
        <v>Baleseti sebészet</v>
      </c>
      <c r="AH94" s="2">
        <f t="shared" ref="AH94:AH119" si="13">IF(AG218*CR217&lt;=0,1,0)</f>
        <v>1</v>
      </c>
      <c r="AI94" s="3">
        <f t="shared" ref="AI94:AI119" si="14">AVERAGE(B94:AD94)</f>
        <v>3.6896551724137931</v>
      </c>
      <c r="AJ94" s="3">
        <f t="shared" ref="AJ94:AJ119" si="15">+RANK(AF94,$AF$93:$AF$119,0)</f>
        <v>6</v>
      </c>
      <c r="AK94" s="3">
        <f t="shared" ref="AK94:AK119" si="16">+RANK(AI94,$AI$93:$AI$119,1)</f>
        <v>6</v>
      </c>
      <c r="AL94" s="3">
        <f t="shared" ref="AL94:AL119" si="17">AK94-AJ94</f>
        <v>0</v>
      </c>
    </row>
    <row r="95" spans="1:44" x14ac:dyDescent="0.25">
      <c r="A95" s="1" t="str">
        <f t="shared" si="10"/>
        <v>Belgyógyászat</v>
      </c>
      <c r="B95" s="1">
        <f t="shared" si="11"/>
        <v>4</v>
      </c>
      <c r="C95" s="1">
        <f t="shared" si="11"/>
        <v>3</v>
      </c>
      <c r="D95" s="1">
        <f t="shared" si="11"/>
        <v>3</v>
      </c>
      <c r="E95" s="1">
        <f t="shared" si="11"/>
        <v>4</v>
      </c>
      <c r="F95" s="1">
        <f t="shared" si="11"/>
        <v>4</v>
      </c>
      <c r="G95" s="1">
        <f t="shared" si="11"/>
        <v>3</v>
      </c>
      <c r="H95" s="1">
        <f t="shared" si="11"/>
        <v>5</v>
      </c>
      <c r="I95" s="1">
        <f t="shared" si="11"/>
        <v>4</v>
      </c>
      <c r="J95" s="1">
        <f t="shared" si="11"/>
        <v>4</v>
      </c>
      <c r="K95" s="1">
        <f t="shared" si="11"/>
        <v>4</v>
      </c>
      <c r="L95" s="1">
        <f t="shared" si="11"/>
        <v>4</v>
      </c>
      <c r="M95" s="1">
        <f t="shared" si="11"/>
        <v>4</v>
      </c>
      <c r="N95" s="1">
        <f t="shared" si="11"/>
        <v>3</v>
      </c>
      <c r="O95" s="1">
        <f t="shared" si="11"/>
        <v>4</v>
      </c>
      <c r="P95" s="1">
        <f t="shared" si="11"/>
        <v>9</v>
      </c>
      <c r="Q95" s="1">
        <f t="shared" si="11"/>
        <v>3</v>
      </c>
      <c r="R95" s="1">
        <f t="shared" si="11"/>
        <v>3</v>
      </c>
      <c r="S95" s="1">
        <f t="shared" si="11"/>
        <v>3</v>
      </c>
      <c r="T95" s="1">
        <f t="shared" si="11"/>
        <v>4</v>
      </c>
      <c r="U95" s="1">
        <f t="shared" si="11"/>
        <v>3</v>
      </c>
      <c r="V95" s="1">
        <f t="shared" si="11"/>
        <v>5</v>
      </c>
      <c r="W95" s="1">
        <f t="shared" si="11"/>
        <v>4</v>
      </c>
      <c r="X95" s="1">
        <f t="shared" si="11"/>
        <v>4</v>
      </c>
      <c r="Y95" s="1">
        <f t="shared" si="11"/>
        <v>3</v>
      </c>
      <c r="Z95" s="1">
        <f t="shared" si="11"/>
        <v>4</v>
      </c>
      <c r="AA95" s="1">
        <f t="shared" si="11"/>
        <v>7</v>
      </c>
      <c r="AB95" s="1">
        <f t="shared" si="11"/>
        <v>5</v>
      </c>
      <c r="AC95" s="1">
        <f t="shared" si="11"/>
        <v>3</v>
      </c>
      <c r="AD95" s="1">
        <f t="shared" si="11"/>
        <v>4</v>
      </c>
      <c r="AE95" s="1">
        <v>1000000</v>
      </c>
      <c r="AF95" s="1">
        <f t="shared" si="9"/>
        <v>999990.6</v>
      </c>
      <c r="AG95" s="1" t="str">
        <f t="shared" si="12"/>
        <v>Belgyógyászat</v>
      </c>
      <c r="AH95" s="2">
        <f t="shared" si="13"/>
        <v>1</v>
      </c>
      <c r="AI95" s="3">
        <f t="shared" si="14"/>
        <v>4.0344827586206895</v>
      </c>
      <c r="AJ95" s="3">
        <f t="shared" si="15"/>
        <v>9</v>
      </c>
      <c r="AK95" s="3">
        <f t="shared" si="16"/>
        <v>9</v>
      </c>
      <c r="AL95" s="3">
        <f t="shared" si="17"/>
        <v>0</v>
      </c>
    </row>
    <row r="96" spans="1:44" x14ac:dyDescent="0.25">
      <c r="A96" s="1" t="str">
        <f t="shared" si="10"/>
        <v>Bőrgyógyászat és nemibeteg-ellátás</v>
      </c>
      <c r="B96" s="1">
        <f t="shared" si="11"/>
        <v>4</v>
      </c>
      <c r="C96" s="1">
        <f t="shared" si="11"/>
        <v>3</v>
      </c>
      <c r="D96" s="1">
        <f t="shared" si="11"/>
        <v>3</v>
      </c>
      <c r="E96" s="1">
        <f t="shared" si="11"/>
        <v>4</v>
      </c>
      <c r="F96" s="1">
        <f t="shared" si="11"/>
        <v>4</v>
      </c>
      <c r="G96" s="1">
        <f t="shared" si="11"/>
        <v>3</v>
      </c>
      <c r="H96" s="1">
        <f t="shared" si="11"/>
        <v>5</v>
      </c>
      <c r="I96" s="1">
        <f t="shared" si="11"/>
        <v>4</v>
      </c>
      <c r="J96" s="1">
        <f t="shared" si="11"/>
        <v>4</v>
      </c>
      <c r="K96" s="1">
        <f t="shared" si="11"/>
        <v>4</v>
      </c>
      <c r="L96" s="1">
        <f t="shared" si="11"/>
        <v>4</v>
      </c>
      <c r="M96" s="1">
        <f t="shared" si="11"/>
        <v>4</v>
      </c>
      <c r="N96" s="1">
        <f t="shared" si="11"/>
        <v>3</v>
      </c>
      <c r="O96" s="1">
        <f t="shared" si="11"/>
        <v>4</v>
      </c>
      <c r="P96" s="1">
        <f t="shared" si="11"/>
        <v>9</v>
      </c>
      <c r="Q96" s="1">
        <f t="shared" si="11"/>
        <v>3</v>
      </c>
      <c r="R96" s="1">
        <f t="shared" si="11"/>
        <v>3</v>
      </c>
      <c r="S96" s="1">
        <f t="shared" si="11"/>
        <v>3</v>
      </c>
      <c r="T96" s="1">
        <f t="shared" si="11"/>
        <v>4</v>
      </c>
      <c r="U96" s="1">
        <f t="shared" si="11"/>
        <v>3</v>
      </c>
      <c r="V96" s="1">
        <f t="shared" si="11"/>
        <v>5</v>
      </c>
      <c r="W96" s="1">
        <f t="shared" si="11"/>
        <v>4</v>
      </c>
      <c r="X96" s="1">
        <f t="shared" si="11"/>
        <v>4</v>
      </c>
      <c r="Y96" s="1">
        <f t="shared" si="11"/>
        <v>3</v>
      </c>
      <c r="Z96" s="1">
        <f t="shared" si="11"/>
        <v>4</v>
      </c>
      <c r="AA96" s="1">
        <f t="shared" si="11"/>
        <v>7</v>
      </c>
      <c r="AB96" s="1">
        <f t="shared" si="11"/>
        <v>5</v>
      </c>
      <c r="AC96" s="1">
        <f t="shared" si="11"/>
        <v>3</v>
      </c>
      <c r="AD96" s="1">
        <f t="shared" si="11"/>
        <v>4</v>
      </c>
      <c r="AE96" s="1">
        <v>1000000</v>
      </c>
      <c r="AF96" s="1">
        <f t="shared" si="9"/>
        <v>999990.6</v>
      </c>
      <c r="AG96" s="1" t="str">
        <f t="shared" si="12"/>
        <v>Bőrgyógyászat és nemibeteg-ellátás</v>
      </c>
      <c r="AH96" s="2">
        <f t="shared" si="13"/>
        <v>1</v>
      </c>
      <c r="AI96" s="3">
        <f t="shared" si="14"/>
        <v>4.0344827586206895</v>
      </c>
      <c r="AJ96" s="3">
        <f t="shared" si="15"/>
        <v>9</v>
      </c>
      <c r="AK96" s="3">
        <f t="shared" si="16"/>
        <v>9</v>
      </c>
      <c r="AL96" s="3">
        <f t="shared" si="17"/>
        <v>0</v>
      </c>
    </row>
    <row r="97" spans="1:38" x14ac:dyDescent="0.25">
      <c r="A97" s="1" t="str">
        <f t="shared" si="10"/>
        <v>Csecsemő- és gyermek-gyógyászat</v>
      </c>
      <c r="B97" s="1">
        <f t="shared" si="11"/>
        <v>4</v>
      </c>
      <c r="C97" s="1">
        <f t="shared" si="11"/>
        <v>3</v>
      </c>
      <c r="D97" s="1">
        <f t="shared" si="11"/>
        <v>3</v>
      </c>
      <c r="E97" s="1">
        <f t="shared" si="11"/>
        <v>4</v>
      </c>
      <c r="F97" s="1">
        <f t="shared" si="11"/>
        <v>4</v>
      </c>
      <c r="G97" s="1">
        <f t="shared" si="11"/>
        <v>3</v>
      </c>
      <c r="H97" s="1">
        <f t="shared" si="11"/>
        <v>5</v>
      </c>
      <c r="I97" s="1">
        <f t="shared" si="11"/>
        <v>4</v>
      </c>
      <c r="J97" s="1">
        <f t="shared" si="11"/>
        <v>4</v>
      </c>
      <c r="K97" s="1">
        <f t="shared" si="11"/>
        <v>4</v>
      </c>
      <c r="L97" s="1">
        <f t="shared" si="11"/>
        <v>4</v>
      </c>
      <c r="M97" s="1">
        <f t="shared" si="11"/>
        <v>4</v>
      </c>
      <c r="N97" s="1">
        <f t="shared" si="11"/>
        <v>3</v>
      </c>
      <c r="O97" s="1">
        <f t="shared" si="11"/>
        <v>4</v>
      </c>
      <c r="P97" s="1">
        <f t="shared" si="11"/>
        <v>8</v>
      </c>
      <c r="Q97" s="1">
        <f t="shared" si="11"/>
        <v>3</v>
      </c>
      <c r="R97" s="1">
        <f t="shared" si="11"/>
        <v>3</v>
      </c>
      <c r="S97" s="1">
        <f t="shared" si="11"/>
        <v>3</v>
      </c>
      <c r="T97" s="1">
        <f t="shared" si="11"/>
        <v>4</v>
      </c>
      <c r="U97" s="1">
        <f t="shared" si="11"/>
        <v>3</v>
      </c>
      <c r="V97" s="1">
        <f t="shared" si="11"/>
        <v>5</v>
      </c>
      <c r="W97" s="1">
        <f t="shared" si="11"/>
        <v>4</v>
      </c>
      <c r="X97" s="1">
        <f t="shared" si="11"/>
        <v>4</v>
      </c>
      <c r="Y97" s="1">
        <f t="shared" si="11"/>
        <v>3</v>
      </c>
      <c r="Z97" s="1">
        <f t="shared" si="11"/>
        <v>4</v>
      </c>
      <c r="AA97" s="1">
        <f t="shared" si="11"/>
        <v>4</v>
      </c>
      <c r="AB97" s="1">
        <f>RANK(AB68,AB$64:AB$90,0)</f>
        <v>5</v>
      </c>
      <c r="AC97" s="1">
        <f t="shared" si="11"/>
        <v>3</v>
      </c>
      <c r="AD97" s="1">
        <f t="shared" si="11"/>
        <v>4</v>
      </c>
      <c r="AE97" s="1">
        <v>1000000</v>
      </c>
      <c r="AF97" s="1">
        <f t="shared" si="9"/>
        <v>999994.6</v>
      </c>
      <c r="AG97" s="1" t="str">
        <f t="shared" si="12"/>
        <v>Csecsemő- és gyermek-gyógyászat</v>
      </c>
      <c r="AH97" s="2">
        <f t="shared" si="13"/>
        <v>1</v>
      </c>
      <c r="AI97" s="3">
        <f t="shared" si="14"/>
        <v>3.896551724137931</v>
      </c>
      <c r="AJ97" s="3">
        <f t="shared" si="15"/>
        <v>8</v>
      </c>
      <c r="AK97" s="3">
        <f t="shared" si="16"/>
        <v>8</v>
      </c>
      <c r="AL97" s="3">
        <f t="shared" si="17"/>
        <v>0</v>
      </c>
    </row>
    <row r="98" spans="1:38" x14ac:dyDescent="0.25">
      <c r="A98" s="1" t="str">
        <f t="shared" si="10"/>
        <v>Fizioterápia</v>
      </c>
      <c r="B98" s="1">
        <f t="shared" si="11"/>
        <v>1</v>
      </c>
      <c r="C98" s="1">
        <f t="shared" si="11"/>
        <v>1</v>
      </c>
      <c r="D98" s="1">
        <f t="shared" si="11"/>
        <v>2</v>
      </c>
      <c r="E98" s="1">
        <f t="shared" si="11"/>
        <v>2</v>
      </c>
      <c r="F98" s="1">
        <f t="shared" si="11"/>
        <v>1</v>
      </c>
      <c r="G98" s="1">
        <f t="shared" si="11"/>
        <v>2</v>
      </c>
      <c r="H98" s="1">
        <f t="shared" si="11"/>
        <v>3</v>
      </c>
      <c r="I98" s="1">
        <f t="shared" si="11"/>
        <v>1</v>
      </c>
      <c r="J98" s="1">
        <f t="shared" si="11"/>
        <v>1</v>
      </c>
      <c r="K98" s="1">
        <f t="shared" si="11"/>
        <v>2</v>
      </c>
      <c r="L98" s="1">
        <f t="shared" si="11"/>
        <v>1</v>
      </c>
      <c r="M98" s="1">
        <f t="shared" si="11"/>
        <v>1</v>
      </c>
      <c r="N98" s="1">
        <f t="shared" si="11"/>
        <v>2</v>
      </c>
      <c r="O98" s="1">
        <f t="shared" si="11"/>
        <v>1</v>
      </c>
      <c r="P98" s="1">
        <f t="shared" si="11"/>
        <v>3</v>
      </c>
      <c r="Q98" s="1">
        <f t="shared" si="11"/>
        <v>2</v>
      </c>
      <c r="R98" s="1">
        <f t="shared" si="11"/>
        <v>1</v>
      </c>
      <c r="S98" s="1">
        <f t="shared" si="11"/>
        <v>1</v>
      </c>
      <c r="T98" s="1">
        <f t="shared" si="11"/>
        <v>1</v>
      </c>
      <c r="U98" s="1">
        <f t="shared" si="11"/>
        <v>2</v>
      </c>
      <c r="V98" s="1">
        <f t="shared" si="11"/>
        <v>2</v>
      </c>
      <c r="W98" s="1">
        <f t="shared" si="11"/>
        <v>2</v>
      </c>
      <c r="X98" s="1">
        <f t="shared" si="11"/>
        <v>3</v>
      </c>
      <c r="Y98" s="1">
        <f t="shared" si="11"/>
        <v>1</v>
      </c>
      <c r="Z98" s="1">
        <f t="shared" si="11"/>
        <v>2</v>
      </c>
      <c r="AA98" s="1">
        <f t="shared" si="11"/>
        <v>2</v>
      </c>
      <c r="AB98" s="1">
        <f t="shared" si="11"/>
        <v>3</v>
      </c>
      <c r="AC98" s="1">
        <f t="shared" si="11"/>
        <v>1</v>
      </c>
      <c r="AD98" s="1">
        <f t="shared" si="11"/>
        <v>2</v>
      </c>
      <c r="AE98" s="1">
        <v>1000000</v>
      </c>
      <c r="AF98" s="1">
        <f t="shared" si="9"/>
        <v>1000058.6</v>
      </c>
      <c r="AG98" s="4" t="str">
        <f t="shared" si="12"/>
        <v>Fizioterápia</v>
      </c>
      <c r="AH98" s="2">
        <f t="shared" si="13"/>
        <v>1</v>
      </c>
      <c r="AI98" s="3">
        <f t="shared" si="14"/>
        <v>1.6896551724137931</v>
      </c>
      <c r="AJ98" s="3">
        <f t="shared" si="15"/>
        <v>1</v>
      </c>
      <c r="AK98" s="3">
        <f t="shared" si="16"/>
        <v>1</v>
      </c>
      <c r="AL98" s="3">
        <f t="shared" si="17"/>
        <v>0</v>
      </c>
    </row>
    <row r="99" spans="1:38" x14ac:dyDescent="0.25">
      <c r="A99" s="1" t="str">
        <f t="shared" si="10"/>
        <v>Fogászat</v>
      </c>
      <c r="B99" s="1">
        <f t="shared" si="11"/>
        <v>4</v>
      </c>
      <c r="C99" s="1">
        <f t="shared" si="11"/>
        <v>3</v>
      </c>
      <c r="D99" s="1">
        <f t="shared" si="11"/>
        <v>3</v>
      </c>
      <c r="E99" s="1">
        <f t="shared" si="11"/>
        <v>4</v>
      </c>
      <c r="F99" s="1">
        <f t="shared" si="11"/>
        <v>4</v>
      </c>
      <c r="G99" s="1">
        <f t="shared" si="11"/>
        <v>3</v>
      </c>
      <c r="H99" s="1">
        <f t="shared" si="11"/>
        <v>5</v>
      </c>
      <c r="I99" s="1">
        <f t="shared" si="11"/>
        <v>4</v>
      </c>
      <c r="J99" s="1">
        <f t="shared" si="11"/>
        <v>4</v>
      </c>
      <c r="K99" s="1">
        <f t="shared" si="11"/>
        <v>4</v>
      </c>
      <c r="L99" s="1">
        <f t="shared" si="11"/>
        <v>4</v>
      </c>
      <c r="M99" s="1">
        <f t="shared" si="11"/>
        <v>4</v>
      </c>
      <c r="N99" s="1">
        <f t="shared" si="11"/>
        <v>3</v>
      </c>
      <c r="O99" s="1">
        <f t="shared" si="11"/>
        <v>4</v>
      </c>
      <c r="P99" s="1">
        <f t="shared" si="11"/>
        <v>9</v>
      </c>
      <c r="Q99" s="1">
        <f t="shared" si="11"/>
        <v>3</v>
      </c>
      <c r="R99" s="1">
        <f t="shared" si="11"/>
        <v>3</v>
      </c>
      <c r="S99" s="1">
        <f t="shared" si="11"/>
        <v>3</v>
      </c>
      <c r="T99" s="1">
        <f t="shared" si="11"/>
        <v>4</v>
      </c>
      <c r="U99" s="1">
        <f t="shared" si="11"/>
        <v>3</v>
      </c>
      <c r="V99" s="1">
        <f t="shared" si="11"/>
        <v>5</v>
      </c>
      <c r="W99" s="1">
        <f t="shared" si="11"/>
        <v>4</v>
      </c>
      <c r="X99" s="1">
        <f t="shared" si="11"/>
        <v>4</v>
      </c>
      <c r="Y99" s="1">
        <f t="shared" si="11"/>
        <v>3</v>
      </c>
      <c r="Z99" s="1">
        <f t="shared" si="11"/>
        <v>4</v>
      </c>
      <c r="AA99" s="1">
        <f t="shared" si="11"/>
        <v>7</v>
      </c>
      <c r="AB99" s="1">
        <f t="shared" si="11"/>
        <v>5</v>
      </c>
      <c r="AC99" s="1">
        <f t="shared" si="11"/>
        <v>3</v>
      </c>
      <c r="AD99" s="1">
        <f t="shared" si="11"/>
        <v>4</v>
      </c>
      <c r="AE99" s="1">
        <v>1000000</v>
      </c>
      <c r="AF99" s="1">
        <f t="shared" si="9"/>
        <v>999990.6</v>
      </c>
      <c r="AG99" s="1" t="str">
        <f t="shared" si="12"/>
        <v>Fogászat</v>
      </c>
      <c r="AH99" s="2">
        <f t="shared" si="13"/>
        <v>1</v>
      </c>
      <c r="AI99" s="3">
        <f t="shared" si="14"/>
        <v>4.0344827586206895</v>
      </c>
      <c r="AJ99" s="3">
        <f t="shared" si="15"/>
        <v>9</v>
      </c>
      <c r="AK99" s="3">
        <f t="shared" si="16"/>
        <v>9</v>
      </c>
      <c r="AL99" s="3">
        <f t="shared" si="17"/>
        <v>0</v>
      </c>
    </row>
    <row r="100" spans="1:38" x14ac:dyDescent="0.25">
      <c r="A100" s="1" t="str">
        <f t="shared" si="10"/>
        <v>Fül-orr-gégészet</v>
      </c>
      <c r="B100" s="1">
        <f t="shared" si="11"/>
        <v>4</v>
      </c>
      <c r="C100" s="1">
        <f t="shared" si="11"/>
        <v>3</v>
      </c>
      <c r="D100" s="1">
        <f t="shared" si="11"/>
        <v>3</v>
      </c>
      <c r="E100" s="1">
        <f t="shared" si="11"/>
        <v>4</v>
      </c>
      <c r="F100" s="1">
        <f t="shared" si="11"/>
        <v>4</v>
      </c>
      <c r="G100" s="1">
        <f t="shared" si="11"/>
        <v>3</v>
      </c>
      <c r="H100" s="1">
        <f t="shared" si="11"/>
        <v>5</v>
      </c>
      <c r="I100" s="1">
        <f t="shared" si="11"/>
        <v>4</v>
      </c>
      <c r="J100" s="1">
        <f t="shared" si="11"/>
        <v>4</v>
      </c>
      <c r="K100" s="1">
        <f t="shared" si="11"/>
        <v>4</v>
      </c>
      <c r="L100" s="1">
        <f t="shared" si="11"/>
        <v>4</v>
      </c>
      <c r="M100" s="1">
        <f t="shared" si="11"/>
        <v>4</v>
      </c>
      <c r="N100" s="1">
        <f t="shared" si="11"/>
        <v>3</v>
      </c>
      <c r="O100" s="1">
        <f t="shared" si="11"/>
        <v>4</v>
      </c>
      <c r="P100" s="1">
        <f t="shared" si="11"/>
        <v>9</v>
      </c>
      <c r="Q100" s="1">
        <f t="shared" si="11"/>
        <v>3</v>
      </c>
      <c r="R100" s="1">
        <f t="shared" si="11"/>
        <v>3</v>
      </c>
      <c r="S100" s="1">
        <f t="shared" si="11"/>
        <v>3</v>
      </c>
      <c r="T100" s="1">
        <f t="shared" si="11"/>
        <v>4</v>
      </c>
      <c r="U100" s="1">
        <f t="shared" si="11"/>
        <v>3</v>
      </c>
      <c r="V100" s="1">
        <f t="shared" si="11"/>
        <v>5</v>
      </c>
      <c r="W100" s="1">
        <f t="shared" si="11"/>
        <v>4</v>
      </c>
      <c r="X100" s="1">
        <f t="shared" si="11"/>
        <v>4</v>
      </c>
      <c r="Y100" s="1">
        <f t="shared" si="11"/>
        <v>3</v>
      </c>
      <c r="Z100" s="1">
        <f t="shared" si="11"/>
        <v>4</v>
      </c>
      <c r="AA100" s="1">
        <f t="shared" si="11"/>
        <v>7</v>
      </c>
      <c r="AB100" s="1">
        <f t="shared" si="11"/>
        <v>5</v>
      </c>
      <c r="AC100" s="1">
        <f t="shared" si="11"/>
        <v>3</v>
      </c>
      <c r="AD100" s="1">
        <f t="shared" si="11"/>
        <v>4</v>
      </c>
      <c r="AE100" s="1">
        <v>1000000</v>
      </c>
      <c r="AF100" s="1">
        <f t="shared" si="9"/>
        <v>999990.6</v>
      </c>
      <c r="AG100" s="1" t="str">
        <f t="shared" si="12"/>
        <v>Fül-orr-gégészet</v>
      </c>
      <c r="AH100" s="2">
        <f t="shared" si="13"/>
        <v>1</v>
      </c>
      <c r="AI100" s="3">
        <f t="shared" si="14"/>
        <v>4.0344827586206895</v>
      </c>
      <c r="AJ100" s="3">
        <f t="shared" si="15"/>
        <v>9</v>
      </c>
      <c r="AK100" s="3">
        <f t="shared" si="16"/>
        <v>9</v>
      </c>
      <c r="AL100" s="3">
        <f t="shared" si="17"/>
        <v>0</v>
      </c>
    </row>
    <row r="101" spans="1:38" x14ac:dyDescent="0.25">
      <c r="A101" s="1" t="str">
        <f t="shared" si="10"/>
        <v>Kardiológia</v>
      </c>
      <c r="B101" s="1">
        <f t="shared" si="11"/>
        <v>4</v>
      </c>
      <c r="C101" s="1">
        <f t="shared" si="11"/>
        <v>3</v>
      </c>
      <c r="D101" s="1">
        <f t="shared" si="11"/>
        <v>3</v>
      </c>
      <c r="E101" s="1">
        <f t="shared" si="11"/>
        <v>4</v>
      </c>
      <c r="F101" s="1">
        <f t="shared" si="11"/>
        <v>4</v>
      </c>
      <c r="G101" s="1">
        <f t="shared" si="11"/>
        <v>3</v>
      </c>
      <c r="H101" s="1">
        <f t="shared" si="11"/>
        <v>5</v>
      </c>
      <c r="I101" s="1">
        <f t="shared" si="11"/>
        <v>4</v>
      </c>
      <c r="J101" s="1">
        <f t="shared" si="11"/>
        <v>4</v>
      </c>
      <c r="K101" s="1">
        <f t="shared" si="11"/>
        <v>4</v>
      </c>
      <c r="L101" s="1">
        <f t="shared" si="11"/>
        <v>4</v>
      </c>
      <c r="M101" s="1">
        <f t="shared" si="11"/>
        <v>4</v>
      </c>
      <c r="N101" s="1">
        <f t="shared" si="11"/>
        <v>3</v>
      </c>
      <c r="O101" s="1">
        <f t="shared" si="11"/>
        <v>4</v>
      </c>
      <c r="P101" s="1">
        <f t="shared" si="11"/>
        <v>9</v>
      </c>
      <c r="Q101" s="1">
        <f t="shared" si="11"/>
        <v>3</v>
      </c>
      <c r="R101" s="1">
        <f t="shared" si="11"/>
        <v>3</v>
      </c>
      <c r="S101" s="1">
        <f t="shared" si="11"/>
        <v>3</v>
      </c>
      <c r="T101" s="1">
        <f t="shared" si="11"/>
        <v>4</v>
      </c>
      <c r="U101" s="1">
        <f t="shared" si="11"/>
        <v>3</v>
      </c>
      <c r="V101" s="1">
        <f t="shared" si="11"/>
        <v>5</v>
      </c>
      <c r="W101" s="1">
        <f t="shared" si="11"/>
        <v>4</v>
      </c>
      <c r="X101" s="1">
        <f t="shared" si="11"/>
        <v>4</v>
      </c>
      <c r="Y101" s="1">
        <f t="shared" si="11"/>
        <v>3</v>
      </c>
      <c r="Z101" s="1">
        <f t="shared" si="11"/>
        <v>4</v>
      </c>
      <c r="AA101" s="1">
        <f t="shared" si="11"/>
        <v>7</v>
      </c>
      <c r="AB101" s="1">
        <f t="shared" si="11"/>
        <v>5</v>
      </c>
      <c r="AC101" s="1">
        <f t="shared" si="11"/>
        <v>3</v>
      </c>
      <c r="AD101" s="1">
        <f t="shared" si="11"/>
        <v>4</v>
      </c>
      <c r="AE101" s="1">
        <v>1000000</v>
      </c>
      <c r="AF101" s="1">
        <f t="shared" si="9"/>
        <v>999990.6</v>
      </c>
      <c r="AG101" s="1" t="str">
        <f t="shared" si="12"/>
        <v>Kardiológia</v>
      </c>
      <c r="AH101" s="2">
        <f t="shared" si="13"/>
        <v>1</v>
      </c>
      <c r="AI101" s="3">
        <f t="shared" si="14"/>
        <v>4.0344827586206895</v>
      </c>
      <c r="AJ101" s="3">
        <f t="shared" si="15"/>
        <v>9</v>
      </c>
      <c r="AK101" s="3">
        <f t="shared" si="16"/>
        <v>9</v>
      </c>
      <c r="AL101" s="3">
        <f t="shared" si="17"/>
        <v>0</v>
      </c>
    </row>
    <row r="102" spans="1:38" x14ac:dyDescent="0.25">
      <c r="A102" s="1" t="str">
        <f t="shared" si="10"/>
        <v>Laboratóriumi diagnosztika</v>
      </c>
      <c r="B102" s="1">
        <f t="shared" si="11"/>
        <v>4</v>
      </c>
      <c r="C102" s="1">
        <f t="shared" si="11"/>
        <v>3</v>
      </c>
      <c r="D102" s="1">
        <f t="shared" si="11"/>
        <v>3</v>
      </c>
      <c r="E102" s="1">
        <f t="shared" si="11"/>
        <v>4</v>
      </c>
      <c r="F102" s="1">
        <f t="shared" si="11"/>
        <v>4</v>
      </c>
      <c r="G102" s="1">
        <f t="shared" si="11"/>
        <v>3</v>
      </c>
      <c r="H102" s="1">
        <f t="shared" si="11"/>
        <v>5</v>
      </c>
      <c r="I102" s="1">
        <f t="shared" si="11"/>
        <v>4</v>
      </c>
      <c r="J102" s="1">
        <f t="shared" si="11"/>
        <v>4</v>
      </c>
      <c r="K102" s="1">
        <f t="shared" si="11"/>
        <v>4</v>
      </c>
      <c r="L102" s="1">
        <f t="shared" si="11"/>
        <v>4</v>
      </c>
      <c r="M102" s="1">
        <f t="shared" si="11"/>
        <v>4</v>
      </c>
      <c r="N102" s="1">
        <f t="shared" si="11"/>
        <v>3</v>
      </c>
      <c r="O102" s="1">
        <f t="shared" si="11"/>
        <v>4</v>
      </c>
      <c r="P102" s="1">
        <f t="shared" si="11"/>
        <v>9</v>
      </c>
      <c r="Q102" s="1">
        <f t="shared" si="11"/>
        <v>3</v>
      </c>
      <c r="R102" s="1">
        <f t="shared" si="11"/>
        <v>3</v>
      </c>
      <c r="S102" s="1">
        <f t="shared" si="11"/>
        <v>3</v>
      </c>
      <c r="T102" s="1">
        <f t="shared" si="11"/>
        <v>4</v>
      </c>
      <c r="U102" s="1">
        <f t="shared" si="11"/>
        <v>3</v>
      </c>
      <c r="V102" s="1">
        <f t="shared" si="11"/>
        <v>5</v>
      </c>
      <c r="W102" s="1">
        <f t="shared" si="11"/>
        <v>4</v>
      </c>
      <c r="X102" s="1">
        <f t="shared" si="11"/>
        <v>4</v>
      </c>
      <c r="Y102" s="1">
        <f t="shared" si="11"/>
        <v>3</v>
      </c>
      <c r="Z102" s="1">
        <f t="shared" ref="Z102:AD102" si="18">RANK(Z73,Z$64:Z$90,0)</f>
        <v>4</v>
      </c>
      <c r="AA102" s="1">
        <f t="shared" si="18"/>
        <v>7</v>
      </c>
      <c r="AB102" s="1">
        <f t="shared" si="18"/>
        <v>5</v>
      </c>
      <c r="AC102" s="1">
        <f t="shared" si="18"/>
        <v>3</v>
      </c>
      <c r="AD102" s="1">
        <f t="shared" si="18"/>
        <v>4</v>
      </c>
      <c r="AE102" s="1">
        <v>1000000</v>
      </c>
      <c r="AF102" s="1">
        <f t="shared" si="9"/>
        <v>999990.6</v>
      </c>
      <c r="AG102" s="1" t="str">
        <f t="shared" si="12"/>
        <v>Laboratóriumi diagnosztika</v>
      </c>
      <c r="AH102" s="2">
        <f t="shared" si="13"/>
        <v>1</v>
      </c>
      <c r="AI102" s="3">
        <f t="shared" si="14"/>
        <v>4.0344827586206895</v>
      </c>
      <c r="AJ102" s="3">
        <f t="shared" si="15"/>
        <v>9</v>
      </c>
      <c r="AK102" s="3">
        <f t="shared" si="16"/>
        <v>9</v>
      </c>
      <c r="AL102" s="3">
        <f t="shared" si="17"/>
        <v>0</v>
      </c>
    </row>
    <row r="103" spans="1:38" x14ac:dyDescent="0.25">
      <c r="A103" s="1" t="str">
        <f t="shared" si="10"/>
        <v>Neurológia</v>
      </c>
      <c r="B103" s="1">
        <f t="shared" ref="B103:AD111" si="19">RANK(B74,B$64:B$90,0)</f>
        <v>4</v>
      </c>
      <c r="C103" s="1">
        <f t="shared" si="19"/>
        <v>3</v>
      </c>
      <c r="D103" s="1">
        <f t="shared" si="19"/>
        <v>3</v>
      </c>
      <c r="E103" s="1">
        <f t="shared" si="19"/>
        <v>4</v>
      </c>
      <c r="F103" s="1">
        <f t="shared" si="19"/>
        <v>4</v>
      </c>
      <c r="G103" s="1">
        <f t="shared" si="19"/>
        <v>3</v>
      </c>
      <c r="H103" s="1">
        <f t="shared" si="19"/>
        <v>5</v>
      </c>
      <c r="I103" s="1">
        <f t="shared" si="19"/>
        <v>4</v>
      </c>
      <c r="J103" s="1">
        <f>RANK(J74,J$64:J$90,0)</f>
        <v>4</v>
      </c>
      <c r="K103" s="1">
        <f t="shared" si="19"/>
        <v>4</v>
      </c>
      <c r="L103" s="1">
        <f t="shared" si="19"/>
        <v>4</v>
      </c>
      <c r="M103" s="1">
        <f t="shared" si="19"/>
        <v>4</v>
      </c>
      <c r="N103" s="1">
        <f t="shared" si="19"/>
        <v>3</v>
      </c>
      <c r="O103" s="1">
        <f t="shared" si="19"/>
        <v>4</v>
      </c>
      <c r="P103" s="1">
        <f t="shared" si="19"/>
        <v>9</v>
      </c>
      <c r="Q103" s="1">
        <f t="shared" si="19"/>
        <v>3</v>
      </c>
      <c r="R103" s="1">
        <f t="shared" si="19"/>
        <v>3</v>
      </c>
      <c r="S103" s="1">
        <f t="shared" si="19"/>
        <v>3</v>
      </c>
      <c r="T103" s="1">
        <f t="shared" si="19"/>
        <v>4</v>
      </c>
      <c r="U103" s="1">
        <f t="shared" si="19"/>
        <v>3</v>
      </c>
      <c r="V103" s="1">
        <f t="shared" si="19"/>
        <v>5</v>
      </c>
      <c r="W103" s="1">
        <f t="shared" si="19"/>
        <v>4</v>
      </c>
      <c r="X103" s="1">
        <f t="shared" si="19"/>
        <v>4</v>
      </c>
      <c r="Y103" s="1">
        <f t="shared" si="19"/>
        <v>3</v>
      </c>
      <c r="Z103" s="1">
        <f t="shared" si="19"/>
        <v>4</v>
      </c>
      <c r="AA103" s="1">
        <f t="shared" si="19"/>
        <v>7</v>
      </c>
      <c r="AB103" s="1">
        <f t="shared" si="19"/>
        <v>5</v>
      </c>
      <c r="AC103" s="1">
        <f t="shared" si="19"/>
        <v>3</v>
      </c>
      <c r="AD103" s="1">
        <f t="shared" si="19"/>
        <v>4</v>
      </c>
      <c r="AE103" s="1">
        <v>1000000</v>
      </c>
      <c r="AF103" s="1">
        <f t="shared" si="9"/>
        <v>999990.6</v>
      </c>
      <c r="AG103" s="1" t="str">
        <f t="shared" si="12"/>
        <v>Neurológia</v>
      </c>
      <c r="AH103" s="2">
        <f t="shared" si="13"/>
        <v>1</v>
      </c>
      <c r="AI103" s="3">
        <f t="shared" si="14"/>
        <v>4.0344827586206895</v>
      </c>
      <c r="AJ103" s="3">
        <f t="shared" si="15"/>
        <v>9</v>
      </c>
      <c r="AK103" s="3">
        <f t="shared" si="16"/>
        <v>9</v>
      </c>
      <c r="AL103" s="3">
        <f t="shared" si="17"/>
        <v>0</v>
      </c>
    </row>
    <row r="104" spans="1:38" x14ac:dyDescent="0.25">
      <c r="A104" s="1" t="str">
        <f t="shared" si="10"/>
        <v>Nukleáris medicina (izotóp-diagnosztika és -terápia)</v>
      </c>
      <c r="B104" s="1">
        <f t="shared" si="19"/>
        <v>4</v>
      </c>
      <c r="C104" s="1">
        <f t="shared" si="19"/>
        <v>3</v>
      </c>
      <c r="D104" s="1">
        <f t="shared" si="19"/>
        <v>3</v>
      </c>
      <c r="E104" s="1">
        <f t="shared" si="19"/>
        <v>4</v>
      </c>
      <c r="F104" s="1">
        <f t="shared" si="19"/>
        <v>4</v>
      </c>
      <c r="G104" s="1">
        <f t="shared" si="19"/>
        <v>3</v>
      </c>
      <c r="H104" s="1">
        <f t="shared" si="19"/>
        <v>5</v>
      </c>
      <c r="I104" s="1">
        <f t="shared" si="19"/>
        <v>4</v>
      </c>
      <c r="J104" s="1">
        <f t="shared" si="19"/>
        <v>4</v>
      </c>
      <c r="K104" s="1">
        <f t="shared" si="19"/>
        <v>4</v>
      </c>
      <c r="L104" s="1">
        <f t="shared" si="19"/>
        <v>1</v>
      </c>
      <c r="M104" s="1">
        <f t="shared" si="19"/>
        <v>4</v>
      </c>
      <c r="N104" s="1">
        <f t="shared" si="19"/>
        <v>3</v>
      </c>
      <c r="O104" s="1">
        <f t="shared" si="19"/>
        <v>4</v>
      </c>
      <c r="P104" s="1">
        <f t="shared" si="19"/>
        <v>7</v>
      </c>
      <c r="Q104" s="1">
        <f t="shared" si="19"/>
        <v>3</v>
      </c>
      <c r="R104" s="1">
        <f t="shared" si="19"/>
        <v>3</v>
      </c>
      <c r="S104" s="1">
        <f t="shared" si="19"/>
        <v>3</v>
      </c>
      <c r="T104" s="1">
        <f t="shared" si="19"/>
        <v>2</v>
      </c>
      <c r="U104" s="1">
        <f t="shared" si="19"/>
        <v>3</v>
      </c>
      <c r="V104" s="1">
        <f t="shared" si="19"/>
        <v>4</v>
      </c>
      <c r="W104" s="1">
        <f t="shared" si="19"/>
        <v>4</v>
      </c>
      <c r="X104" s="1">
        <f t="shared" si="19"/>
        <v>4</v>
      </c>
      <c r="Y104" s="1">
        <f t="shared" si="19"/>
        <v>3</v>
      </c>
      <c r="Z104" s="1">
        <f t="shared" si="19"/>
        <v>4</v>
      </c>
      <c r="AA104" s="1">
        <f t="shared" si="19"/>
        <v>4</v>
      </c>
      <c r="AB104" s="1">
        <f t="shared" si="19"/>
        <v>4</v>
      </c>
      <c r="AC104" s="1">
        <f t="shared" si="19"/>
        <v>3</v>
      </c>
      <c r="AD104" s="1">
        <f t="shared" si="19"/>
        <v>4</v>
      </c>
      <c r="AE104" s="1">
        <v>1000000</v>
      </c>
      <c r="AF104" s="1">
        <f t="shared" si="9"/>
        <v>1000002.6</v>
      </c>
      <c r="AG104" s="1" t="str">
        <f t="shared" si="12"/>
        <v>Nukleáris medicina (izotóp-diagnosztika és -terápia)</v>
      </c>
      <c r="AH104" s="2">
        <f t="shared" si="13"/>
        <v>1</v>
      </c>
      <c r="AI104" s="3">
        <f t="shared" si="14"/>
        <v>3.6206896551724137</v>
      </c>
      <c r="AJ104" s="3">
        <f t="shared" si="15"/>
        <v>5</v>
      </c>
      <c r="AK104" s="3">
        <f t="shared" si="16"/>
        <v>5</v>
      </c>
      <c r="AL104" s="3">
        <f t="shared" si="17"/>
        <v>0</v>
      </c>
    </row>
    <row r="105" spans="1:38" x14ac:dyDescent="0.25">
      <c r="A105" s="1" t="str">
        <f t="shared" si="10"/>
        <v>Onkológia</v>
      </c>
      <c r="B105" s="1">
        <f t="shared" si="19"/>
        <v>4</v>
      </c>
      <c r="C105" s="1">
        <f t="shared" si="19"/>
        <v>3</v>
      </c>
      <c r="D105" s="1">
        <f t="shared" si="19"/>
        <v>3</v>
      </c>
      <c r="E105" s="1">
        <f t="shared" si="19"/>
        <v>4</v>
      </c>
      <c r="F105" s="1">
        <f t="shared" si="19"/>
        <v>4</v>
      </c>
      <c r="G105" s="1">
        <f t="shared" si="19"/>
        <v>3</v>
      </c>
      <c r="H105" s="1">
        <f t="shared" si="19"/>
        <v>5</v>
      </c>
      <c r="I105" s="1">
        <f t="shared" si="19"/>
        <v>4</v>
      </c>
      <c r="J105" s="1">
        <f t="shared" si="19"/>
        <v>4</v>
      </c>
      <c r="K105" s="1">
        <f t="shared" si="19"/>
        <v>4</v>
      </c>
      <c r="L105" s="1">
        <f t="shared" si="19"/>
        <v>4</v>
      </c>
      <c r="M105" s="1">
        <f t="shared" si="19"/>
        <v>4</v>
      </c>
      <c r="N105" s="1">
        <f t="shared" si="19"/>
        <v>3</v>
      </c>
      <c r="O105" s="1">
        <f t="shared" si="19"/>
        <v>4</v>
      </c>
      <c r="P105" s="1">
        <f t="shared" si="19"/>
        <v>9</v>
      </c>
      <c r="Q105" s="1">
        <f t="shared" si="19"/>
        <v>3</v>
      </c>
      <c r="R105" s="1">
        <f t="shared" si="19"/>
        <v>3</v>
      </c>
      <c r="S105" s="1">
        <f t="shared" si="19"/>
        <v>3</v>
      </c>
      <c r="T105" s="1">
        <f t="shared" si="19"/>
        <v>4</v>
      </c>
      <c r="U105" s="1">
        <f t="shared" si="19"/>
        <v>3</v>
      </c>
      <c r="V105" s="1">
        <f t="shared" si="19"/>
        <v>5</v>
      </c>
      <c r="W105" s="1">
        <f t="shared" si="19"/>
        <v>4</v>
      </c>
      <c r="X105" s="1">
        <f t="shared" si="19"/>
        <v>4</v>
      </c>
      <c r="Y105" s="1">
        <f t="shared" si="19"/>
        <v>3</v>
      </c>
      <c r="Z105" s="1">
        <f t="shared" si="19"/>
        <v>4</v>
      </c>
      <c r="AA105" s="1">
        <f t="shared" si="19"/>
        <v>7</v>
      </c>
      <c r="AB105" s="1">
        <f t="shared" si="19"/>
        <v>5</v>
      </c>
      <c r="AC105" s="1">
        <f t="shared" si="19"/>
        <v>3</v>
      </c>
      <c r="AD105" s="1">
        <f t="shared" si="19"/>
        <v>4</v>
      </c>
      <c r="AE105" s="1">
        <v>1000000</v>
      </c>
      <c r="AF105" s="1">
        <f t="shared" si="9"/>
        <v>999990.6</v>
      </c>
      <c r="AG105" s="1" t="str">
        <f t="shared" si="12"/>
        <v>Onkológia</v>
      </c>
      <c r="AH105" s="2">
        <f t="shared" si="13"/>
        <v>1</v>
      </c>
      <c r="AI105" s="3">
        <f t="shared" si="14"/>
        <v>4.0344827586206895</v>
      </c>
      <c r="AJ105" s="3">
        <f t="shared" si="15"/>
        <v>9</v>
      </c>
      <c r="AK105" s="3">
        <f t="shared" si="16"/>
        <v>9</v>
      </c>
      <c r="AL105" s="3">
        <f t="shared" si="17"/>
        <v>0</v>
      </c>
    </row>
    <row r="106" spans="1:38" x14ac:dyDescent="0.25">
      <c r="A106" s="1" t="str">
        <f t="shared" si="10"/>
        <v>Ortopédia</v>
      </c>
      <c r="B106" s="1">
        <f t="shared" si="19"/>
        <v>4</v>
      </c>
      <c r="C106" s="1">
        <f t="shared" si="19"/>
        <v>3</v>
      </c>
      <c r="D106" s="1">
        <f t="shared" si="19"/>
        <v>3</v>
      </c>
      <c r="E106" s="1">
        <f t="shared" si="19"/>
        <v>4</v>
      </c>
      <c r="F106" s="1">
        <f t="shared" si="19"/>
        <v>4</v>
      </c>
      <c r="G106" s="1">
        <f t="shared" si="19"/>
        <v>3</v>
      </c>
      <c r="H106" s="1">
        <f t="shared" si="19"/>
        <v>5</v>
      </c>
      <c r="I106" s="1">
        <f t="shared" si="19"/>
        <v>4</v>
      </c>
      <c r="J106" s="1">
        <f t="shared" si="19"/>
        <v>4</v>
      </c>
      <c r="K106" s="1">
        <f t="shared" si="19"/>
        <v>4</v>
      </c>
      <c r="L106" s="1">
        <f t="shared" si="19"/>
        <v>4</v>
      </c>
      <c r="M106" s="1">
        <f t="shared" si="19"/>
        <v>4</v>
      </c>
      <c r="N106" s="1">
        <f t="shared" si="19"/>
        <v>3</v>
      </c>
      <c r="O106" s="1">
        <f t="shared" si="19"/>
        <v>4</v>
      </c>
      <c r="P106" s="1">
        <f t="shared" si="19"/>
        <v>9</v>
      </c>
      <c r="Q106" s="1">
        <f t="shared" si="19"/>
        <v>3</v>
      </c>
      <c r="R106" s="1">
        <f t="shared" si="19"/>
        <v>3</v>
      </c>
      <c r="S106" s="1">
        <f t="shared" si="19"/>
        <v>3</v>
      </c>
      <c r="T106" s="1">
        <f t="shared" si="19"/>
        <v>4</v>
      </c>
      <c r="U106" s="1">
        <f t="shared" si="19"/>
        <v>3</v>
      </c>
      <c r="V106" s="1">
        <f t="shared" si="19"/>
        <v>5</v>
      </c>
      <c r="W106" s="1">
        <f t="shared" si="19"/>
        <v>4</v>
      </c>
      <c r="X106" s="1">
        <f t="shared" si="19"/>
        <v>4</v>
      </c>
      <c r="Y106" s="1">
        <f t="shared" si="19"/>
        <v>3</v>
      </c>
      <c r="Z106" s="1">
        <f t="shared" si="19"/>
        <v>4</v>
      </c>
      <c r="AA106" s="1">
        <f t="shared" si="19"/>
        <v>7</v>
      </c>
      <c r="AB106" s="1">
        <f t="shared" si="19"/>
        <v>5</v>
      </c>
      <c r="AC106" s="1">
        <f t="shared" si="19"/>
        <v>3</v>
      </c>
      <c r="AD106" s="1">
        <f t="shared" si="19"/>
        <v>4</v>
      </c>
      <c r="AE106" s="1">
        <v>1000000</v>
      </c>
      <c r="AF106" s="1">
        <f t="shared" si="9"/>
        <v>999990.6</v>
      </c>
      <c r="AG106" s="1" t="str">
        <f t="shared" si="12"/>
        <v>Ortopédia</v>
      </c>
      <c r="AH106" s="2">
        <f t="shared" si="13"/>
        <v>1</v>
      </c>
      <c r="AI106" s="3">
        <f t="shared" si="14"/>
        <v>4.0344827586206895</v>
      </c>
      <c r="AJ106" s="3">
        <f t="shared" si="15"/>
        <v>9</v>
      </c>
      <c r="AK106" s="3">
        <f t="shared" si="16"/>
        <v>9</v>
      </c>
      <c r="AL106" s="3">
        <f t="shared" si="17"/>
        <v>0</v>
      </c>
    </row>
    <row r="107" spans="1:38" x14ac:dyDescent="0.25">
      <c r="A107" s="1" t="str">
        <f t="shared" si="10"/>
        <v>Orvosi rehabilitáció</v>
      </c>
      <c r="B107" s="1">
        <f t="shared" si="19"/>
        <v>4</v>
      </c>
      <c r="C107" s="1">
        <f t="shared" si="19"/>
        <v>3</v>
      </c>
      <c r="D107" s="1">
        <f t="shared" si="19"/>
        <v>3</v>
      </c>
      <c r="E107" s="1">
        <f t="shared" si="19"/>
        <v>4</v>
      </c>
      <c r="F107" s="1">
        <f t="shared" si="19"/>
        <v>4</v>
      </c>
      <c r="G107" s="1">
        <f t="shared" si="19"/>
        <v>3</v>
      </c>
      <c r="H107" s="1">
        <f t="shared" si="19"/>
        <v>5</v>
      </c>
      <c r="I107" s="1">
        <f t="shared" si="19"/>
        <v>4</v>
      </c>
      <c r="J107" s="1">
        <f t="shared" si="19"/>
        <v>4</v>
      </c>
      <c r="K107" s="1">
        <f t="shared" si="19"/>
        <v>4</v>
      </c>
      <c r="L107" s="1">
        <f t="shared" si="19"/>
        <v>4</v>
      </c>
      <c r="M107" s="1">
        <f t="shared" si="19"/>
        <v>4</v>
      </c>
      <c r="N107" s="1">
        <f t="shared" si="19"/>
        <v>3</v>
      </c>
      <c r="O107" s="1">
        <f t="shared" si="19"/>
        <v>4</v>
      </c>
      <c r="P107" s="1">
        <f t="shared" si="19"/>
        <v>9</v>
      </c>
      <c r="Q107" s="1">
        <f t="shared" si="19"/>
        <v>3</v>
      </c>
      <c r="R107" s="1">
        <f t="shared" si="19"/>
        <v>3</v>
      </c>
      <c r="S107" s="1">
        <f t="shared" si="19"/>
        <v>3</v>
      </c>
      <c r="T107" s="1">
        <f t="shared" si="19"/>
        <v>4</v>
      </c>
      <c r="U107" s="1">
        <f t="shared" si="19"/>
        <v>3</v>
      </c>
      <c r="V107" s="1">
        <f t="shared" si="19"/>
        <v>5</v>
      </c>
      <c r="W107" s="1">
        <f t="shared" si="19"/>
        <v>4</v>
      </c>
      <c r="X107" s="1">
        <f t="shared" si="19"/>
        <v>4</v>
      </c>
      <c r="Y107" s="1">
        <f t="shared" si="19"/>
        <v>3</v>
      </c>
      <c r="Z107" s="1">
        <f t="shared" si="19"/>
        <v>4</v>
      </c>
      <c r="AA107" s="1">
        <f t="shared" si="19"/>
        <v>7</v>
      </c>
      <c r="AB107" s="1">
        <f t="shared" si="19"/>
        <v>5</v>
      </c>
      <c r="AC107" s="1">
        <f t="shared" si="19"/>
        <v>3</v>
      </c>
      <c r="AD107" s="1">
        <f t="shared" si="19"/>
        <v>4</v>
      </c>
      <c r="AE107" s="1">
        <v>1000000</v>
      </c>
      <c r="AF107" s="1">
        <f t="shared" si="9"/>
        <v>999990.6</v>
      </c>
      <c r="AG107" s="1" t="str">
        <f t="shared" si="12"/>
        <v>Orvosi rehabilitáció</v>
      </c>
      <c r="AH107" s="2">
        <f t="shared" si="13"/>
        <v>1</v>
      </c>
      <c r="AI107" s="3">
        <f t="shared" si="14"/>
        <v>4.0344827586206895</v>
      </c>
      <c r="AJ107" s="3">
        <f t="shared" si="15"/>
        <v>9</v>
      </c>
      <c r="AK107" s="3">
        <f t="shared" si="16"/>
        <v>9</v>
      </c>
      <c r="AL107" s="3">
        <f t="shared" si="17"/>
        <v>0</v>
      </c>
    </row>
    <row r="108" spans="1:38" x14ac:dyDescent="0.25">
      <c r="A108" s="1" t="str">
        <f t="shared" si="10"/>
        <v>Patológia és kórszövettan</v>
      </c>
      <c r="B108" s="1">
        <f t="shared" si="19"/>
        <v>4</v>
      </c>
      <c r="C108" s="1">
        <f t="shared" si="19"/>
        <v>3</v>
      </c>
      <c r="D108" s="1">
        <f t="shared" si="19"/>
        <v>3</v>
      </c>
      <c r="E108" s="1">
        <f t="shared" si="19"/>
        <v>4</v>
      </c>
      <c r="F108" s="1">
        <f t="shared" si="19"/>
        <v>4</v>
      </c>
      <c r="G108" s="1">
        <f t="shared" si="19"/>
        <v>3</v>
      </c>
      <c r="H108" s="1">
        <f t="shared" si="19"/>
        <v>5</v>
      </c>
      <c r="I108" s="1">
        <f t="shared" si="19"/>
        <v>4</v>
      </c>
      <c r="J108" s="1">
        <f t="shared" si="19"/>
        <v>4</v>
      </c>
      <c r="K108" s="1">
        <f t="shared" si="19"/>
        <v>3</v>
      </c>
      <c r="L108" s="1">
        <f t="shared" si="19"/>
        <v>4</v>
      </c>
      <c r="M108" s="1">
        <f t="shared" si="19"/>
        <v>4</v>
      </c>
      <c r="N108" s="1">
        <f t="shared" si="19"/>
        <v>3</v>
      </c>
      <c r="O108" s="1">
        <f t="shared" si="19"/>
        <v>2</v>
      </c>
      <c r="P108" s="1">
        <f t="shared" si="19"/>
        <v>6</v>
      </c>
      <c r="Q108" s="1">
        <f t="shared" si="19"/>
        <v>3</v>
      </c>
      <c r="R108" s="1">
        <f t="shared" si="19"/>
        <v>3</v>
      </c>
      <c r="S108" s="1">
        <f t="shared" si="19"/>
        <v>3</v>
      </c>
      <c r="T108" s="1">
        <f t="shared" si="19"/>
        <v>4</v>
      </c>
      <c r="U108" s="1">
        <f t="shared" si="19"/>
        <v>3</v>
      </c>
      <c r="V108" s="1">
        <f t="shared" si="19"/>
        <v>5</v>
      </c>
      <c r="W108" s="1">
        <f t="shared" si="19"/>
        <v>4</v>
      </c>
      <c r="X108" s="1">
        <f t="shared" si="19"/>
        <v>4</v>
      </c>
      <c r="Y108" s="1">
        <f t="shared" si="19"/>
        <v>3</v>
      </c>
      <c r="Z108" s="1">
        <f t="shared" si="19"/>
        <v>4</v>
      </c>
      <c r="AA108" s="1">
        <f t="shared" si="19"/>
        <v>7</v>
      </c>
      <c r="AB108" s="1">
        <f t="shared" si="19"/>
        <v>5</v>
      </c>
      <c r="AC108" s="1">
        <f t="shared" si="19"/>
        <v>3</v>
      </c>
      <c r="AD108" s="1">
        <f t="shared" si="19"/>
        <v>4</v>
      </c>
      <c r="AE108" s="1">
        <v>1000000</v>
      </c>
      <c r="AF108" s="1">
        <f t="shared" si="9"/>
        <v>999996.6</v>
      </c>
      <c r="AG108" s="1" t="str">
        <f t="shared" si="12"/>
        <v>Patológia és kórszövettan</v>
      </c>
      <c r="AH108" s="2">
        <f t="shared" si="13"/>
        <v>1</v>
      </c>
      <c r="AI108" s="3">
        <f t="shared" si="14"/>
        <v>3.8275862068965516</v>
      </c>
      <c r="AJ108" s="3">
        <f t="shared" si="15"/>
        <v>7</v>
      </c>
      <c r="AK108" s="3">
        <f t="shared" si="16"/>
        <v>7</v>
      </c>
      <c r="AL108" s="3">
        <f t="shared" si="17"/>
        <v>0</v>
      </c>
    </row>
    <row r="109" spans="1:38" x14ac:dyDescent="0.25">
      <c r="A109" s="1" t="str">
        <f t="shared" si="10"/>
        <v>Pszichiátria</v>
      </c>
      <c r="B109" s="1">
        <f t="shared" si="19"/>
        <v>4</v>
      </c>
      <c r="C109" s="1">
        <f t="shared" si="19"/>
        <v>3</v>
      </c>
      <c r="D109" s="1">
        <f t="shared" si="19"/>
        <v>3</v>
      </c>
      <c r="E109" s="1">
        <f t="shared" si="19"/>
        <v>4</v>
      </c>
      <c r="F109" s="1">
        <f t="shared" si="19"/>
        <v>4</v>
      </c>
      <c r="G109" s="1">
        <f t="shared" si="19"/>
        <v>3</v>
      </c>
      <c r="H109" s="1">
        <f t="shared" si="19"/>
        <v>5</v>
      </c>
      <c r="I109" s="1">
        <f t="shared" si="19"/>
        <v>4</v>
      </c>
      <c r="J109" s="1">
        <f t="shared" si="19"/>
        <v>4</v>
      </c>
      <c r="K109" s="1">
        <f t="shared" si="19"/>
        <v>4</v>
      </c>
      <c r="L109" s="1">
        <f t="shared" si="19"/>
        <v>4</v>
      </c>
      <c r="M109" s="1">
        <f t="shared" si="19"/>
        <v>4</v>
      </c>
      <c r="N109" s="1">
        <f t="shared" si="19"/>
        <v>3</v>
      </c>
      <c r="O109" s="1">
        <f t="shared" si="19"/>
        <v>4</v>
      </c>
      <c r="P109" s="1">
        <f t="shared" si="19"/>
        <v>9</v>
      </c>
      <c r="Q109" s="1">
        <f t="shared" si="19"/>
        <v>3</v>
      </c>
      <c r="R109" s="1">
        <f t="shared" si="19"/>
        <v>3</v>
      </c>
      <c r="S109" s="1">
        <f t="shared" si="19"/>
        <v>3</v>
      </c>
      <c r="T109" s="1">
        <f t="shared" si="19"/>
        <v>4</v>
      </c>
      <c r="U109" s="1">
        <f t="shared" si="19"/>
        <v>3</v>
      </c>
      <c r="V109" s="1">
        <f t="shared" si="19"/>
        <v>5</v>
      </c>
      <c r="W109" s="1">
        <f t="shared" si="19"/>
        <v>4</v>
      </c>
      <c r="X109" s="1">
        <f t="shared" si="19"/>
        <v>4</v>
      </c>
      <c r="Y109" s="1">
        <f t="shared" si="19"/>
        <v>3</v>
      </c>
      <c r="Z109" s="1">
        <f t="shared" si="19"/>
        <v>4</v>
      </c>
      <c r="AA109" s="1">
        <f t="shared" si="19"/>
        <v>7</v>
      </c>
      <c r="AB109" s="1">
        <f t="shared" si="19"/>
        <v>5</v>
      </c>
      <c r="AC109" s="1">
        <f t="shared" si="19"/>
        <v>3</v>
      </c>
      <c r="AD109" s="1">
        <f t="shared" si="19"/>
        <v>4</v>
      </c>
      <c r="AE109" s="1">
        <v>1000000</v>
      </c>
      <c r="AF109" s="1">
        <f t="shared" si="9"/>
        <v>999990.6</v>
      </c>
      <c r="AG109" s="1" t="str">
        <f t="shared" si="12"/>
        <v>Pszichiátria</v>
      </c>
      <c r="AH109" s="2">
        <f t="shared" si="13"/>
        <v>1</v>
      </c>
      <c r="AI109" s="3">
        <f t="shared" si="14"/>
        <v>4.0344827586206895</v>
      </c>
      <c r="AJ109" s="3">
        <f t="shared" si="15"/>
        <v>9</v>
      </c>
      <c r="AK109" s="3">
        <f t="shared" si="16"/>
        <v>9</v>
      </c>
      <c r="AL109" s="3">
        <f t="shared" si="17"/>
        <v>0</v>
      </c>
    </row>
    <row r="110" spans="1:38" x14ac:dyDescent="0.25">
      <c r="A110" s="1" t="str">
        <f t="shared" si="10"/>
        <v>Reumatológia</v>
      </c>
      <c r="B110" s="1">
        <f t="shared" si="19"/>
        <v>4</v>
      </c>
      <c r="C110" s="1">
        <f t="shared" si="19"/>
        <v>3</v>
      </c>
      <c r="D110" s="1">
        <f t="shared" si="19"/>
        <v>3</v>
      </c>
      <c r="E110" s="1">
        <f t="shared" si="19"/>
        <v>4</v>
      </c>
      <c r="F110" s="1">
        <f t="shared" si="19"/>
        <v>4</v>
      </c>
      <c r="G110" s="1">
        <f t="shared" si="19"/>
        <v>3</v>
      </c>
      <c r="H110" s="1">
        <f t="shared" si="19"/>
        <v>2</v>
      </c>
      <c r="I110" s="1">
        <f t="shared" si="19"/>
        <v>2</v>
      </c>
      <c r="J110" s="1">
        <f t="shared" si="19"/>
        <v>4</v>
      </c>
      <c r="K110" s="1">
        <f t="shared" si="19"/>
        <v>4</v>
      </c>
      <c r="L110" s="1">
        <f t="shared" si="19"/>
        <v>4</v>
      </c>
      <c r="M110" s="1">
        <f t="shared" si="19"/>
        <v>4</v>
      </c>
      <c r="N110" s="1">
        <f t="shared" si="19"/>
        <v>3</v>
      </c>
      <c r="O110" s="1">
        <f t="shared" si="19"/>
        <v>4</v>
      </c>
      <c r="P110" s="1">
        <f t="shared" si="19"/>
        <v>4</v>
      </c>
      <c r="Q110" s="1">
        <f t="shared" si="19"/>
        <v>3</v>
      </c>
      <c r="R110" s="1">
        <f t="shared" si="19"/>
        <v>3</v>
      </c>
      <c r="S110" s="1">
        <f t="shared" si="19"/>
        <v>3</v>
      </c>
      <c r="T110" s="1">
        <f t="shared" si="19"/>
        <v>4</v>
      </c>
      <c r="U110" s="1">
        <f t="shared" si="19"/>
        <v>3</v>
      </c>
      <c r="V110" s="1">
        <f t="shared" si="19"/>
        <v>3</v>
      </c>
      <c r="W110" s="1">
        <f t="shared" si="19"/>
        <v>4</v>
      </c>
      <c r="X110" s="1">
        <f t="shared" si="19"/>
        <v>1</v>
      </c>
      <c r="Y110" s="1">
        <f t="shared" si="19"/>
        <v>3</v>
      </c>
      <c r="Z110" s="1">
        <f t="shared" si="19"/>
        <v>4</v>
      </c>
      <c r="AA110" s="1">
        <f t="shared" si="19"/>
        <v>7</v>
      </c>
      <c r="AB110" s="1">
        <f t="shared" si="19"/>
        <v>2</v>
      </c>
      <c r="AC110" s="1">
        <f t="shared" si="19"/>
        <v>3</v>
      </c>
      <c r="AD110" s="1">
        <f t="shared" si="19"/>
        <v>4</v>
      </c>
      <c r="AE110" s="1">
        <v>1000000</v>
      </c>
      <c r="AF110" s="1">
        <f t="shared" si="9"/>
        <v>1000032.1</v>
      </c>
      <c r="AG110" s="1" t="str">
        <f t="shared" si="12"/>
        <v>Reumatológia</v>
      </c>
      <c r="AH110" s="2">
        <f t="shared" si="13"/>
        <v>1</v>
      </c>
      <c r="AI110" s="3">
        <f t="shared" si="14"/>
        <v>3.4137931034482758</v>
      </c>
      <c r="AJ110" s="3">
        <f t="shared" si="15"/>
        <v>4</v>
      </c>
      <c r="AK110" s="3">
        <f t="shared" si="16"/>
        <v>4</v>
      </c>
      <c r="AL110" s="3">
        <f t="shared" si="17"/>
        <v>0</v>
      </c>
    </row>
    <row r="111" spans="1:38" x14ac:dyDescent="0.25">
      <c r="A111" s="1" t="str">
        <f t="shared" si="10"/>
        <v>Röntgen-diagnosztika és -terápia</v>
      </c>
      <c r="B111" s="1">
        <f t="shared" si="19"/>
        <v>4</v>
      </c>
      <c r="C111" s="1">
        <f t="shared" si="19"/>
        <v>3</v>
      </c>
      <c r="D111" s="1">
        <f t="shared" si="19"/>
        <v>3</v>
      </c>
      <c r="E111" s="1">
        <f t="shared" si="19"/>
        <v>4</v>
      </c>
      <c r="F111" s="1">
        <f t="shared" si="19"/>
        <v>4</v>
      </c>
      <c r="G111" s="1">
        <f t="shared" si="19"/>
        <v>3</v>
      </c>
      <c r="H111" s="1">
        <f t="shared" si="19"/>
        <v>5</v>
      </c>
      <c r="I111" s="1">
        <f t="shared" si="19"/>
        <v>4</v>
      </c>
      <c r="J111" s="1">
        <f t="shared" si="19"/>
        <v>4</v>
      </c>
      <c r="K111" s="1">
        <f t="shared" si="19"/>
        <v>4</v>
      </c>
      <c r="L111" s="1">
        <f t="shared" si="19"/>
        <v>4</v>
      </c>
      <c r="M111" s="1">
        <f t="shared" si="19"/>
        <v>4</v>
      </c>
      <c r="N111" s="1">
        <f t="shared" si="19"/>
        <v>3</v>
      </c>
      <c r="O111" s="1">
        <f t="shared" si="19"/>
        <v>4</v>
      </c>
      <c r="P111" s="1">
        <f t="shared" si="19"/>
        <v>9</v>
      </c>
      <c r="Q111" s="1">
        <f t="shared" si="19"/>
        <v>3</v>
      </c>
      <c r="R111" s="1">
        <f t="shared" si="19"/>
        <v>3</v>
      </c>
      <c r="S111" s="1">
        <f t="shared" si="19"/>
        <v>3</v>
      </c>
      <c r="T111" s="1">
        <f t="shared" si="19"/>
        <v>4</v>
      </c>
      <c r="U111" s="1">
        <f t="shared" si="19"/>
        <v>3</v>
      </c>
      <c r="V111" s="1">
        <f t="shared" si="19"/>
        <v>5</v>
      </c>
      <c r="W111" s="1">
        <f t="shared" si="19"/>
        <v>4</v>
      </c>
      <c r="X111" s="1">
        <f t="shared" si="19"/>
        <v>4</v>
      </c>
      <c r="Y111" s="1">
        <f t="shared" si="19"/>
        <v>3</v>
      </c>
      <c r="Z111" s="1">
        <f t="shared" ref="Z111:AD111" si="20">RANK(Z82,Z$64:Z$90,0)</f>
        <v>4</v>
      </c>
      <c r="AA111" s="1">
        <f t="shared" si="20"/>
        <v>7</v>
      </c>
      <c r="AB111" s="1">
        <f t="shared" si="20"/>
        <v>5</v>
      </c>
      <c r="AC111" s="1">
        <f t="shared" si="20"/>
        <v>3</v>
      </c>
      <c r="AD111" s="1">
        <f t="shared" si="20"/>
        <v>4</v>
      </c>
      <c r="AE111" s="1">
        <v>1000000</v>
      </c>
      <c r="AF111" s="1">
        <f t="shared" si="9"/>
        <v>999990.6</v>
      </c>
      <c r="AG111" s="1" t="str">
        <f t="shared" si="12"/>
        <v>Röntgen-diagnosztika és -terápia</v>
      </c>
      <c r="AH111" s="2">
        <f t="shared" si="13"/>
        <v>1</v>
      </c>
      <c r="AI111" s="3">
        <f t="shared" si="14"/>
        <v>4.0344827586206895</v>
      </c>
      <c r="AJ111" s="3">
        <f t="shared" si="15"/>
        <v>9</v>
      </c>
      <c r="AK111" s="3">
        <f t="shared" si="16"/>
        <v>9</v>
      </c>
      <c r="AL111" s="3">
        <f t="shared" si="17"/>
        <v>0</v>
      </c>
    </row>
    <row r="112" spans="1:38" x14ac:dyDescent="0.25">
      <c r="A112" s="1" t="str">
        <f t="shared" si="10"/>
        <v>Sebészet</v>
      </c>
      <c r="B112" s="1">
        <f t="shared" ref="B112:AD119" si="21">RANK(B83,B$64:B$90,0)</f>
        <v>4</v>
      </c>
      <c r="C112" s="1">
        <f t="shared" si="21"/>
        <v>3</v>
      </c>
      <c r="D112" s="1">
        <f t="shared" si="21"/>
        <v>3</v>
      </c>
      <c r="E112" s="1">
        <f t="shared" si="21"/>
        <v>4</v>
      </c>
      <c r="F112" s="1">
        <f t="shared" si="21"/>
        <v>4</v>
      </c>
      <c r="G112" s="1">
        <f t="shared" si="21"/>
        <v>3</v>
      </c>
      <c r="H112" s="1">
        <f t="shared" si="21"/>
        <v>5</v>
      </c>
      <c r="I112" s="1">
        <f t="shared" si="21"/>
        <v>4</v>
      </c>
      <c r="J112" s="1">
        <f t="shared" si="21"/>
        <v>4</v>
      </c>
      <c r="K112" s="1">
        <f t="shared" si="21"/>
        <v>4</v>
      </c>
      <c r="L112" s="1">
        <f t="shared" si="21"/>
        <v>4</v>
      </c>
      <c r="M112" s="1">
        <f t="shared" si="21"/>
        <v>4</v>
      </c>
      <c r="N112" s="1">
        <f t="shared" si="21"/>
        <v>3</v>
      </c>
      <c r="O112" s="1">
        <f t="shared" si="21"/>
        <v>4</v>
      </c>
      <c r="P112" s="1">
        <f t="shared" si="21"/>
        <v>9</v>
      </c>
      <c r="Q112" s="1">
        <f t="shared" si="21"/>
        <v>3</v>
      </c>
      <c r="R112" s="1">
        <f t="shared" si="21"/>
        <v>3</v>
      </c>
      <c r="S112" s="1">
        <f t="shared" si="21"/>
        <v>3</v>
      </c>
      <c r="T112" s="1">
        <f t="shared" si="21"/>
        <v>4</v>
      </c>
      <c r="U112" s="1">
        <f t="shared" si="21"/>
        <v>3</v>
      </c>
      <c r="V112" s="1">
        <f t="shared" si="21"/>
        <v>5</v>
      </c>
      <c r="W112" s="1">
        <f t="shared" si="21"/>
        <v>4</v>
      </c>
      <c r="X112" s="1">
        <f t="shared" si="21"/>
        <v>4</v>
      </c>
      <c r="Y112" s="1">
        <f t="shared" si="21"/>
        <v>3</v>
      </c>
      <c r="Z112" s="1">
        <f t="shared" si="21"/>
        <v>4</v>
      </c>
      <c r="AA112" s="1">
        <f t="shared" si="21"/>
        <v>7</v>
      </c>
      <c r="AB112" s="1">
        <f t="shared" si="21"/>
        <v>5</v>
      </c>
      <c r="AC112" s="1">
        <f t="shared" si="21"/>
        <v>3</v>
      </c>
      <c r="AD112" s="1">
        <f t="shared" si="21"/>
        <v>4</v>
      </c>
      <c r="AE112" s="1">
        <v>1000000</v>
      </c>
      <c r="AF112" s="1">
        <f t="shared" si="9"/>
        <v>999990.6</v>
      </c>
      <c r="AG112" s="1" t="str">
        <f t="shared" si="12"/>
        <v>Sebészet</v>
      </c>
      <c r="AH112" s="2">
        <f t="shared" si="13"/>
        <v>1</v>
      </c>
      <c r="AI112" s="3">
        <f t="shared" si="14"/>
        <v>4.0344827586206895</v>
      </c>
      <c r="AJ112" s="3">
        <f t="shared" si="15"/>
        <v>9</v>
      </c>
      <c r="AK112" s="3">
        <f t="shared" si="16"/>
        <v>9</v>
      </c>
      <c r="AL112" s="3">
        <f t="shared" si="17"/>
        <v>0</v>
      </c>
    </row>
    <row r="113" spans="1:97" x14ac:dyDescent="0.25">
      <c r="A113" s="1" t="str">
        <f t="shared" si="10"/>
        <v>Sürgősségi betegellátás, oxyológia</v>
      </c>
      <c r="B113" s="1">
        <f t="shared" si="21"/>
        <v>3</v>
      </c>
      <c r="C113" s="1">
        <f t="shared" si="21"/>
        <v>2</v>
      </c>
      <c r="D113" s="1">
        <f t="shared" si="21"/>
        <v>1</v>
      </c>
      <c r="E113" s="1">
        <f t="shared" si="21"/>
        <v>1</v>
      </c>
      <c r="F113" s="1">
        <f t="shared" si="21"/>
        <v>3</v>
      </c>
      <c r="G113" s="1">
        <f t="shared" si="21"/>
        <v>1</v>
      </c>
      <c r="H113" s="1">
        <f t="shared" si="21"/>
        <v>4</v>
      </c>
      <c r="I113" s="1">
        <f t="shared" si="21"/>
        <v>3</v>
      </c>
      <c r="J113" s="1">
        <f t="shared" si="21"/>
        <v>3</v>
      </c>
      <c r="K113" s="1">
        <f t="shared" si="21"/>
        <v>1</v>
      </c>
      <c r="L113" s="1">
        <f t="shared" si="21"/>
        <v>3</v>
      </c>
      <c r="M113" s="1">
        <f t="shared" si="21"/>
        <v>3</v>
      </c>
      <c r="N113" s="1">
        <f t="shared" si="21"/>
        <v>1</v>
      </c>
      <c r="O113" s="1">
        <f t="shared" si="21"/>
        <v>2</v>
      </c>
      <c r="P113" s="1">
        <f t="shared" si="21"/>
        <v>2</v>
      </c>
      <c r="Q113" s="1">
        <f t="shared" si="21"/>
        <v>1</v>
      </c>
      <c r="R113" s="1">
        <f t="shared" si="21"/>
        <v>2</v>
      </c>
      <c r="S113" s="1">
        <f t="shared" si="21"/>
        <v>2</v>
      </c>
      <c r="T113" s="1">
        <f t="shared" si="21"/>
        <v>3</v>
      </c>
      <c r="U113" s="1">
        <f t="shared" si="21"/>
        <v>1</v>
      </c>
      <c r="V113" s="1">
        <f t="shared" si="21"/>
        <v>1</v>
      </c>
      <c r="W113" s="1">
        <f t="shared" si="21"/>
        <v>1</v>
      </c>
      <c r="X113" s="1">
        <f t="shared" si="21"/>
        <v>1</v>
      </c>
      <c r="Y113" s="1">
        <f t="shared" si="21"/>
        <v>2</v>
      </c>
      <c r="Z113" s="1">
        <f t="shared" si="21"/>
        <v>3</v>
      </c>
      <c r="AA113" s="1">
        <f t="shared" si="21"/>
        <v>4</v>
      </c>
      <c r="AB113" s="1">
        <f t="shared" si="21"/>
        <v>1</v>
      </c>
      <c r="AC113" s="1">
        <f t="shared" si="21"/>
        <v>2</v>
      </c>
      <c r="AD113" s="1">
        <f t="shared" si="21"/>
        <v>3</v>
      </c>
      <c r="AE113" s="1">
        <v>1000000</v>
      </c>
      <c r="AF113" s="1">
        <f t="shared" si="9"/>
        <v>1000053.1</v>
      </c>
      <c r="AG113" s="4" t="str">
        <f t="shared" si="12"/>
        <v>Sürgősségi betegellátás, oxyológia</v>
      </c>
      <c r="AH113" s="2">
        <f t="shared" si="13"/>
        <v>1</v>
      </c>
      <c r="AI113" s="3">
        <f t="shared" si="14"/>
        <v>2.0689655172413794</v>
      </c>
      <c r="AJ113" s="3">
        <f t="shared" si="15"/>
        <v>2</v>
      </c>
      <c r="AK113" s="3">
        <f t="shared" si="16"/>
        <v>2</v>
      </c>
      <c r="AL113" s="3">
        <f t="shared" si="17"/>
        <v>0</v>
      </c>
    </row>
    <row r="114" spans="1:97" x14ac:dyDescent="0.25">
      <c r="A114" s="1" t="str">
        <f t="shared" si="10"/>
        <v>Szemészet</v>
      </c>
      <c r="B114" s="1">
        <f t="shared" si="21"/>
        <v>4</v>
      </c>
      <c r="C114" s="1">
        <f t="shared" si="21"/>
        <v>3</v>
      </c>
      <c r="D114" s="1">
        <f t="shared" si="21"/>
        <v>3</v>
      </c>
      <c r="E114" s="1">
        <f t="shared" si="21"/>
        <v>4</v>
      </c>
      <c r="F114" s="1">
        <f t="shared" si="21"/>
        <v>4</v>
      </c>
      <c r="G114" s="1">
        <f t="shared" si="21"/>
        <v>3</v>
      </c>
      <c r="H114" s="1">
        <f t="shared" si="21"/>
        <v>5</v>
      </c>
      <c r="I114" s="1">
        <f t="shared" si="21"/>
        <v>4</v>
      </c>
      <c r="J114" s="1">
        <f t="shared" si="21"/>
        <v>4</v>
      </c>
      <c r="K114" s="1">
        <f t="shared" si="21"/>
        <v>4</v>
      </c>
      <c r="L114" s="1">
        <f t="shared" si="21"/>
        <v>4</v>
      </c>
      <c r="M114" s="1">
        <f t="shared" si="21"/>
        <v>4</v>
      </c>
      <c r="N114" s="1">
        <f t="shared" si="21"/>
        <v>3</v>
      </c>
      <c r="O114" s="1">
        <f t="shared" si="21"/>
        <v>4</v>
      </c>
      <c r="P114" s="1">
        <f t="shared" si="21"/>
        <v>9</v>
      </c>
      <c r="Q114" s="1">
        <f t="shared" si="21"/>
        <v>3</v>
      </c>
      <c r="R114" s="1">
        <f t="shared" si="21"/>
        <v>3</v>
      </c>
      <c r="S114" s="1">
        <f t="shared" si="21"/>
        <v>3</v>
      </c>
      <c r="T114" s="1">
        <f t="shared" si="21"/>
        <v>4</v>
      </c>
      <c r="U114" s="1">
        <f t="shared" si="21"/>
        <v>3</v>
      </c>
      <c r="V114" s="1">
        <f t="shared" si="21"/>
        <v>5</v>
      </c>
      <c r="W114" s="1">
        <f t="shared" si="21"/>
        <v>4</v>
      </c>
      <c r="X114" s="1">
        <f t="shared" si="21"/>
        <v>4</v>
      </c>
      <c r="Y114" s="1">
        <f t="shared" si="21"/>
        <v>3</v>
      </c>
      <c r="Z114" s="1">
        <f t="shared" si="21"/>
        <v>4</v>
      </c>
      <c r="AA114" s="1">
        <f t="shared" si="21"/>
        <v>7</v>
      </c>
      <c r="AB114" s="1">
        <f t="shared" si="21"/>
        <v>5</v>
      </c>
      <c r="AC114" s="1">
        <f t="shared" si="21"/>
        <v>3</v>
      </c>
      <c r="AD114" s="1">
        <f t="shared" si="21"/>
        <v>4</v>
      </c>
      <c r="AE114" s="1">
        <v>1000000</v>
      </c>
      <c r="AF114" s="1">
        <f t="shared" si="9"/>
        <v>999990.6</v>
      </c>
      <c r="AG114" s="1" t="str">
        <f t="shared" si="12"/>
        <v>Szemészet</v>
      </c>
      <c r="AH114" s="2">
        <f t="shared" si="13"/>
        <v>1</v>
      </c>
      <c r="AI114" s="3">
        <f t="shared" si="14"/>
        <v>4.0344827586206895</v>
      </c>
      <c r="AJ114" s="3">
        <f t="shared" si="15"/>
        <v>9</v>
      </c>
      <c r="AK114" s="3">
        <f t="shared" si="16"/>
        <v>9</v>
      </c>
      <c r="AL114" s="3">
        <f t="shared" si="17"/>
        <v>0</v>
      </c>
    </row>
    <row r="115" spans="1:97" x14ac:dyDescent="0.25">
      <c r="A115" s="1" t="str">
        <f t="shared" si="10"/>
        <v>Szülészet és nőgyógyászat</v>
      </c>
      <c r="B115" s="1">
        <f t="shared" si="21"/>
        <v>4</v>
      </c>
      <c r="C115" s="1">
        <f t="shared" si="21"/>
        <v>3</v>
      </c>
      <c r="D115" s="1">
        <f t="shared" si="21"/>
        <v>3</v>
      </c>
      <c r="E115" s="1">
        <f t="shared" si="21"/>
        <v>4</v>
      </c>
      <c r="F115" s="1">
        <f t="shared" si="21"/>
        <v>4</v>
      </c>
      <c r="G115" s="1">
        <f t="shared" si="21"/>
        <v>3</v>
      </c>
      <c r="H115" s="1">
        <f t="shared" si="21"/>
        <v>5</v>
      </c>
      <c r="I115" s="1">
        <f t="shared" si="21"/>
        <v>4</v>
      </c>
      <c r="J115" s="1">
        <f t="shared" si="21"/>
        <v>4</v>
      </c>
      <c r="K115" s="1">
        <f t="shared" si="21"/>
        <v>4</v>
      </c>
      <c r="L115" s="1">
        <f t="shared" si="21"/>
        <v>4</v>
      </c>
      <c r="M115" s="1">
        <f t="shared" si="21"/>
        <v>4</v>
      </c>
      <c r="N115" s="1">
        <f t="shared" si="21"/>
        <v>3</v>
      </c>
      <c r="O115" s="1">
        <f t="shared" si="21"/>
        <v>4</v>
      </c>
      <c r="P115" s="1">
        <f t="shared" si="21"/>
        <v>9</v>
      </c>
      <c r="Q115" s="1">
        <f t="shared" si="21"/>
        <v>3</v>
      </c>
      <c r="R115" s="1">
        <f t="shared" si="21"/>
        <v>3</v>
      </c>
      <c r="S115" s="1">
        <f t="shared" si="21"/>
        <v>3</v>
      </c>
      <c r="T115" s="1">
        <f t="shared" si="21"/>
        <v>4</v>
      </c>
      <c r="U115" s="1">
        <f t="shared" si="21"/>
        <v>3</v>
      </c>
      <c r="V115" s="1">
        <f t="shared" si="21"/>
        <v>5</v>
      </c>
      <c r="W115" s="1">
        <f t="shared" si="21"/>
        <v>4</v>
      </c>
      <c r="X115" s="1">
        <f t="shared" si="21"/>
        <v>4</v>
      </c>
      <c r="Y115" s="1">
        <f t="shared" si="21"/>
        <v>3</v>
      </c>
      <c r="Z115" s="1">
        <f t="shared" si="21"/>
        <v>4</v>
      </c>
      <c r="AA115" s="1">
        <f t="shared" si="21"/>
        <v>7</v>
      </c>
      <c r="AB115" s="1">
        <f t="shared" si="21"/>
        <v>5</v>
      </c>
      <c r="AC115" s="1">
        <f t="shared" si="21"/>
        <v>3</v>
      </c>
      <c r="AD115" s="1">
        <f t="shared" si="21"/>
        <v>4</v>
      </c>
      <c r="AE115" s="1">
        <v>1000000</v>
      </c>
      <c r="AF115" s="1">
        <f t="shared" si="9"/>
        <v>999990.6</v>
      </c>
      <c r="AG115" s="1" t="str">
        <f t="shared" si="12"/>
        <v>Szülészet és nőgyógyászat</v>
      </c>
      <c r="AH115" s="2">
        <f t="shared" si="13"/>
        <v>1</v>
      </c>
      <c r="AI115" s="3">
        <f t="shared" si="14"/>
        <v>4.0344827586206895</v>
      </c>
      <c r="AJ115" s="3">
        <f t="shared" si="15"/>
        <v>9</v>
      </c>
      <c r="AK115" s="3">
        <f t="shared" si="16"/>
        <v>9</v>
      </c>
      <c r="AL115" s="3">
        <f t="shared" si="17"/>
        <v>0</v>
      </c>
    </row>
    <row r="116" spans="1:97" x14ac:dyDescent="0.25">
      <c r="A116" s="1" t="str">
        <f t="shared" si="10"/>
        <v>Tomográfia</v>
      </c>
      <c r="B116" s="1">
        <f t="shared" si="21"/>
        <v>4</v>
      </c>
      <c r="C116" s="1">
        <f t="shared" si="21"/>
        <v>3</v>
      </c>
      <c r="D116" s="1">
        <f t="shared" si="21"/>
        <v>3</v>
      </c>
      <c r="E116" s="1">
        <f t="shared" si="21"/>
        <v>4</v>
      </c>
      <c r="F116" s="1">
        <f t="shared" si="21"/>
        <v>4</v>
      </c>
      <c r="G116" s="1">
        <f t="shared" si="21"/>
        <v>3</v>
      </c>
      <c r="H116" s="1">
        <f t="shared" si="21"/>
        <v>5</v>
      </c>
      <c r="I116" s="1">
        <f t="shared" si="21"/>
        <v>4</v>
      </c>
      <c r="J116" s="1">
        <f t="shared" si="21"/>
        <v>4</v>
      </c>
      <c r="K116" s="1">
        <f t="shared" si="21"/>
        <v>4</v>
      </c>
      <c r="L116" s="1">
        <f t="shared" si="21"/>
        <v>4</v>
      </c>
      <c r="M116" s="1">
        <f t="shared" si="21"/>
        <v>4</v>
      </c>
      <c r="N116" s="1">
        <f t="shared" si="21"/>
        <v>3</v>
      </c>
      <c r="O116" s="1">
        <f t="shared" si="21"/>
        <v>4</v>
      </c>
      <c r="P116" s="1">
        <f t="shared" si="21"/>
        <v>9</v>
      </c>
      <c r="Q116" s="1">
        <f t="shared" si="21"/>
        <v>3</v>
      </c>
      <c r="R116" s="1">
        <f t="shared" si="21"/>
        <v>3</v>
      </c>
      <c r="S116" s="1">
        <f t="shared" si="21"/>
        <v>3</v>
      </c>
      <c r="T116" s="1">
        <f t="shared" si="21"/>
        <v>4</v>
      </c>
      <c r="U116" s="1">
        <f t="shared" si="21"/>
        <v>3</v>
      </c>
      <c r="V116" s="1">
        <f t="shared" si="21"/>
        <v>5</v>
      </c>
      <c r="W116" s="1">
        <f t="shared" si="21"/>
        <v>4</v>
      </c>
      <c r="X116" s="1">
        <f t="shared" si="21"/>
        <v>4</v>
      </c>
      <c r="Y116" s="1">
        <f t="shared" si="21"/>
        <v>3</v>
      </c>
      <c r="Z116" s="1">
        <f t="shared" si="21"/>
        <v>4</v>
      </c>
      <c r="AA116" s="1">
        <f t="shared" si="21"/>
        <v>7</v>
      </c>
      <c r="AB116" s="1">
        <f t="shared" si="21"/>
        <v>5</v>
      </c>
      <c r="AC116" s="1">
        <f t="shared" si="21"/>
        <v>3</v>
      </c>
      <c r="AD116" s="1">
        <f t="shared" si="21"/>
        <v>4</v>
      </c>
      <c r="AE116" s="1">
        <v>1000000</v>
      </c>
      <c r="AF116" s="1">
        <f t="shared" si="9"/>
        <v>999990.6</v>
      </c>
      <c r="AG116" s="1" t="str">
        <f t="shared" si="12"/>
        <v>Tomográfia</v>
      </c>
      <c r="AH116" s="2">
        <f t="shared" si="13"/>
        <v>1</v>
      </c>
      <c r="AI116" s="3">
        <f t="shared" si="14"/>
        <v>4.0344827586206895</v>
      </c>
      <c r="AJ116" s="3">
        <f t="shared" si="15"/>
        <v>9</v>
      </c>
      <c r="AK116" s="3">
        <f t="shared" si="16"/>
        <v>9</v>
      </c>
      <c r="AL116" s="3">
        <f t="shared" si="17"/>
        <v>0</v>
      </c>
    </row>
    <row r="117" spans="1:97" x14ac:dyDescent="0.25">
      <c r="A117" s="1" t="str">
        <f t="shared" si="10"/>
        <v>Tüdő-gyógyászat</v>
      </c>
      <c r="B117" s="1">
        <f t="shared" si="21"/>
        <v>2</v>
      </c>
      <c r="C117" s="1">
        <f t="shared" si="21"/>
        <v>3</v>
      </c>
      <c r="D117" s="1">
        <f t="shared" si="21"/>
        <v>3</v>
      </c>
      <c r="E117" s="1">
        <f t="shared" si="21"/>
        <v>4</v>
      </c>
      <c r="F117" s="1">
        <f t="shared" si="21"/>
        <v>2</v>
      </c>
      <c r="G117" s="1">
        <f t="shared" si="21"/>
        <v>3</v>
      </c>
      <c r="H117" s="1">
        <f t="shared" si="21"/>
        <v>1</v>
      </c>
      <c r="I117" s="1">
        <f t="shared" si="21"/>
        <v>4</v>
      </c>
      <c r="J117" s="1">
        <f t="shared" si="21"/>
        <v>2</v>
      </c>
      <c r="K117" s="1">
        <f t="shared" si="21"/>
        <v>4</v>
      </c>
      <c r="L117" s="1">
        <f t="shared" si="21"/>
        <v>4</v>
      </c>
      <c r="M117" s="1">
        <f t="shared" si="21"/>
        <v>2</v>
      </c>
      <c r="N117" s="1">
        <f t="shared" si="21"/>
        <v>3</v>
      </c>
      <c r="O117" s="1">
        <f t="shared" si="21"/>
        <v>4</v>
      </c>
      <c r="P117" s="1">
        <f t="shared" si="21"/>
        <v>1</v>
      </c>
      <c r="Q117" s="1">
        <f t="shared" si="21"/>
        <v>3</v>
      </c>
      <c r="R117" s="1">
        <f t="shared" si="21"/>
        <v>3</v>
      </c>
      <c r="S117" s="1">
        <f t="shared" si="21"/>
        <v>3</v>
      </c>
      <c r="T117" s="1">
        <f t="shared" si="21"/>
        <v>4</v>
      </c>
      <c r="U117" s="1">
        <f t="shared" si="21"/>
        <v>3</v>
      </c>
      <c r="V117" s="1">
        <f t="shared" si="21"/>
        <v>5</v>
      </c>
      <c r="W117" s="1">
        <f t="shared" si="21"/>
        <v>4</v>
      </c>
      <c r="X117" s="1">
        <f t="shared" si="21"/>
        <v>4</v>
      </c>
      <c r="Y117" s="1">
        <f t="shared" si="21"/>
        <v>3</v>
      </c>
      <c r="Z117" s="1">
        <f t="shared" si="21"/>
        <v>1</v>
      </c>
      <c r="AA117" s="1">
        <f t="shared" si="21"/>
        <v>1</v>
      </c>
      <c r="AB117" s="1">
        <f t="shared" si="21"/>
        <v>5</v>
      </c>
      <c r="AC117" s="1">
        <f t="shared" si="21"/>
        <v>3</v>
      </c>
      <c r="AD117" s="1">
        <f t="shared" si="21"/>
        <v>1</v>
      </c>
      <c r="AE117" s="1">
        <v>1000000</v>
      </c>
      <c r="AF117" s="1">
        <f t="shared" si="9"/>
        <v>1000040.6</v>
      </c>
      <c r="AG117" s="4" t="str">
        <f t="shared" si="12"/>
        <v>Tüdő-gyógyászat</v>
      </c>
      <c r="AH117" s="2">
        <f t="shared" si="13"/>
        <v>1</v>
      </c>
      <c r="AI117" s="3">
        <f t="shared" si="14"/>
        <v>2.9310344827586206</v>
      </c>
      <c r="AJ117" s="3">
        <f t="shared" si="15"/>
        <v>3</v>
      </c>
      <c r="AK117" s="3">
        <f t="shared" si="16"/>
        <v>3</v>
      </c>
      <c r="AL117" s="3">
        <f t="shared" si="17"/>
        <v>0</v>
      </c>
    </row>
    <row r="118" spans="1:97" x14ac:dyDescent="0.25">
      <c r="A118" s="1" t="str">
        <f t="shared" si="10"/>
        <v>Ultrahang-diagnosztika és -terápia</v>
      </c>
      <c r="B118" s="1">
        <f t="shared" si="21"/>
        <v>4</v>
      </c>
      <c r="C118" s="1">
        <f t="shared" si="21"/>
        <v>3</v>
      </c>
      <c r="D118" s="1">
        <f t="shared" si="21"/>
        <v>3</v>
      </c>
      <c r="E118" s="1">
        <f t="shared" si="21"/>
        <v>4</v>
      </c>
      <c r="F118" s="1">
        <f t="shared" si="21"/>
        <v>4</v>
      </c>
      <c r="G118" s="1">
        <f t="shared" si="21"/>
        <v>3</v>
      </c>
      <c r="H118" s="1">
        <f t="shared" si="21"/>
        <v>5</v>
      </c>
      <c r="I118" s="1">
        <f t="shared" si="21"/>
        <v>4</v>
      </c>
      <c r="J118" s="1">
        <f t="shared" si="21"/>
        <v>4</v>
      </c>
      <c r="K118" s="1">
        <f t="shared" si="21"/>
        <v>4</v>
      </c>
      <c r="L118" s="1">
        <f t="shared" si="21"/>
        <v>4</v>
      </c>
      <c r="M118" s="1">
        <f t="shared" si="21"/>
        <v>4</v>
      </c>
      <c r="N118" s="1">
        <f t="shared" si="21"/>
        <v>3</v>
      </c>
      <c r="O118" s="1">
        <f t="shared" si="21"/>
        <v>4</v>
      </c>
      <c r="P118" s="1">
        <f t="shared" si="21"/>
        <v>9</v>
      </c>
      <c r="Q118" s="1">
        <f t="shared" si="21"/>
        <v>3</v>
      </c>
      <c r="R118" s="1">
        <f t="shared" si="21"/>
        <v>3</v>
      </c>
      <c r="S118" s="1">
        <f t="shared" si="21"/>
        <v>3</v>
      </c>
      <c r="T118" s="1">
        <f t="shared" si="21"/>
        <v>4</v>
      </c>
      <c r="U118" s="1">
        <f t="shared" si="21"/>
        <v>3</v>
      </c>
      <c r="V118" s="1">
        <f t="shared" si="21"/>
        <v>5</v>
      </c>
      <c r="W118" s="1">
        <f t="shared" si="21"/>
        <v>4</v>
      </c>
      <c r="X118" s="1">
        <f t="shared" si="21"/>
        <v>4</v>
      </c>
      <c r="Y118" s="1">
        <f t="shared" si="21"/>
        <v>3</v>
      </c>
      <c r="Z118" s="1">
        <f t="shared" si="21"/>
        <v>4</v>
      </c>
      <c r="AA118" s="1">
        <f t="shared" si="21"/>
        <v>7</v>
      </c>
      <c r="AB118" s="1">
        <f t="shared" si="21"/>
        <v>5</v>
      </c>
      <c r="AC118" s="1">
        <f t="shared" si="21"/>
        <v>3</v>
      </c>
      <c r="AD118" s="1">
        <f t="shared" si="21"/>
        <v>4</v>
      </c>
      <c r="AE118" s="1">
        <v>1000000</v>
      </c>
      <c r="AF118" s="1">
        <f t="shared" si="9"/>
        <v>999990.6</v>
      </c>
      <c r="AG118" s="1" t="str">
        <f t="shared" si="12"/>
        <v>Ultrahang-diagnosztika és -terápia</v>
      </c>
      <c r="AH118" s="2">
        <f t="shared" si="13"/>
        <v>1</v>
      </c>
      <c r="AI118" s="3">
        <f t="shared" si="14"/>
        <v>4.0344827586206895</v>
      </c>
      <c r="AJ118" s="3">
        <f t="shared" si="15"/>
        <v>9</v>
      </c>
      <c r="AK118" s="3">
        <f t="shared" si="16"/>
        <v>9</v>
      </c>
      <c r="AL118" s="3">
        <f t="shared" si="17"/>
        <v>0</v>
      </c>
    </row>
    <row r="119" spans="1:97" x14ac:dyDescent="0.25">
      <c r="A119" s="1" t="str">
        <f t="shared" si="10"/>
        <v>Urológia</v>
      </c>
      <c r="B119" s="1">
        <f>RANK(B90,B$64:B$90,0)</f>
        <v>4</v>
      </c>
      <c r="C119" s="1">
        <f t="shared" si="21"/>
        <v>3</v>
      </c>
      <c r="D119" s="1">
        <f t="shared" si="21"/>
        <v>3</v>
      </c>
      <c r="E119" s="1">
        <f t="shared" si="21"/>
        <v>4</v>
      </c>
      <c r="F119" s="1">
        <f t="shared" si="21"/>
        <v>4</v>
      </c>
      <c r="G119" s="1">
        <f t="shared" si="21"/>
        <v>3</v>
      </c>
      <c r="H119" s="1">
        <f t="shared" si="21"/>
        <v>5</v>
      </c>
      <c r="I119" s="1">
        <f t="shared" si="21"/>
        <v>4</v>
      </c>
      <c r="J119" s="1">
        <f t="shared" si="21"/>
        <v>4</v>
      </c>
      <c r="K119" s="1">
        <f t="shared" si="21"/>
        <v>4</v>
      </c>
      <c r="L119" s="1">
        <f t="shared" si="21"/>
        <v>4</v>
      </c>
      <c r="M119" s="1">
        <f t="shared" si="21"/>
        <v>4</v>
      </c>
      <c r="N119" s="1">
        <f t="shared" si="21"/>
        <v>3</v>
      </c>
      <c r="O119" s="1">
        <f t="shared" si="21"/>
        <v>4</v>
      </c>
      <c r="P119" s="1">
        <f t="shared" si="21"/>
        <v>9</v>
      </c>
      <c r="Q119" s="1">
        <f t="shared" si="21"/>
        <v>3</v>
      </c>
      <c r="R119" s="1">
        <f t="shared" si="21"/>
        <v>3</v>
      </c>
      <c r="S119" s="1">
        <f t="shared" si="21"/>
        <v>3</v>
      </c>
      <c r="T119" s="1">
        <f>RANK(T90,T$64:T$90,0)</f>
        <v>4</v>
      </c>
      <c r="U119" s="1">
        <f t="shared" si="21"/>
        <v>3</v>
      </c>
      <c r="V119" s="1">
        <f t="shared" si="21"/>
        <v>5</v>
      </c>
      <c r="W119" s="1">
        <f t="shared" si="21"/>
        <v>4</v>
      </c>
      <c r="X119" s="1">
        <f t="shared" si="21"/>
        <v>4</v>
      </c>
      <c r="Y119" s="1">
        <f t="shared" si="21"/>
        <v>3</v>
      </c>
      <c r="Z119" s="1">
        <f t="shared" si="21"/>
        <v>4</v>
      </c>
      <c r="AA119" s="1">
        <f t="shared" si="21"/>
        <v>7</v>
      </c>
      <c r="AB119" s="1">
        <f t="shared" si="21"/>
        <v>5</v>
      </c>
      <c r="AC119" s="1">
        <f t="shared" si="21"/>
        <v>3</v>
      </c>
      <c r="AD119" s="1">
        <f t="shared" si="21"/>
        <v>4</v>
      </c>
      <c r="AE119" s="1">
        <v>1000000</v>
      </c>
      <c r="AF119" s="1">
        <f t="shared" si="9"/>
        <v>999990.6</v>
      </c>
      <c r="AG119" s="1" t="str">
        <f t="shared" si="12"/>
        <v>Urológia</v>
      </c>
      <c r="AH119" s="2">
        <f t="shared" si="13"/>
        <v>1</v>
      </c>
      <c r="AI119" s="3">
        <f t="shared" si="14"/>
        <v>4.0344827586206895</v>
      </c>
      <c r="AJ119" s="3">
        <f t="shared" si="15"/>
        <v>9</v>
      </c>
      <c r="AK119" s="3">
        <f t="shared" si="16"/>
        <v>9</v>
      </c>
      <c r="AL119" s="3">
        <f t="shared" si="17"/>
        <v>0</v>
      </c>
    </row>
    <row r="121" spans="1:97" x14ac:dyDescent="0.25">
      <c r="B121" s="1" t="s">
        <v>80</v>
      </c>
      <c r="C121" s="1">
        <f>+MAX(B93:AD119)</f>
        <v>9</v>
      </c>
    </row>
    <row r="122" spans="1:97" ht="18.75" x14ac:dyDescent="0.25">
      <c r="BL122" s="53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</row>
    <row r="123" spans="1:97" ht="18.75" x14ac:dyDescent="0.25">
      <c r="A123" s="5"/>
      <c r="BL123" s="54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</row>
    <row r="124" spans="1:97" x14ac:dyDescent="0.25">
      <c r="A124" s="6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</row>
    <row r="125" spans="1:97" x14ac:dyDescent="0.25"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</row>
    <row r="126" spans="1:97" ht="31.5" x14ac:dyDescent="0.25">
      <c r="BL126" s="55" t="s">
        <v>81</v>
      </c>
      <c r="BM126" s="56">
        <v>3589853</v>
      </c>
      <c r="BN126" s="55" t="s">
        <v>82</v>
      </c>
      <c r="BO126" s="56">
        <v>27</v>
      </c>
      <c r="BP126" s="55" t="s">
        <v>83</v>
      </c>
      <c r="BQ126" s="56">
        <v>29</v>
      </c>
      <c r="BR126" s="55" t="s">
        <v>84</v>
      </c>
      <c r="BS126" s="56">
        <v>27</v>
      </c>
      <c r="BT126" s="55" t="s">
        <v>85</v>
      </c>
      <c r="BU126" s="56">
        <v>0</v>
      </c>
      <c r="BV126" s="55" t="s">
        <v>86</v>
      </c>
      <c r="BW126" s="56" t="s">
        <v>376</v>
      </c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</row>
    <row r="127" spans="1:97" ht="32.25" thickBot="1" x14ac:dyDescent="0.3">
      <c r="A127" s="44" t="s">
        <v>81</v>
      </c>
      <c r="B127" s="45">
        <v>7072004</v>
      </c>
      <c r="C127" s="44" t="s">
        <v>82</v>
      </c>
      <c r="D127" s="45">
        <v>27</v>
      </c>
      <c r="E127" s="44" t="s">
        <v>83</v>
      </c>
      <c r="F127" s="45">
        <v>29</v>
      </c>
      <c r="G127" s="44" t="s">
        <v>84</v>
      </c>
      <c r="H127" s="45">
        <v>27</v>
      </c>
      <c r="I127" s="44" t="s">
        <v>85</v>
      </c>
      <c r="J127" s="45">
        <v>0</v>
      </c>
      <c r="K127" s="44" t="s">
        <v>86</v>
      </c>
      <c r="L127" s="45" t="s">
        <v>118</v>
      </c>
      <c r="BL127" s="53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</row>
    <row r="128" spans="1:97" ht="19.5" thickBot="1" x14ac:dyDescent="0.3">
      <c r="A128" s="5"/>
      <c r="BL128" s="57" t="s">
        <v>87</v>
      </c>
      <c r="BM128" s="57" t="s">
        <v>88</v>
      </c>
      <c r="BN128" s="57" t="s">
        <v>89</v>
      </c>
      <c r="BO128" s="57" t="s">
        <v>90</v>
      </c>
      <c r="BP128" s="57" t="s">
        <v>91</v>
      </c>
      <c r="BQ128" s="57" t="s">
        <v>92</v>
      </c>
      <c r="BR128" s="57" t="s">
        <v>93</v>
      </c>
      <c r="BS128" s="57" t="s">
        <v>94</v>
      </c>
      <c r="BT128" s="57" t="s">
        <v>95</v>
      </c>
      <c r="BU128" s="57" t="s">
        <v>96</v>
      </c>
      <c r="BV128" s="57" t="s">
        <v>97</v>
      </c>
      <c r="BW128" s="57" t="s">
        <v>98</v>
      </c>
      <c r="BX128" s="57" t="s">
        <v>99</v>
      </c>
      <c r="BY128" s="57" t="s">
        <v>100</v>
      </c>
      <c r="BZ128" s="57" t="s">
        <v>101</v>
      </c>
      <c r="CA128" s="57" t="s">
        <v>102</v>
      </c>
      <c r="CB128" s="57" t="s">
        <v>103</v>
      </c>
      <c r="CC128" s="57" t="s">
        <v>104</v>
      </c>
      <c r="CD128" s="57" t="s">
        <v>105</v>
      </c>
      <c r="CE128" s="57" t="s">
        <v>106</v>
      </c>
      <c r="CF128" s="57" t="s">
        <v>107</v>
      </c>
      <c r="CG128" s="57" t="s">
        <v>108</v>
      </c>
      <c r="CH128" s="57" t="s">
        <v>109</v>
      </c>
      <c r="CI128" s="57" t="s">
        <v>110</v>
      </c>
      <c r="CJ128" s="57" t="s">
        <v>111</v>
      </c>
      <c r="CK128" s="57" t="s">
        <v>112</v>
      </c>
      <c r="CL128" s="57" t="s">
        <v>113</v>
      </c>
      <c r="CM128" s="57" t="s">
        <v>114</v>
      </c>
      <c r="CN128" s="57" t="s">
        <v>115</v>
      </c>
      <c r="CO128" s="57" t="s">
        <v>116</v>
      </c>
      <c r="CP128" s="57" t="s">
        <v>117</v>
      </c>
      <c r="CQ128"/>
      <c r="CR128"/>
      <c r="CS128"/>
    </row>
    <row r="129" spans="1:97" ht="15.75" thickBot="1" x14ac:dyDescent="0.3">
      <c r="A129" s="46" t="s">
        <v>87</v>
      </c>
      <c r="B129" s="46" t="s">
        <v>88</v>
      </c>
      <c r="C129" s="46" t="s">
        <v>89</v>
      </c>
      <c r="D129" s="46" t="s">
        <v>90</v>
      </c>
      <c r="E129" s="46" t="s">
        <v>91</v>
      </c>
      <c r="F129" s="46" t="s">
        <v>92</v>
      </c>
      <c r="G129" s="46" t="s">
        <v>93</v>
      </c>
      <c r="H129" s="46" t="s">
        <v>94</v>
      </c>
      <c r="I129" s="46" t="s">
        <v>95</v>
      </c>
      <c r="J129" s="46" t="s">
        <v>96</v>
      </c>
      <c r="K129" s="46" t="s">
        <v>97</v>
      </c>
      <c r="L129" s="46" t="s">
        <v>98</v>
      </c>
      <c r="M129" s="46" t="s">
        <v>99</v>
      </c>
      <c r="N129" s="46" t="s">
        <v>100</v>
      </c>
      <c r="O129" s="46" t="s">
        <v>101</v>
      </c>
      <c r="P129" s="46" t="s">
        <v>102</v>
      </c>
      <c r="Q129" s="46" t="s">
        <v>103</v>
      </c>
      <c r="R129" s="46" t="s">
        <v>104</v>
      </c>
      <c r="S129" s="46" t="s">
        <v>105</v>
      </c>
      <c r="T129" s="46" t="s">
        <v>106</v>
      </c>
      <c r="U129" s="46" t="s">
        <v>107</v>
      </c>
      <c r="V129" s="46" t="s">
        <v>108</v>
      </c>
      <c r="W129" s="46" t="s">
        <v>109</v>
      </c>
      <c r="X129" s="46" t="s">
        <v>110</v>
      </c>
      <c r="Y129" s="46" t="s">
        <v>111</v>
      </c>
      <c r="Z129" s="46" t="s">
        <v>112</v>
      </c>
      <c r="AA129" s="46" t="s">
        <v>113</v>
      </c>
      <c r="AB129" s="46" t="s">
        <v>114</v>
      </c>
      <c r="AC129" s="46" t="s">
        <v>115</v>
      </c>
      <c r="AD129" s="46" t="s">
        <v>116</v>
      </c>
      <c r="AE129" s="46" t="s">
        <v>117</v>
      </c>
      <c r="AG129" s="1" t="str">
        <f>B129</f>
        <v>X(A1)</v>
      </c>
      <c r="BJ129" s="1" t="str">
        <f>AE129</f>
        <v>Y(A30)</v>
      </c>
      <c r="BL129" s="57" t="s">
        <v>119</v>
      </c>
      <c r="BM129" s="58">
        <v>6</v>
      </c>
      <c r="BN129" s="58">
        <v>7</v>
      </c>
      <c r="BO129" s="58">
        <v>7</v>
      </c>
      <c r="BP129" s="58">
        <v>6</v>
      </c>
      <c r="BQ129" s="58">
        <v>6</v>
      </c>
      <c r="BR129" s="58">
        <v>7</v>
      </c>
      <c r="BS129" s="58">
        <v>5</v>
      </c>
      <c r="BT129" s="58">
        <v>6</v>
      </c>
      <c r="BU129" s="58">
        <v>6</v>
      </c>
      <c r="BV129" s="58">
        <v>6</v>
      </c>
      <c r="BW129" s="58">
        <v>6</v>
      </c>
      <c r="BX129" s="58">
        <v>6</v>
      </c>
      <c r="BY129" s="58">
        <v>7</v>
      </c>
      <c r="BZ129" s="58">
        <v>6</v>
      </c>
      <c r="CA129" s="58">
        <v>1</v>
      </c>
      <c r="CB129" s="58">
        <v>7</v>
      </c>
      <c r="CC129" s="58">
        <v>7</v>
      </c>
      <c r="CD129" s="58">
        <v>7</v>
      </c>
      <c r="CE129" s="58">
        <v>6</v>
      </c>
      <c r="CF129" s="58">
        <v>7</v>
      </c>
      <c r="CG129" s="58">
        <v>5</v>
      </c>
      <c r="CH129" s="58">
        <v>6</v>
      </c>
      <c r="CI129" s="58">
        <v>6</v>
      </c>
      <c r="CJ129" s="58">
        <v>7</v>
      </c>
      <c r="CK129" s="58">
        <v>6</v>
      </c>
      <c r="CL129" s="58">
        <v>3</v>
      </c>
      <c r="CM129" s="58">
        <v>5</v>
      </c>
      <c r="CN129" s="58">
        <v>7</v>
      </c>
      <c r="CO129" s="58">
        <v>6</v>
      </c>
      <c r="CP129" s="58">
        <v>1000000</v>
      </c>
      <c r="CQ129"/>
      <c r="CR129"/>
      <c r="CS129"/>
    </row>
    <row r="130" spans="1:97" ht="15.75" thickBot="1" x14ac:dyDescent="0.3">
      <c r="A130" s="46" t="s">
        <v>119</v>
      </c>
      <c r="B130" s="47">
        <v>4</v>
      </c>
      <c r="C130" s="47">
        <v>3</v>
      </c>
      <c r="D130" s="47">
        <v>3</v>
      </c>
      <c r="E130" s="47">
        <v>4</v>
      </c>
      <c r="F130" s="47">
        <v>4</v>
      </c>
      <c r="G130" s="47">
        <v>3</v>
      </c>
      <c r="H130" s="47">
        <v>5</v>
      </c>
      <c r="I130" s="47">
        <v>4</v>
      </c>
      <c r="J130" s="47">
        <v>4</v>
      </c>
      <c r="K130" s="47">
        <v>4</v>
      </c>
      <c r="L130" s="47">
        <v>4</v>
      </c>
      <c r="M130" s="47">
        <v>4</v>
      </c>
      <c r="N130" s="47">
        <v>3</v>
      </c>
      <c r="O130" s="47">
        <v>4</v>
      </c>
      <c r="P130" s="47">
        <v>9</v>
      </c>
      <c r="Q130" s="47">
        <v>3</v>
      </c>
      <c r="R130" s="47">
        <v>3</v>
      </c>
      <c r="S130" s="47">
        <v>3</v>
      </c>
      <c r="T130" s="47">
        <v>4</v>
      </c>
      <c r="U130" s="47">
        <v>3</v>
      </c>
      <c r="V130" s="47">
        <v>5</v>
      </c>
      <c r="W130" s="47">
        <v>4</v>
      </c>
      <c r="X130" s="47">
        <v>4</v>
      </c>
      <c r="Y130" s="47">
        <v>3</v>
      </c>
      <c r="Z130" s="47">
        <v>4</v>
      </c>
      <c r="AA130" s="47">
        <v>7</v>
      </c>
      <c r="AB130" s="47">
        <v>5</v>
      </c>
      <c r="AC130" s="47">
        <v>3</v>
      </c>
      <c r="AD130" s="47">
        <v>4</v>
      </c>
      <c r="AE130" s="47">
        <v>1000000</v>
      </c>
      <c r="AG130" s="1">
        <f>10-B130</f>
        <v>6</v>
      </c>
      <c r="AH130" s="1">
        <f t="shared" ref="AH130:BD141" si="22">10-C130</f>
        <v>7</v>
      </c>
      <c r="AI130" s="1">
        <f t="shared" si="22"/>
        <v>7</v>
      </c>
      <c r="AJ130" s="1">
        <f t="shared" si="22"/>
        <v>6</v>
      </c>
      <c r="AK130" s="1">
        <f t="shared" si="22"/>
        <v>6</v>
      </c>
      <c r="AL130" s="1">
        <f t="shared" si="22"/>
        <v>7</v>
      </c>
      <c r="AM130" s="1">
        <f t="shared" si="22"/>
        <v>5</v>
      </c>
      <c r="AN130" s="1">
        <f t="shared" si="22"/>
        <v>6</v>
      </c>
      <c r="AO130" s="1">
        <f t="shared" si="22"/>
        <v>6</v>
      </c>
      <c r="AP130" s="1">
        <f t="shared" si="22"/>
        <v>6</v>
      </c>
      <c r="AQ130" s="1">
        <f t="shared" si="22"/>
        <v>6</v>
      </c>
      <c r="AR130" s="1">
        <f t="shared" si="22"/>
        <v>6</v>
      </c>
      <c r="AS130" s="1">
        <f t="shared" si="22"/>
        <v>7</v>
      </c>
      <c r="AT130" s="1">
        <f t="shared" si="22"/>
        <v>6</v>
      </c>
      <c r="AU130" s="1">
        <f t="shared" si="22"/>
        <v>1</v>
      </c>
      <c r="AV130" s="1">
        <f t="shared" si="22"/>
        <v>7</v>
      </c>
      <c r="AW130" s="1">
        <f t="shared" si="22"/>
        <v>7</v>
      </c>
      <c r="AX130" s="1">
        <f t="shared" si="22"/>
        <v>7</v>
      </c>
      <c r="AY130" s="1">
        <f t="shared" si="22"/>
        <v>6</v>
      </c>
      <c r="AZ130" s="1">
        <f t="shared" si="22"/>
        <v>7</v>
      </c>
      <c r="BA130" s="1">
        <f t="shared" si="22"/>
        <v>5</v>
      </c>
      <c r="BB130" s="1">
        <f t="shared" si="22"/>
        <v>6</v>
      </c>
      <c r="BC130" s="1">
        <f t="shared" si="22"/>
        <v>6</v>
      </c>
      <c r="BD130" s="1">
        <f t="shared" si="22"/>
        <v>7</v>
      </c>
      <c r="BE130" s="1">
        <f>10-Z130</f>
        <v>6</v>
      </c>
      <c r="BF130" s="1">
        <f t="shared" ref="BF130:BI145" si="23">10-AA130</f>
        <v>3</v>
      </c>
      <c r="BG130" s="1">
        <f t="shared" si="23"/>
        <v>5</v>
      </c>
      <c r="BH130" s="1">
        <f t="shared" si="23"/>
        <v>7</v>
      </c>
      <c r="BI130" s="1">
        <f t="shared" si="23"/>
        <v>6</v>
      </c>
      <c r="BJ130" s="1">
        <f t="shared" ref="BJ130:BJ156" si="24">AE130</f>
        <v>1000000</v>
      </c>
      <c r="BL130" s="57" t="s">
        <v>120</v>
      </c>
      <c r="BM130" s="58">
        <v>6</v>
      </c>
      <c r="BN130" s="58">
        <v>7</v>
      </c>
      <c r="BO130" s="58">
        <v>7</v>
      </c>
      <c r="BP130" s="58">
        <v>7</v>
      </c>
      <c r="BQ130" s="58">
        <v>6</v>
      </c>
      <c r="BR130" s="58">
        <v>7</v>
      </c>
      <c r="BS130" s="58">
        <v>5</v>
      </c>
      <c r="BT130" s="58">
        <v>6</v>
      </c>
      <c r="BU130" s="58">
        <v>6</v>
      </c>
      <c r="BV130" s="58">
        <v>6</v>
      </c>
      <c r="BW130" s="58">
        <v>6</v>
      </c>
      <c r="BX130" s="58">
        <v>6</v>
      </c>
      <c r="BY130" s="58">
        <v>7</v>
      </c>
      <c r="BZ130" s="58">
        <v>6</v>
      </c>
      <c r="CA130" s="58">
        <v>5</v>
      </c>
      <c r="CB130" s="58">
        <v>7</v>
      </c>
      <c r="CC130" s="58">
        <v>7</v>
      </c>
      <c r="CD130" s="58">
        <v>7</v>
      </c>
      <c r="CE130" s="58">
        <v>6</v>
      </c>
      <c r="CF130" s="58">
        <v>7</v>
      </c>
      <c r="CG130" s="58">
        <v>5</v>
      </c>
      <c r="CH130" s="58">
        <v>7</v>
      </c>
      <c r="CI130" s="58">
        <v>6</v>
      </c>
      <c r="CJ130" s="58">
        <v>7</v>
      </c>
      <c r="CK130" s="58">
        <v>6</v>
      </c>
      <c r="CL130" s="58">
        <v>7</v>
      </c>
      <c r="CM130" s="58">
        <v>5</v>
      </c>
      <c r="CN130" s="58">
        <v>7</v>
      </c>
      <c r="CO130" s="58">
        <v>6</v>
      </c>
      <c r="CP130" s="58">
        <v>1000000</v>
      </c>
      <c r="CQ130"/>
      <c r="CR130"/>
      <c r="CS130"/>
    </row>
    <row r="131" spans="1:97" ht="15.75" thickBot="1" x14ac:dyDescent="0.3">
      <c r="A131" s="46" t="s">
        <v>120</v>
      </c>
      <c r="B131" s="47">
        <v>4</v>
      </c>
      <c r="C131" s="47">
        <v>3</v>
      </c>
      <c r="D131" s="47">
        <v>3</v>
      </c>
      <c r="E131" s="47">
        <v>3</v>
      </c>
      <c r="F131" s="47">
        <v>4</v>
      </c>
      <c r="G131" s="47">
        <v>3</v>
      </c>
      <c r="H131" s="47">
        <v>5</v>
      </c>
      <c r="I131" s="47">
        <v>4</v>
      </c>
      <c r="J131" s="47">
        <v>4</v>
      </c>
      <c r="K131" s="47">
        <v>4</v>
      </c>
      <c r="L131" s="47">
        <v>4</v>
      </c>
      <c r="M131" s="47">
        <v>4</v>
      </c>
      <c r="N131" s="47">
        <v>3</v>
      </c>
      <c r="O131" s="47">
        <v>4</v>
      </c>
      <c r="P131" s="47">
        <v>5</v>
      </c>
      <c r="Q131" s="47">
        <v>3</v>
      </c>
      <c r="R131" s="47">
        <v>3</v>
      </c>
      <c r="S131" s="47">
        <v>3</v>
      </c>
      <c r="T131" s="47">
        <v>4</v>
      </c>
      <c r="U131" s="47">
        <v>3</v>
      </c>
      <c r="V131" s="47">
        <v>5</v>
      </c>
      <c r="W131" s="47">
        <v>3</v>
      </c>
      <c r="X131" s="47">
        <v>4</v>
      </c>
      <c r="Y131" s="47">
        <v>3</v>
      </c>
      <c r="Z131" s="47">
        <v>4</v>
      </c>
      <c r="AA131" s="47">
        <v>3</v>
      </c>
      <c r="AB131" s="47">
        <v>5</v>
      </c>
      <c r="AC131" s="47">
        <v>3</v>
      </c>
      <c r="AD131" s="47">
        <v>4</v>
      </c>
      <c r="AE131" s="47">
        <v>1000000</v>
      </c>
      <c r="AG131" s="1">
        <f t="shared" ref="AG131:AI156" si="25">10-B131</f>
        <v>6</v>
      </c>
      <c r="AH131" s="1">
        <f t="shared" si="22"/>
        <v>7</v>
      </c>
      <c r="AI131" s="1">
        <f t="shared" si="22"/>
        <v>7</v>
      </c>
      <c r="AJ131" s="1">
        <f t="shared" si="22"/>
        <v>7</v>
      </c>
      <c r="AK131" s="1">
        <f t="shared" si="22"/>
        <v>6</v>
      </c>
      <c r="AL131" s="1">
        <f t="shared" si="22"/>
        <v>7</v>
      </c>
      <c r="AM131" s="1">
        <f t="shared" si="22"/>
        <v>5</v>
      </c>
      <c r="AN131" s="1">
        <f t="shared" si="22"/>
        <v>6</v>
      </c>
      <c r="AO131" s="1">
        <f t="shared" si="22"/>
        <v>6</v>
      </c>
      <c r="AP131" s="1">
        <f t="shared" si="22"/>
        <v>6</v>
      </c>
      <c r="AQ131" s="1">
        <f t="shared" si="22"/>
        <v>6</v>
      </c>
      <c r="AR131" s="1">
        <f t="shared" si="22"/>
        <v>6</v>
      </c>
      <c r="AS131" s="1">
        <f t="shared" si="22"/>
        <v>7</v>
      </c>
      <c r="AT131" s="1">
        <f t="shared" si="22"/>
        <v>6</v>
      </c>
      <c r="AU131" s="1">
        <f t="shared" si="22"/>
        <v>5</v>
      </c>
      <c r="AV131" s="1">
        <f t="shared" si="22"/>
        <v>7</v>
      </c>
      <c r="AW131" s="1">
        <f t="shared" si="22"/>
        <v>7</v>
      </c>
      <c r="AX131" s="1">
        <f t="shared" si="22"/>
        <v>7</v>
      </c>
      <c r="AY131" s="1">
        <f t="shared" si="22"/>
        <v>6</v>
      </c>
      <c r="AZ131" s="1">
        <f t="shared" si="22"/>
        <v>7</v>
      </c>
      <c r="BA131" s="1">
        <f t="shared" si="22"/>
        <v>5</v>
      </c>
      <c r="BB131" s="1">
        <f t="shared" si="22"/>
        <v>7</v>
      </c>
      <c r="BC131" s="1">
        <f t="shared" si="22"/>
        <v>6</v>
      </c>
      <c r="BD131" s="1">
        <f t="shared" si="22"/>
        <v>7</v>
      </c>
      <c r="BE131" s="1">
        <f t="shared" ref="BE131:BI156" si="26">10-Z131</f>
        <v>6</v>
      </c>
      <c r="BF131" s="1">
        <f t="shared" si="23"/>
        <v>7</v>
      </c>
      <c r="BG131" s="1">
        <f t="shared" si="23"/>
        <v>5</v>
      </c>
      <c r="BH131" s="1">
        <f t="shared" si="23"/>
        <v>7</v>
      </c>
      <c r="BI131" s="1">
        <f t="shared" si="23"/>
        <v>6</v>
      </c>
      <c r="BJ131" s="1">
        <f t="shared" si="24"/>
        <v>1000000</v>
      </c>
      <c r="BL131" s="57" t="s">
        <v>121</v>
      </c>
      <c r="BM131" s="58">
        <v>6</v>
      </c>
      <c r="BN131" s="58">
        <v>7</v>
      </c>
      <c r="BO131" s="58">
        <v>7</v>
      </c>
      <c r="BP131" s="58">
        <v>6</v>
      </c>
      <c r="BQ131" s="58">
        <v>6</v>
      </c>
      <c r="BR131" s="58">
        <v>7</v>
      </c>
      <c r="BS131" s="58">
        <v>5</v>
      </c>
      <c r="BT131" s="58">
        <v>6</v>
      </c>
      <c r="BU131" s="58">
        <v>6</v>
      </c>
      <c r="BV131" s="58">
        <v>6</v>
      </c>
      <c r="BW131" s="58">
        <v>6</v>
      </c>
      <c r="BX131" s="58">
        <v>6</v>
      </c>
      <c r="BY131" s="58">
        <v>7</v>
      </c>
      <c r="BZ131" s="58">
        <v>6</v>
      </c>
      <c r="CA131" s="58">
        <v>1</v>
      </c>
      <c r="CB131" s="58">
        <v>7</v>
      </c>
      <c r="CC131" s="58">
        <v>7</v>
      </c>
      <c r="CD131" s="58">
        <v>7</v>
      </c>
      <c r="CE131" s="58">
        <v>6</v>
      </c>
      <c r="CF131" s="58">
        <v>7</v>
      </c>
      <c r="CG131" s="58">
        <v>5</v>
      </c>
      <c r="CH131" s="58">
        <v>6</v>
      </c>
      <c r="CI131" s="58">
        <v>6</v>
      </c>
      <c r="CJ131" s="58">
        <v>7</v>
      </c>
      <c r="CK131" s="58">
        <v>6</v>
      </c>
      <c r="CL131" s="58">
        <v>3</v>
      </c>
      <c r="CM131" s="58">
        <v>5</v>
      </c>
      <c r="CN131" s="58">
        <v>7</v>
      </c>
      <c r="CO131" s="58">
        <v>6</v>
      </c>
      <c r="CP131" s="58">
        <v>1000000</v>
      </c>
      <c r="CQ131"/>
      <c r="CR131"/>
      <c r="CS131"/>
    </row>
    <row r="132" spans="1:97" ht="15.75" thickBot="1" x14ac:dyDescent="0.3">
      <c r="A132" s="46" t="s">
        <v>121</v>
      </c>
      <c r="B132" s="47">
        <v>4</v>
      </c>
      <c r="C132" s="47">
        <v>3</v>
      </c>
      <c r="D132" s="47">
        <v>3</v>
      </c>
      <c r="E132" s="47">
        <v>4</v>
      </c>
      <c r="F132" s="47">
        <v>4</v>
      </c>
      <c r="G132" s="47">
        <v>3</v>
      </c>
      <c r="H132" s="47">
        <v>5</v>
      </c>
      <c r="I132" s="47">
        <v>4</v>
      </c>
      <c r="J132" s="47">
        <v>4</v>
      </c>
      <c r="K132" s="47">
        <v>4</v>
      </c>
      <c r="L132" s="47">
        <v>4</v>
      </c>
      <c r="M132" s="47">
        <v>4</v>
      </c>
      <c r="N132" s="47">
        <v>3</v>
      </c>
      <c r="O132" s="47">
        <v>4</v>
      </c>
      <c r="P132" s="47">
        <v>9</v>
      </c>
      <c r="Q132" s="47">
        <v>3</v>
      </c>
      <c r="R132" s="47">
        <v>3</v>
      </c>
      <c r="S132" s="47">
        <v>3</v>
      </c>
      <c r="T132" s="47">
        <v>4</v>
      </c>
      <c r="U132" s="47">
        <v>3</v>
      </c>
      <c r="V132" s="47">
        <v>5</v>
      </c>
      <c r="W132" s="47">
        <v>4</v>
      </c>
      <c r="X132" s="47">
        <v>4</v>
      </c>
      <c r="Y132" s="47">
        <v>3</v>
      </c>
      <c r="Z132" s="47">
        <v>4</v>
      </c>
      <c r="AA132" s="47">
        <v>7</v>
      </c>
      <c r="AB132" s="47">
        <v>5</v>
      </c>
      <c r="AC132" s="47">
        <v>3</v>
      </c>
      <c r="AD132" s="47">
        <v>4</v>
      </c>
      <c r="AE132" s="47">
        <v>1000000</v>
      </c>
      <c r="AG132" s="1">
        <f t="shared" si="25"/>
        <v>6</v>
      </c>
      <c r="AH132" s="1">
        <f t="shared" si="22"/>
        <v>7</v>
      </c>
      <c r="AI132" s="1">
        <f t="shared" si="22"/>
        <v>7</v>
      </c>
      <c r="AJ132" s="1">
        <f t="shared" si="22"/>
        <v>6</v>
      </c>
      <c r="AK132" s="1">
        <f t="shared" si="22"/>
        <v>6</v>
      </c>
      <c r="AL132" s="1">
        <f t="shared" si="22"/>
        <v>7</v>
      </c>
      <c r="AM132" s="1">
        <f t="shared" si="22"/>
        <v>5</v>
      </c>
      <c r="AN132" s="1">
        <f t="shared" si="22"/>
        <v>6</v>
      </c>
      <c r="AO132" s="1">
        <f t="shared" si="22"/>
        <v>6</v>
      </c>
      <c r="AP132" s="1">
        <f t="shared" si="22"/>
        <v>6</v>
      </c>
      <c r="AQ132" s="1">
        <f t="shared" si="22"/>
        <v>6</v>
      </c>
      <c r="AR132" s="1">
        <f t="shared" si="22"/>
        <v>6</v>
      </c>
      <c r="AS132" s="1">
        <f t="shared" si="22"/>
        <v>7</v>
      </c>
      <c r="AT132" s="1">
        <f t="shared" si="22"/>
        <v>6</v>
      </c>
      <c r="AU132" s="1">
        <f t="shared" si="22"/>
        <v>1</v>
      </c>
      <c r="AV132" s="1">
        <f t="shared" si="22"/>
        <v>7</v>
      </c>
      <c r="AW132" s="1">
        <f t="shared" si="22"/>
        <v>7</v>
      </c>
      <c r="AX132" s="1">
        <f t="shared" si="22"/>
        <v>7</v>
      </c>
      <c r="AY132" s="1">
        <f t="shared" si="22"/>
        <v>6</v>
      </c>
      <c r="AZ132" s="1">
        <f t="shared" si="22"/>
        <v>7</v>
      </c>
      <c r="BA132" s="1">
        <f t="shared" si="22"/>
        <v>5</v>
      </c>
      <c r="BB132" s="1">
        <f t="shared" si="22"/>
        <v>6</v>
      </c>
      <c r="BC132" s="1">
        <f t="shared" si="22"/>
        <v>6</v>
      </c>
      <c r="BD132" s="1">
        <f t="shared" si="22"/>
        <v>7</v>
      </c>
      <c r="BE132" s="1">
        <f t="shared" si="26"/>
        <v>6</v>
      </c>
      <c r="BF132" s="1">
        <f t="shared" si="23"/>
        <v>3</v>
      </c>
      <c r="BG132" s="1">
        <f t="shared" si="23"/>
        <v>5</v>
      </c>
      <c r="BH132" s="1">
        <f t="shared" si="23"/>
        <v>7</v>
      </c>
      <c r="BI132" s="1">
        <f t="shared" si="23"/>
        <v>6</v>
      </c>
      <c r="BJ132" s="1">
        <f t="shared" si="24"/>
        <v>1000000</v>
      </c>
      <c r="BL132" s="57" t="s">
        <v>122</v>
      </c>
      <c r="BM132" s="58">
        <v>6</v>
      </c>
      <c r="BN132" s="58">
        <v>7</v>
      </c>
      <c r="BO132" s="58">
        <v>7</v>
      </c>
      <c r="BP132" s="58">
        <v>6</v>
      </c>
      <c r="BQ132" s="58">
        <v>6</v>
      </c>
      <c r="BR132" s="58">
        <v>7</v>
      </c>
      <c r="BS132" s="58">
        <v>5</v>
      </c>
      <c r="BT132" s="58">
        <v>6</v>
      </c>
      <c r="BU132" s="58">
        <v>6</v>
      </c>
      <c r="BV132" s="58">
        <v>6</v>
      </c>
      <c r="BW132" s="58">
        <v>6</v>
      </c>
      <c r="BX132" s="58">
        <v>6</v>
      </c>
      <c r="BY132" s="58">
        <v>7</v>
      </c>
      <c r="BZ132" s="58">
        <v>6</v>
      </c>
      <c r="CA132" s="58">
        <v>1</v>
      </c>
      <c r="CB132" s="58">
        <v>7</v>
      </c>
      <c r="CC132" s="58">
        <v>7</v>
      </c>
      <c r="CD132" s="58">
        <v>7</v>
      </c>
      <c r="CE132" s="58">
        <v>6</v>
      </c>
      <c r="CF132" s="58">
        <v>7</v>
      </c>
      <c r="CG132" s="58">
        <v>5</v>
      </c>
      <c r="CH132" s="58">
        <v>6</v>
      </c>
      <c r="CI132" s="58">
        <v>6</v>
      </c>
      <c r="CJ132" s="58">
        <v>7</v>
      </c>
      <c r="CK132" s="58">
        <v>6</v>
      </c>
      <c r="CL132" s="58">
        <v>3</v>
      </c>
      <c r="CM132" s="58">
        <v>5</v>
      </c>
      <c r="CN132" s="58">
        <v>7</v>
      </c>
      <c r="CO132" s="58">
        <v>6</v>
      </c>
      <c r="CP132" s="58">
        <v>1000000</v>
      </c>
      <c r="CQ132"/>
      <c r="CR132"/>
      <c r="CS132"/>
    </row>
    <row r="133" spans="1:97" ht="15.75" thickBot="1" x14ac:dyDescent="0.3">
      <c r="A133" s="46" t="s">
        <v>122</v>
      </c>
      <c r="B133" s="47">
        <v>4</v>
      </c>
      <c r="C133" s="47">
        <v>3</v>
      </c>
      <c r="D133" s="47">
        <v>3</v>
      </c>
      <c r="E133" s="47">
        <v>4</v>
      </c>
      <c r="F133" s="47">
        <v>4</v>
      </c>
      <c r="G133" s="47">
        <v>3</v>
      </c>
      <c r="H133" s="47">
        <v>5</v>
      </c>
      <c r="I133" s="47">
        <v>4</v>
      </c>
      <c r="J133" s="47">
        <v>4</v>
      </c>
      <c r="K133" s="47">
        <v>4</v>
      </c>
      <c r="L133" s="47">
        <v>4</v>
      </c>
      <c r="M133" s="47">
        <v>4</v>
      </c>
      <c r="N133" s="47">
        <v>3</v>
      </c>
      <c r="O133" s="47">
        <v>4</v>
      </c>
      <c r="P133" s="47">
        <v>9</v>
      </c>
      <c r="Q133" s="47">
        <v>3</v>
      </c>
      <c r="R133" s="47">
        <v>3</v>
      </c>
      <c r="S133" s="47">
        <v>3</v>
      </c>
      <c r="T133" s="47">
        <v>4</v>
      </c>
      <c r="U133" s="47">
        <v>3</v>
      </c>
      <c r="V133" s="47">
        <v>5</v>
      </c>
      <c r="W133" s="47">
        <v>4</v>
      </c>
      <c r="X133" s="47">
        <v>4</v>
      </c>
      <c r="Y133" s="47">
        <v>3</v>
      </c>
      <c r="Z133" s="47">
        <v>4</v>
      </c>
      <c r="AA133" s="47">
        <v>7</v>
      </c>
      <c r="AB133" s="47">
        <v>5</v>
      </c>
      <c r="AC133" s="47">
        <v>3</v>
      </c>
      <c r="AD133" s="47">
        <v>4</v>
      </c>
      <c r="AE133" s="47">
        <v>1000000</v>
      </c>
      <c r="AG133" s="1">
        <f t="shared" si="25"/>
        <v>6</v>
      </c>
      <c r="AH133" s="1">
        <f t="shared" si="22"/>
        <v>7</v>
      </c>
      <c r="AI133" s="1">
        <f t="shared" si="22"/>
        <v>7</v>
      </c>
      <c r="AJ133" s="1">
        <f t="shared" si="22"/>
        <v>6</v>
      </c>
      <c r="AK133" s="1">
        <f t="shared" si="22"/>
        <v>6</v>
      </c>
      <c r="AL133" s="1">
        <f t="shared" si="22"/>
        <v>7</v>
      </c>
      <c r="AM133" s="1">
        <f t="shared" si="22"/>
        <v>5</v>
      </c>
      <c r="AN133" s="1">
        <f t="shared" si="22"/>
        <v>6</v>
      </c>
      <c r="AO133" s="1">
        <f t="shared" si="22"/>
        <v>6</v>
      </c>
      <c r="AP133" s="1">
        <f t="shared" si="22"/>
        <v>6</v>
      </c>
      <c r="AQ133" s="1">
        <f t="shared" si="22"/>
        <v>6</v>
      </c>
      <c r="AR133" s="1">
        <f t="shared" si="22"/>
        <v>6</v>
      </c>
      <c r="AS133" s="1">
        <f t="shared" si="22"/>
        <v>7</v>
      </c>
      <c r="AT133" s="1">
        <f t="shared" si="22"/>
        <v>6</v>
      </c>
      <c r="AU133" s="1">
        <f t="shared" si="22"/>
        <v>1</v>
      </c>
      <c r="AV133" s="1">
        <f t="shared" si="22"/>
        <v>7</v>
      </c>
      <c r="AW133" s="1">
        <f t="shared" si="22"/>
        <v>7</v>
      </c>
      <c r="AX133" s="1">
        <f t="shared" si="22"/>
        <v>7</v>
      </c>
      <c r="AY133" s="1">
        <f t="shared" si="22"/>
        <v>6</v>
      </c>
      <c r="AZ133" s="1">
        <f t="shared" si="22"/>
        <v>7</v>
      </c>
      <c r="BA133" s="1">
        <f t="shared" si="22"/>
        <v>5</v>
      </c>
      <c r="BB133" s="1">
        <f t="shared" si="22"/>
        <v>6</v>
      </c>
      <c r="BC133" s="1">
        <f t="shared" si="22"/>
        <v>6</v>
      </c>
      <c r="BD133" s="1">
        <f t="shared" si="22"/>
        <v>7</v>
      </c>
      <c r="BE133" s="1">
        <f t="shared" si="26"/>
        <v>6</v>
      </c>
      <c r="BF133" s="1">
        <f t="shared" si="23"/>
        <v>3</v>
      </c>
      <c r="BG133" s="1">
        <f t="shared" si="23"/>
        <v>5</v>
      </c>
      <c r="BH133" s="1">
        <f t="shared" si="23"/>
        <v>7</v>
      </c>
      <c r="BI133" s="1">
        <f t="shared" si="23"/>
        <v>6</v>
      </c>
      <c r="BJ133" s="1">
        <f t="shared" si="24"/>
        <v>1000000</v>
      </c>
      <c r="BL133" s="57" t="s">
        <v>123</v>
      </c>
      <c r="BM133" s="58">
        <v>6</v>
      </c>
      <c r="BN133" s="58">
        <v>7</v>
      </c>
      <c r="BO133" s="58">
        <v>7</v>
      </c>
      <c r="BP133" s="58">
        <v>6</v>
      </c>
      <c r="BQ133" s="58">
        <v>6</v>
      </c>
      <c r="BR133" s="58">
        <v>7</v>
      </c>
      <c r="BS133" s="58">
        <v>5</v>
      </c>
      <c r="BT133" s="58">
        <v>6</v>
      </c>
      <c r="BU133" s="58">
        <v>6</v>
      </c>
      <c r="BV133" s="58">
        <v>6</v>
      </c>
      <c r="BW133" s="58">
        <v>6</v>
      </c>
      <c r="BX133" s="58">
        <v>6</v>
      </c>
      <c r="BY133" s="58">
        <v>7</v>
      </c>
      <c r="BZ133" s="58">
        <v>6</v>
      </c>
      <c r="CA133" s="58">
        <v>2</v>
      </c>
      <c r="CB133" s="58">
        <v>7</v>
      </c>
      <c r="CC133" s="58">
        <v>7</v>
      </c>
      <c r="CD133" s="58">
        <v>7</v>
      </c>
      <c r="CE133" s="58">
        <v>6</v>
      </c>
      <c r="CF133" s="58">
        <v>7</v>
      </c>
      <c r="CG133" s="58">
        <v>5</v>
      </c>
      <c r="CH133" s="58">
        <v>6</v>
      </c>
      <c r="CI133" s="58">
        <v>6</v>
      </c>
      <c r="CJ133" s="58">
        <v>7</v>
      </c>
      <c r="CK133" s="58">
        <v>6</v>
      </c>
      <c r="CL133" s="58">
        <v>6</v>
      </c>
      <c r="CM133" s="58">
        <v>5</v>
      </c>
      <c r="CN133" s="58">
        <v>7</v>
      </c>
      <c r="CO133" s="58">
        <v>6</v>
      </c>
      <c r="CP133" s="58">
        <v>1000000</v>
      </c>
      <c r="CQ133"/>
      <c r="CR133"/>
      <c r="CS133"/>
    </row>
    <row r="134" spans="1:97" ht="15.75" thickBot="1" x14ac:dyDescent="0.3">
      <c r="A134" s="46" t="s">
        <v>123</v>
      </c>
      <c r="B134" s="47">
        <v>4</v>
      </c>
      <c r="C134" s="47">
        <v>3</v>
      </c>
      <c r="D134" s="47">
        <v>3</v>
      </c>
      <c r="E134" s="47">
        <v>4</v>
      </c>
      <c r="F134" s="47">
        <v>4</v>
      </c>
      <c r="G134" s="47">
        <v>3</v>
      </c>
      <c r="H134" s="47">
        <v>5</v>
      </c>
      <c r="I134" s="47">
        <v>4</v>
      </c>
      <c r="J134" s="47">
        <v>4</v>
      </c>
      <c r="K134" s="47">
        <v>4</v>
      </c>
      <c r="L134" s="47">
        <v>4</v>
      </c>
      <c r="M134" s="47">
        <v>4</v>
      </c>
      <c r="N134" s="47">
        <v>3</v>
      </c>
      <c r="O134" s="47">
        <v>4</v>
      </c>
      <c r="P134" s="47">
        <v>8</v>
      </c>
      <c r="Q134" s="47">
        <v>3</v>
      </c>
      <c r="R134" s="47">
        <v>3</v>
      </c>
      <c r="S134" s="47">
        <v>3</v>
      </c>
      <c r="T134" s="47">
        <v>4</v>
      </c>
      <c r="U134" s="47">
        <v>3</v>
      </c>
      <c r="V134" s="47">
        <v>5</v>
      </c>
      <c r="W134" s="47">
        <v>4</v>
      </c>
      <c r="X134" s="47">
        <v>4</v>
      </c>
      <c r="Y134" s="47">
        <v>3</v>
      </c>
      <c r="Z134" s="47">
        <v>4</v>
      </c>
      <c r="AA134" s="47">
        <v>4</v>
      </c>
      <c r="AB134" s="47">
        <v>5</v>
      </c>
      <c r="AC134" s="47">
        <v>3</v>
      </c>
      <c r="AD134" s="47">
        <v>4</v>
      </c>
      <c r="AE134" s="47">
        <v>1000000</v>
      </c>
      <c r="AG134" s="1">
        <f t="shared" si="25"/>
        <v>6</v>
      </c>
      <c r="AH134" s="1">
        <f t="shared" si="22"/>
        <v>7</v>
      </c>
      <c r="AI134" s="1">
        <f t="shared" si="22"/>
        <v>7</v>
      </c>
      <c r="AJ134" s="1">
        <f t="shared" si="22"/>
        <v>6</v>
      </c>
      <c r="AK134" s="1">
        <f t="shared" si="22"/>
        <v>6</v>
      </c>
      <c r="AL134" s="1">
        <f t="shared" si="22"/>
        <v>7</v>
      </c>
      <c r="AM134" s="1">
        <f t="shared" si="22"/>
        <v>5</v>
      </c>
      <c r="AN134" s="1">
        <f t="shared" si="22"/>
        <v>6</v>
      </c>
      <c r="AO134" s="1">
        <f t="shared" si="22"/>
        <v>6</v>
      </c>
      <c r="AP134" s="1">
        <f t="shared" si="22"/>
        <v>6</v>
      </c>
      <c r="AQ134" s="1">
        <f t="shared" si="22"/>
        <v>6</v>
      </c>
      <c r="AR134" s="1">
        <f t="shared" si="22"/>
        <v>6</v>
      </c>
      <c r="AS134" s="1">
        <f t="shared" si="22"/>
        <v>7</v>
      </c>
      <c r="AT134" s="1">
        <f t="shared" si="22"/>
        <v>6</v>
      </c>
      <c r="AU134" s="1">
        <f t="shared" si="22"/>
        <v>2</v>
      </c>
      <c r="AV134" s="1">
        <f t="shared" si="22"/>
        <v>7</v>
      </c>
      <c r="AW134" s="1">
        <f t="shared" si="22"/>
        <v>7</v>
      </c>
      <c r="AX134" s="1">
        <f t="shared" si="22"/>
        <v>7</v>
      </c>
      <c r="AY134" s="1">
        <f t="shared" si="22"/>
        <v>6</v>
      </c>
      <c r="AZ134" s="1">
        <f t="shared" si="22"/>
        <v>7</v>
      </c>
      <c r="BA134" s="1">
        <f t="shared" si="22"/>
        <v>5</v>
      </c>
      <c r="BB134" s="1">
        <f t="shared" si="22"/>
        <v>6</v>
      </c>
      <c r="BC134" s="1">
        <f t="shared" si="22"/>
        <v>6</v>
      </c>
      <c r="BD134" s="1">
        <f t="shared" si="22"/>
        <v>7</v>
      </c>
      <c r="BE134" s="1">
        <f t="shared" si="26"/>
        <v>6</v>
      </c>
      <c r="BF134" s="1">
        <f t="shared" si="23"/>
        <v>6</v>
      </c>
      <c r="BG134" s="1">
        <f t="shared" si="23"/>
        <v>5</v>
      </c>
      <c r="BH134" s="1">
        <f t="shared" si="23"/>
        <v>7</v>
      </c>
      <c r="BI134" s="1">
        <f t="shared" si="23"/>
        <v>6</v>
      </c>
      <c r="BJ134" s="1">
        <f t="shared" si="24"/>
        <v>1000000</v>
      </c>
      <c r="BL134" s="57" t="s">
        <v>124</v>
      </c>
      <c r="BM134" s="58">
        <v>9</v>
      </c>
      <c r="BN134" s="58">
        <v>9</v>
      </c>
      <c r="BO134" s="58">
        <v>8</v>
      </c>
      <c r="BP134" s="58">
        <v>8</v>
      </c>
      <c r="BQ134" s="58">
        <v>9</v>
      </c>
      <c r="BR134" s="58">
        <v>8</v>
      </c>
      <c r="BS134" s="58">
        <v>7</v>
      </c>
      <c r="BT134" s="58">
        <v>9</v>
      </c>
      <c r="BU134" s="58">
        <v>9</v>
      </c>
      <c r="BV134" s="58">
        <v>8</v>
      </c>
      <c r="BW134" s="58">
        <v>9</v>
      </c>
      <c r="BX134" s="58">
        <v>9</v>
      </c>
      <c r="BY134" s="58">
        <v>8</v>
      </c>
      <c r="BZ134" s="58">
        <v>9</v>
      </c>
      <c r="CA134" s="58">
        <v>7</v>
      </c>
      <c r="CB134" s="58">
        <v>8</v>
      </c>
      <c r="CC134" s="58">
        <v>9</v>
      </c>
      <c r="CD134" s="58">
        <v>9</v>
      </c>
      <c r="CE134" s="58">
        <v>9</v>
      </c>
      <c r="CF134" s="58">
        <v>8</v>
      </c>
      <c r="CG134" s="58">
        <v>8</v>
      </c>
      <c r="CH134" s="58">
        <v>8</v>
      </c>
      <c r="CI134" s="58">
        <v>7</v>
      </c>
      <c r="CJ134" s="58">
        <v>9</v>
      </c>
      <c r="CK134" s="58">
        <v>8</v>
      </c>
      <c r="CL134" s="58">
        <v>8</v>
      </c>
      <c r="CM134" s="58">
        <v>7</v>
      </c>
      <c r="CN134" s="58">
        <v>9</v>
      </c>
      <c r="CO134" s="58">
        <v>8</v>
      </c>
      <c r="CP134" s="58">
        <v>1000000</v>
      </c>
      <c r="CQ134"/>
      <c r="CR134"/>
      <c r="CS134"/>
    </row>
    <row r="135" spans="1:97" ht="15.75" thickBot="1" x14ac:dyDescent="0.3">
      <c r="A135" s="46" t="s">
        <v>124</v>
      </c>
      <c r="B135" s="47">
        <v>1</v>
      </c>
      <c r="C135" s="47">
        <v>1</v>
      </c>
      <c r="D135" s="47">
        <v>2</v>
      </c>
      <c r="E135" s="47">
        <v>2</v>
      </c>
      <c r="F135" s="47">
        <v>1</v>
      </c>
      <c r="G135" s="47">
        <v>2</v>
      </c>
      <c r="H135" s="47">
        <v>3</v>
      </c>
      <c r="I135" s="47">
        <v>1</v>
      </c>
      <c r="J135" s="47">
        <v>1</v>
      </c>
      <c r="K135" s="47">
        <v>2</v>
      </c>
      <c r="L135" s="47">
        <v>1</v>
      </c>
      <c r="M135" s="47">
        <v>1</v>
      </c>
      <c r="N135" s="47">
        <v>2</v>
      </c>
      <c r="O135" s="47">
        <v>1</v>
      </c>
      <c r="P135" s="47">
        <v>3</v>
      </c>
      <c r="Q135" s="47">
        <v>2</v>
      </c>
      <c r="R135" s="47">
        <v>1</v>
      </c>
      <c r="S135" s="47">
        <v>1</v>
      </c>
      <c r="T135" s="47">
        <v>1</v>
      </c>
      <c r="U135" s="47">
        <v>2</v>
      </c>
      <c r="V135" s="47">
        <v>2</v>
      </c>
      <c r="W135" s="47">
        <v>2</v>
      </c>
      <c r="X135" s="47">
        <v>3</v>
      </c>
      <c r="Y135" s="47">
        <v>1</v>
      </c>
      <c r="Z135" s="47">
        <v>2</v>
      </c>
      <c r="AA135" s="47">
        <v>2</v>
      </c>
      <c r="AB135" s="47">
        <v>3</v>
      </c>
      <c r="AC135" s="47">
        <v>1</v>
      </c>
      <c r="AD135" s="47">
        <v>2</v>
      </c>
      <c r="AE135" s="47">
        <v>1000000</v>
      </c>
      <c r="AG135" s="1">
        <f t="shared" si="25"/>
        <v>9</v>
      </c>
      <c r="AH135" s="1">
        <f t="shared" si="22"/>
        <v>9</v>
      </c>
      <c r="AI135" s="1">
        <f t="shared" si="22"/>
        <v>8</v>
      </c>
      <c r="AJ135" s="1">
        <f t="shared" si="22"/>
        <v>8</v>
      </c>
      <c r="AK135" s="1">
        <f t="shared" si="22"/>
        <v>9</v>
      </c>
      <c r="AL135" s="1">
        <f t="shared" si="22"/>
        <v>8</v>
      </c>
      <c r="AM135" s="1">
        <f t="shared" si="22"/>
        <v>7</v>
      </c>
      <c r="AN135" s="1">
        <f t="shared" si="22"/>
        <v>9</v>
      </c>
      <c r="AO135" s="1">
        <f t="shared" si="22"/>
        <v>9</v>
      </c>
      <c r="AP135" s="1">
        <f t="shared" si="22"/>
        <v>8</v>
      </c>
      <c r="AQ135" s="1">
        <f t="shared" si="22"/>
        <v>9</v>
      </c>
      <c r="AR135" s="1">
        <f t="shared" si="22"/>
        <v>9</v>
      </c>
      <c r="AS135" s="1">
        <f t="shared" si="22"/>
        <v>8</v>
      </c>
      <c r="AT135" s="1">
        <f t="shared" si="22"/>
        <v>9</v>
      </c>
      <c r="AU135" s="1">
        <f t="shared" si="22"/>
        <v>7</v>
      </c>
      <c r="AV135" s="1">
        <f t="shared" si="22"/>
        <v>8</v>
      </c>
      <c r="AW135" s="1">
        <f t="shared" si="22"/>
        <v>9</v>
      </c>
      <c r="AX135" s="1">
        <f t="shared" si="22"/>
        <v>9</v>
      </c>
      <c r="AY135" s="1">
        <f t="shared" si="22"/>
        <v>9</v>
      </c>
      <c r="AZ135" s="1">
        <f t="shared" si="22"/>
        <v>8</v>
      </c>
      <c r="BA135" s="1">
        <f t="shared" si="22"/>
        <v>8</v>
      </c>
      <c r="BB135" s="1">
        <f t="shared" si="22"/>
        <v>8</v>
      </c>
      <c r="BC135" s="1">
        <f t="shared" si="22"/>
        <v>7</v>
      </c>
      <c r="BD135" s="1">
        <f t="shared" si="22"/>
        <v>9</v>
      </c>
      <c r="BE135" s="1">
        <f t="shared" si="26"/>
        <v>8</v>
      </c>
      <c r="BF135" s="1">
        <f t="shared" si="23"/>
        <v>8</v>
      </c>
      <c r="BG135" s="1">
        <f t="shared" si="23"/>
        <v>7</v>
      </c>
      <c r="BH135" s="1">
        <f t="shared" si="23"/>
        <v>9</v>
      </c>
      <c r="BI135" s="1">
        <f t="shared" si="23"/>
        <v>8</v>
      </c>
      <c r="BJ135" s="1">
        <f t="shared" si="24"/>
        <v>1000000</v>
      </c>
      <c r="BL135" s="57" t="s">
        <v>125</v>
      </c>
      <c r="BM135" s="58">
        <v>6</v>
      </c>
      <c r="BN135" s="58">
        <v>7</v>
      </c>
      <c r="BO135" s="58">
        <v>7</v>
      </c>
      <c r="BP135" s="58">
        <v>6</v>
      </c>
      <c r="BQ135" s="58">
        <v>6</v>
      </c>
      <c r="BR135" s="58">
        <v>7</v>
      </c>
      <c r="BS135" s="58">
        <v>5</v>
      </c>
      <c r="BT135" s="58">
        <v>6</v>
      </c>
      <c r="BU135" s="58">
        <v>6</v>
      </c>
      <c r="BV135" s="58">
        <v>6</v>
      </c>
      <c r="BW135" s="58">
        <v>6</v>
      </c>
      <c r="BX135" s="58">
        <v>6</v>
      </c>
      <c r="BY135" s="58">
        <v>7</v>
      </c>
      <c r="BZ135" s="58">
        <v>6</v>
      </c>
      <c r="CA135" s="58">
        <v>1</v>
      </c>
      <c r="CB135" s="58">
        <v>7</v>
      </c>
      <c r="CC135" s="58">
        <v>7</v>
      </c>
      <c r="CD135" s="58">
        <v>7</v>
      </c>
      <c r="CE135" s="58">
        <v>6</v>
      </c>
      <c r="CF135" s="58">
        <v>7</v>
      </c>
      <c r="CG135" s="58">
        <v>5</v>
      </c>
      <c r="CH135" s="58">
        <v>6</v>
      </c>
      <c r="CI135" s="58">
        <v>6</v>
      </c>
      <c r="CJ135" s="58">
        <v>7</v>
      </c>
      <c r="CK135" s="58">
        <v>6</v>
      </c>
      <c r="CL135" s="58">
        <v>3</v>
      </c>
      <c r="CM135" s="58">
        <v>5</v>
      </c>
      <c r="CN135" s="58">
        <v>7</v>
      </c>
      <c r="CO135" s="58">
        <v>6</v>
      </c>
      <c r="CP135" s="58">
        <v>1000000</v>
      </c>
      <c r="CQ135"/>
      <c r="CR135"/>
      <c r="CS135"/>
    </row>
    <row r="136" spans="1:97" ht="15.75" thickBot="1" x14ac:dyDescent="0.3">
      <c r="A136" s="46" t="s">
        <v>125</v>
      </c>
      <c r="B136" s="47">
        <v>4</v>
      </c>
      <c r="C136" s="47">
        <v>3</v>
      </c>
      <c r="D136" s="47">
        <v>3</v>
      </c>
      <c r="E136" s="47">
        <v>4</v>
      </c>
      <c r="F136" s="47">
        <v>4</v>
      </c>
      <c r="G136" s="47">
        <v>3</v>
      </c>
      <c r="H136" s="47">
        <v>5</v>
      </c>
      <c r="I136" s="47">
        <v>4</v>
      </c>
      <c r="J136" s="47">
        <v>4</v>
      </c>
      <c r="K136" s="47">
        <v>4</v>
      </c>
      <c r="L136" s="47">
        <v>4</v>
      </c>
      <c r="M136" s="47">
        <v>4</v>
      </c>
      <c r="N136" s="47">
        <v>3</v>
      </c>
      <c r="O136" s="47">
        <v>4</v>
      </c>
      <c r="P136" s="47">
        <v>9</v>
      </c>
      <c r="Q136" s="47">
        <v>3</v>
      </c>
      <c r="R136" s="47">
        <v>3</v>
      </c>
      <c r="S136" s="47">
        <v>3</v>
      </c>
      <c r="T136" s="47">
        <v>4</v>
      </c>
      <c r="U136" s="47">
        <v>3</v>
      </c>
      <c r="V136" s="47">
        <v>5</v>
      </c>
      <c r="W136" s="47">
        <v>4</v>
      </c>
      <c r="X136" s="47">
        <v>4</v>
      </c>
      <c r="Y136" s="47">
        <v>3</v>
      </c>
      <c r="Z136" s="47">
        <v>4</v>
      </c>
      <c r="AA136" s="47">
        <v>7</v>
      </c>
      <c r="AB136" s="47">
        <v>5</v>
      </c>
      <c r="AC136" s="47">
        <v>3</v>
      </c>
      <c r="AD136" s="47">
        <v>4</v>
      </c>
      <c r="AE136" s="47">
        <v>1000000</v>
      </c>
      <c r="AG136" s="1">
        <f t="shared" si="25"/>
        <v>6</v>
      </c>
      <c r="AH136" s="1">
        <f t="shared" si="22"/>
        <v>7</v>
      </c>
      <c r="AI136" s="1">
        <f t="shared" si="22"/>
        <v>7</v>
      </c>
      <c r="AJ136" s="1">
        <f t="shared" si="22"/>
        <v>6</v>
      </c>
      <c r="AK136" s="1">
        <f t="shared" si="22"/>
        <v>6</v>
      </c>
      <c r="AL136" s="1">
        <f t="shared" si="22"/>
        <v>7</v>
      </c>
      <c r="AM136" s="1">
        <f t="shared" si="22"/>
        <v>5</v>
      </c>
      <c r="AN136" s="1">
        <f t="shared" si="22"/>
        <v>6</v>
      </c>
      <c r="AO136" s="1">
        <f t="shared" si="22"/>
        <v>6</v>
      </c>
      <c r="AP136" s="1">
        <f t="shared" si="22"/>
        <v>6</v>
      </c>
      <c r="AQ136" s="1">
        <f t="shared" si="22"/>
        <v>6</v>
      </c>
      <c r="AR136" s="1">
        <f t="shared" si="22"/>
        <v>6</v>
      </c>
      <c r="AS136" s="1">
        <f t="shared" si="22"/>
        <v>7</v>
      </c>
      <c r="AT136" s="1">
        <f t="shared" si="22"/>
        <v>6</v>
      </c>
      <c r="AU136" s="1">
        <f t="shared" si="22"/>
        <v>1</v>
      </c>
      <c r="AV136" s="1">
        <f t="shared" si="22"/>
        <v>7</v>
      </c>
      <c r="AW136" s="1">
        <f t="shared" si="22"/>
        <v>7</v>
      </c>
      <c r="AX136" s="1">
        <f t="shared" si="22"/>
        <v>7</v>
      </c>
      <c r="AY136" s="1">
        <f t="shared" si="22"/>
        <v>6</v>
      </c>
      <c r="AZ136" s="1">
        <f t="shared" si="22"/>
        <v>7</v>
      </c>
      <c r="BA136" s="1">
        <f t="shared" si="22"/>
        <v>5</v>
      </c>
      <c r="BB136" s="1">
        <f t="shared" si="22"/>
        <v>6</v>
      </c>
      <c r="BC136" s="1">
        <f t="shared" si="22"/>
        <v>6</v>
      </c>
      <c r="BD136" s="1">
        <f t="shared" si="22"/>
        <v>7</v>
      </c>
      <c r="BE136" s="1">
        <f t="shared" si="26"/>
        <v>6</v>
      </c>
      <c r="BF136" s="1">
        <f t="shared" si="23"/>
        <v>3</v>
      </c>
      <c r="BG136" s="1">
        <f t="shared" si="23"/>
        <v>5</v>
      </c>
      <c r="BH136" s="1">
        <f t="shared" si="23"/>
        <v>7</v>
      </c>
      <c r="BI136" s="1">
        <f t="shared" si="23"/>
        <v>6</v>
      </c>
      <c r="BJ136" s="1">
        <f t="shared" si="24"/>
        <v>1000000</v>
      </c>
      <c r="BL136" s="57" t="s">
        <v>126</v>
      </c>
      <c r="BM136" s="58">
        <v>6</v>
      </c>
      <c r="BN136" s="58">
        <v>7</v>
      </c>
      <c r="BO136" s="58">
        <v>7</v>
      </c>
      <c r="BP136" s="58">
        <v>6</v>
      </c>
      <c r="BQ136" s="58">
        <v>6</v>
      </c>
      <c r="BR136" s="58">
        <v>7</v>
      </c>
      <c r="BS136" s="58">
        <v>5</v>
      </c>
      <c r="BT136" s="58">
        <v>6</v>
      </c>
      <c r="BU136" s="58">
        <v>6</v>
      </c>
      <c r="BV136" s="58">
        <v>6</v>
      </c>
      <c r="BW136" s="58">
        <v>6</v>
      </c>
      <c r="BX136" s="58">
        <v>6</v>
      </c>
      <c r="BY136" s="58">
        <v>7</v>
      </c>
      <c r="BZ136" s="58">
        <v>6</v>
      </c>
      <c r="CA136" s="58">
        <v>1</v>
      </c>
      <c r="CB136" s="58">
        <v>7</v>
      </c>
      <c r="CC136" s="58">
        <v>7</v>
      </c>
      <c r="CD136" s="58">
        <v>7</v>
      </c>
      <c r="CE136" s="58">
        <v>6</v>
      </c>
      <c r="CF136" s="58">
        <v>7</v>
      </c>
      <c r="CG136" s="58">
        <v>5</v>
      </c>
      <c r="CH136" s="58">
        <v>6</v>
      </c>
      <c r="CI136" s="58">
        <v>6</v>
      </c>
      <c r="CJ136" s="58">
        <v>7</v>
      </c>
      <c r="CK136" s="58">
        <v>6</v>
      </c>
      <c r="CL136" s="58">
        <v>3</v>
      </c>
      <c r="CM136" s="58">
        <v>5</v>
      </c>
      <c r="CN136" s="58">
        <v>7</v>
      </c>
      <c r="CO136" s="58">
        <v>6</v>
      </c>
      <c r="CP136" s="58">
        <v>1000000</v>
      </c>
      <c r="CQ136"/>
      <c r="CR136"/>
      <c r="CS136"/>
    </row>
    <row r="137" spans="1:97" ht="15.75" thickBot="1" x14ac:dyDescent="0.3">
      <c r="A137" s="46" t="s">
        <v>126</v>
      </c>
      <c r="B137" s="47">
        <v>4</v>
      </c>
      <c r="C137" s="47">
        <v>3</v>
      </c>
      <c r="D137" s="47">
        <v>3</v>
      </c>
      <c r="E137" s="47">
        <v>4</v>
      </c>
      <c r="F137" s="47">
        <v>4</v>
      </c>
      <c r="G137" s="47">
        <v>3</v>
      </c>
      <c r="H137" s="47">
        <v>5</v>
      </c>
      <c r="I137" s="47">
        <v>4</v>
      </c>
      <c r="J137" s="47">
        <v>4</v>
      </c>
      <c r="K137" s="47">
        <v>4</v>
      </c>
      <c r="L137" s="47">
        <v>4</v>
      </c>
      <c r="M137" s="47">
        <v>4</v>
      </c>
      <c r="N137" s="47">
        <v>3</v>
      </c>
      <c r="O137" s="47">
        <v>4</v>
      </c>
      <c r="P137" s="47">
        <v>9</v>
      </c>
      <c r="Q137" s="47">
        <v>3</v>
      </c>
      <c r="R137" s="47">
        <v>3</v>
      </c>
      <c r="S137" s="47">
        <v>3</v>
      </c>
      <c r="T137" s="47">
        <v>4</v>
      </c>
      <c r="U137" s="47">
        <v>3</v>
      </c>
      <c r="V137" s="47">
        <v>5</v>
      </c>
      <c r="W137" s="47">
        <v>4</v>
      </c>
      <c r="X137" s="47">
        <v>4</v>
      </c>
      <c r="Y137" s="47">
        <v>3</v>
      </c>
      <c r="Z137" s="47">
        <v>4</v>
      </c>
      <c r="AA137" s="47">
        <v>7</v>
      </c>
      <c r="AB137" s="47">
        <v>5</v>
      </c>
      <c r="AC137" s="47">
        <v>3</v>
      </c>
      <c r="AD137" s="47">
        <v>4</v>
      </c>
      <c r="AE137" s="47">
        <v>1000000</v>
      </c>
      <c r="AG137" s="1">
        <f t="shared" si="25"/>
        <v>6</v>
      </c>
      <c r="AH137" s="1">
        <f t="shared" si="22"/>
        <v>7</v>
      </c>
      <c r="AI137" s="1">
        <f t="shared" si="22"/>
        <v>7</v>
      </c>
      <c r="AJ137" s="1">
        <f t="shared" si="22"/>
        <v>6</v>
      </c>
      <c r="AK137" s="1">
        <f t="shared" si="22"/>
        <v>6</v>
      </c>
      <c r="AL137" s="1">
        <f t="shared" si="22"/>
        <v>7</v>
      </c>
      <c r="AM137" s="1">
        <f t="shared" si="22"/>
        <v>5</v>
      </c>
      <c r="AN137" s="1">
        <f t="shared" si="22"/>
        <v>6</v>
      </c>
      <c r="AO137" s="1">
        <f t="shared" si="22"/>
        <v>6</v>
      </c>
      <c r="AP137" s="1">
        <f t="shared" si="22"/>
        <v>6</v>
      </c>
      <c r="AQ137" s="1">
        <f t="shared" si="22"/>
        <v>6</v>
      </c>
      <c r="AR137" s="1">
        <f t="shared" si="22"/>
        <v>6</v>
      </c>
      <c r="AS137" s="1">
        <f t="shared" si="22"/>
        <v>7</v>
      </c>
      <c r="AT137" s="1">
        <f t="shared" si="22"/>
        <v>6</v>
      </c>
      <c r="AU137" s="1">
        <f t="shared" si="22"/>
        <v>1</v>
      </c>
      <c r="AV137" s="1">
        <f t="shared" si="22"/>
        <v>7</v>
      </c>
      <c r="AW137" s="1">
        <f t="shared" si="22"/>
        <v>7</v>
      </c>
      <c r="AX137" s="1">
        <f t="shared" si="22"/>
        <v>7</v>
      </c>
      <c r="AY137" s="1">
        <f t="shared" si="22"/>
        <v>6</v>
      </c>
      <c r="AZ137" s="1">
        <f t="shared" si="22"/>
        <v>7</v>
      </c>
      <c r="BA137" s="1">
        <f t="shared" si="22"/>
        <v>5</v>
      </c>
      <c r="BB137" s="1">
        <f t="shared" si="22"/>
        <v>6</v>
      </c>
      <c r="BC137" s="1">
        <f t="shared" si="22"/>
        <v>6</v>
      </c>
      <c r="BD137" s="1">
        <f t="shared" si="22"/>
        <v>7</v>
      </c>
      <c r="BE137" s="1">
        <f t="shared" si="26"/>
        <v>6</v>
      </c>
      <c r="BF137" s="1">
        <f t="shared" si="23"/>
        <v>3</v>
      </c>
      <c r="BG137" s="1">
        <f t="shared" si="23"/>
        <v>5</v>
      </c>
      <c r="BH137" s="1">
        <f t="shared" si="23"/>
        <v>7</v>
      </c>
      <c r="BI137" s="1">
        <f t="shared" si="23"/>
        <v>6</v>
      </c>
      <c r="BJ137" s="1">
        <f t="shared" si="24"/>
        <v>1000000</v>
      </c>
      <c r="BL137" s="57" t="s">
        <v>127</v>
      </c>
      <c r="BM137" s="58">
        <v>6</v>
      </c>
      <c r="BN137" s="58">
        <v>7</v>
      </c>
      <c r="BO137" s="58">
        <v>7</v>
      </c>
      <c r="BP137" s="58">
        <v>6</v>
      </c>
      <c r="BQ137" s="58">
        <v>6</v>
      </c>
      <c r="BR137" s="58">
        <v>7</v>
      </c>
      <c r="BS137" s="58">
        <v>5</v>
      </c>
      <c r="BT137" s="58">
        <v>6</v>
      </c>
      <c r="BU137" s="58">
        <v>6</v>
      </c>
      <c r="BV137" s="58">
        <v>6</v>
      </c>
      <c r="BW137" s="58">
        <v>6</v>
      </c>
      <c r="BX137" s="58">
        <v>6</v>
      </c>
      <c r="BY137" s="58">
        <v>7</v>
      </c>
      <c r="BZ137" s="58">
        <v>6</v>
      </c>
      <c r="CA137" s="58">
        <v>1</v>
      </c>
      <c r="CB137" s="58">
        <v>7</v>
      </c>
      <c r="CC137" s="58">
        <v>7</v>
      </c>
      <c r="CD137" s="58">
        <v>7</v>
      </c>
      <c r="CE137" s="58">
        <v>6</v>
      </c>
      <c r="CF137" s="58">
        <v>7</v>
      </c>
      <c r="CG137" s="58">
        <v>5</v>
      </c>
      <c r="CH137" s="58">
        <v>6</v>
      </c>
      <c r="CI137" s="58">
        <v>6</v>
      </c>
      <c r="CJ137" s="58">
        <v>7</v>
      </c>
      <c r="CK137" s="58">
        <v>6</v>
      </c>
      <c r="CL137" s="58">
        <v>3</v>
      </c>
      <c r="CM137" s="58">
        <v>5</v>
      </c>
      <c r="CN137" s="58">
        <v>7</v>
      </c>
      <c r="CO137" s="58">
        <v>6</v>
      </c>
      <c r="CP137" s="58">
        <v>1000000</v>
      </c>
      <c r="CQ137"/>
      <c r="CR137"/>
      <c r="CS137"/>
    </row>
    <row r="138" spans="1:97" ht="15.75" thickBot="1" x14ac:dyDescent="0.3">
      <c r="A138" s="46" t="s">
        <v>127</v>
      </c>
      <c r="B138" s="47">
        <v>4</v>
      </c>
      <c r="C138" s="47">
        <v>3</v>
      </c>
      <c r="D138" s="47">
        <v>3</v>
      </c>
      <c r="E138" s="47">
        <v>4</v>
      </c>
      <c r="F138" s="47">
        <v>4</v>
      </c>
      <c r="G138" s="47">
        <v>3</v>
      </c>
      <c r="H138" s="47">
        <v>5</v>
      </c>
      <c r="I138" s="47">
        <v>4</v>
      </c>
      <c r="J138" s="47">
        <v>4</v>
      </c>
      <c r="K138" s="47">
        <v>4</v>
      </c>
      <c r="L138" s="47">
        <v>4</v>
      </c>
      <c r="M138" s="47">
        <v>4</v>
      </c>
      <c r="N138" s="47">
        <v>3</v>
      </c>
      <c r="O138" s="47">
        <v>4</v>
      </c>
      <c r="P138" s="47">
        <v>9</v>
      </c>
      <c r="Q138" s="47">
        <v>3</v>
      </c>
      <c r="R138" s="47">
        <v>3</v>
      </c>
      <c r="S138" s="47">
        <v>3</v>
      </c>
      <c r="T138" s="47">
        <v>4</v>
      </c>
      <c r="U138" s="47">
        <v>3</v>
      </c>
      <c r="V138" s="47">
        <v>5</v>
      </c>
      <c r="W138" s="47">
        <v>4</v>
      </c>
      <c r="X138" s="47">
        <v>4</v>
      </c>
      <c r="Y138" s="47">
        <v>3</v>
      </c>
      <c r="Z138" s="47">
        <v>4</v>
      </c>
      <c r="AA138" s="47">
        <v>7</v>
      </c>
      <c r="AB138" s="47">
        <v>5</v>
      </c>
      <c r="AC138" s="47">
        <v>3</v>
      </c>
      <c r="AD138" s="47">
        <v>4</v>
      </c>
      <c r="AE138" s="47">
        <v>1000000</v>
      </c>
      <c r="AG138" s="1">
        <f t="shared" si="25"/>
        <v>6</v>
      </c>
      <c r="AH138" s="1">
        <f t="shared" si="22"/>
        <v>7</v>
      </c>
      <c r="AI138" s="1">
        <f t="shared" si="22"/>
        <v>7</v>
      </c>
      <c r="AJ138" s="1">
        <f t="shared" si="22"/>
        <v>6</v>
      </c>
      <c r="AK138" s="1">
        <f t="shared" si="22"/>
        <v>6</v>
      </c>
      <c r="AL138" s="1">
        <f t="shared" si="22"/>
        <v>7</v>
      </c>
      <c r="AM138" s="1">
        <f t="shared" si="22"/>
        <v>5</v>
      </c>
      <c r="AN138" s="1">
        <f t="shared" si="22"/>
        <v>6</v>
      </c>
      <c r="AO138" s="1">
        <f t="shared" si="22"/>
        <v>6</v>
      </c>
      <c r="AP138" s="1">
        <f t="shared" si="22"/>
        <v>6</v>
      </c>
      <c r="AQ138" s="1">
        <f t="shared" si="22"/>
        <v>6</v>
      </c>
      <c r="AR138" s="1">
        <f t="shared" si="22"/>
        <v>6</v>
      </c>
      <c r="AS138" s="1">
        <f t="shared" si="22"/>
        <v>7</v>
      </c>
      <c r="AT138" s="1">
        <f t="shared" si="22"/>
        <v>6</v>
      </c>
      <c r="AU138" s="1">
        <f t="shared" si="22"/>
        <v>1</v>
      </c>
      <c r="AV138" s="1">
        <f t="shared" si="22"/>
        <v>7</v>
      </c>
      <c r="AW138" s="1">
        <f t="shared" si="22"/>
        <v>7</v>
      </c>
      <c r="AX138" s="1">
        <f t="shared" si="22"/>
        <v>7</v>
      </c>
      <c r="AY138" s="1">
        <f t="shared" si="22"/>
        <v>6</v>
      </c>
      <c r="AZ138" s="1">
        <f t="shared" si="22"/>
        <v>7</v>
      </c>
      <c r="BA138" s="1">
        <f t="shared" si="22"/>
        <v>5</v>
      </c>
      <c r="BB138" s="1">
        <f t="shared" si="22"/>
        <v>6</v>
      </c>
      <c r="BC138" s="1">
        <f t="shared" si="22"/>
        <v>6</v>
      </c>
      <c r="BD138" s="1">
        <f t="shared" si="22"/>
        <v>7</v>
      </c>
      <c r="BE138" s="1">
        <f t="shared" si="26"/>
        <v>6</v>
      </c>
      <c r="BF138" s="1">
        <f t="shared" si="23"/>
        <v>3</v>
      </c>
      <c r="BG138" s="1">
        <f t="shared" si="23"/>
        <v>5</v>
      </c>
      <c r="BH138" s="1">
        <f t="shared" si="23"/>
        <v>7</v>
      </c>
      <c r="BI138" s="1">
        <f t="shared" si="23"/>
        <v>6</v>
      </c>
      <c r="BJ138" s="1">
        <f t="shared" si="24"/>
        <v>1000000</v>
      </c>
      <c r="BL138" s="57" t="s">
        <v>128</v>
      </c>
      <c r="BM138" s="58">
        <v>6</v>
      </c>
      <c r="BN138" s="58">
        <v>7</v>
      </c>
      <c r="BO138" s="58">
        <v>7</v>
      </c>
      <c r="BP138" s="58">
        <v>6</v>
      </c>
      <c r="BQ138" s="58">
        <v>6</v>
      </c>
      <c r="BR138" s="58">
        <v>7</v>
      </c>
      <c r="BS138" s="58">
        <v>5</v>
      </c>
      <c r="BT138" s="58">
        <v>6</v>
      </c>
      <c r="BU138" s="58">
        <v>6</v>
      </c>
      <c r="BV138" s="58">
        <v>6</v>
      </c>
      <c r="BW138" s="58">
        <v>6</v>
      </c>
      <c r="BX138" s="58">
        <v>6</v>
      </c>
      <c r="BY138" s="58">
        <v>7</v>
      </c>
      <c r="BZ138" s="58">
        <v>6</v>
      </c>
      <c r="CA138" s="58">
        <v>1</v>
      </c>
      <c r="CB138" s="58">
        <v>7</v>
      </c>
      <c r="CC138" s="58">
        <v>7</v>
      </c>
      <c r="CD138" s="58">
        <v>7</v>
      </c>
      <c r="CE138" s="58">
        <v>6</v>
      </c>
      <c r="CF138" s="58">
        <v>7</v>
      </c>
      <c r="CG138" s="58">
        <v>5</v>
      </c>
      <c r="CH138" s="58">
        <v>6</v>
      </c>
      <c r="CI138" s="58">
        <v>6</v>
      </c>
      <c r="CJ138" s="58">
        <v>7</v>
      </c>
      <c r="CK138" s="58">
        <v>6</v>
      </c>
      <c r="CL138" s="58">
        <v>3</v>
      </c>
      <c r="CM138" s="58">
        <v>5</v>
      </c>
      <c r="CN138" s="58">
        <v>7</v>
      </c>
      <c r="CO138" s="58">
        <v>6</v>
      </c>
      <c r="CP138" s="58">
        <v>1000000</v>
      </c>
      <c r="CQ138"/>
      <c r="CR138"/>
      <c r="CS138"/>
    </row>
    <row r="139" spans="1:97" ht="15.75" thickBot="1" x14ac:dyDescent="0.3">
      <c r="A139" s="46" t="s">
        <v>128</v>
      </c>
      <c r="B139" s="47">
        <v>4</v>
      </c>
      <c r="C139" s="47">
        <v>3</v>
      </c>
      <c r="D139" s="47">
        <v>3</v>
      </c>
      <c r="E139" s="47">
        <v>4</v>
      </c>
      <c r="F139" s="47">
        <v>4</v>
      </c>
      <c r="G139" s="47">
        <v>3</v>
      </c>
      <c r="H139" s="47">
        <v>5</v>
      </c>
      <c r="I139" s="47">
        <v>4</v>
      </c>
      <c r="J139" s="47">
        <v>4</v>
      </c>
      <c r="K139" s="47">
        <v>4</v>
      </c>
      <c r="L139" s="47">
        <v>4</v>
      </c>
      <c r="M139" s="47">
        <v>4</v>
      </c>
      <c r="N139" s="47">
        <v>3</v>
      </c>
      <c r="O139" s="47">
        <v>4</v>
      </c>
      <c r="P139" s="47">
        <v>9</v>
      </c>
      <c r="Q139" s="47">
        <v>3</v>
      </c>
      <c r="R139" s="47">
        <v>3</v>
      </c>
      <c r="S139" s="47">
        <v>3</v>
      </c>
      <c r="T139" s="47">
        <v>4</v>
      </c>
      <c r="U139" s="47">
        <v>3</v>
      </c>
      <c r="V139" s="47">
        <v>5</v>
      </c>
      <c r="W139" s="47">
        <v>4</v>
      </c>
      <c r="X139" s="47">
        <v>4</v>
      </c>
      <c r="Y139" s="47">
        <v>3</v>
      </c>
      <c r="Z139" s="47">
        <v>4</v>
      </c>
      <c r="AA139" s="47">
        <v>7</v>
      </c>
      <c r="AB139" s="47">
        <v>5</v>
      </c>
      <c r="AC139" s="47">
        <v>3</v>
      </c>
      <c r="AD139" s="47">
        <v>4</v>
      </c>
      <c r="AE139" s="47">
        <v>1000000</v>
      </c>
      <c r="AG139" s="1">
        <f t="shared" si="25"/>
        <v>6</v>
      </c>
      <c r="AH139" s="1">
        <f t="shared" si="22"/>
        <v>7</v>
      </c>
      <c r="AI139" s="1">
        <f t="shared" si="22"/>
        <v>7</v>
      </c>
      <c r="AJ139" s="1">
        <f t="shared" si="22"/>
        <v>6</v>
      </c>
      <c r="AK139" s="1">
        <f t="shared" si="22"/>
        <v>6</v>
      </c>
      <c r="AL139" s="1">
        <f t="shared" si="22"/>
        <v>7</v>
      </c>
      <c r="AM139" s="1">
        <f t="shared" si="22"/>
        <v>5</v>
      </c>
      <c r="AN139" s="1">
        <f t="shared" si="22"/>
        <v>6</v>
      </c>
      <c r="AO139" s="1">
        <f t="shared" si="22"/>
        <v>6</v>
      </c>
      <c r="AP139" s="1">
        <f t="shared" si="22"/>
        <v>6</v>
      </c>
      <c r="AQ139" s="1">
        <f t="shared" si="22"/>
        <v>6</v>
      </c>
      <c r="AR139" s="1">
        <f t="shared" si="22"/>
        <v>6</v>
      </c>
      <c r="AS139" s="1">
        <f t="shared" si="22"/>
        <v>7</v>
      </c>
      <c r="AT139" s="1">
        <f t="shared" si="22"/>
        <v>6</v>
      </c>
      <c r="AU139" s="1">
        <f t="shared" si="22"/>
        <v>1</v>
      </c>
      <c r="AV139" s="1">
        <f t="shared" si="22"/>
        <v>7</v>
      </c>
      <c r="AW139" s="1">
        <f t="shared" si="22"/>
        <v>7</v>
      </c>
      <c r="AX139" s="1">
        <f t="shared" si="22"/>
        <v>7</v>
      </c>
      <c r="AY139" s="1">
        <f t="shared" si="22"/>
        <v>6</v>
      </c>
      <c r="AZ139" s="1">
        <f t="shared" si="22"/>
        <v>7</v>
      </c>
      <c r="BA139" s="1">
        <f t="shared" si="22"/>
        <v>5</v>
      </c>
      <c r="BB139" s="1">
        <f t="shared" si="22"/>
        <v>6</v>
      </c>
      <c r="BC139" s="1">
        <f t="shared" si="22"/>
        <v>6</v>
      </c>
      <c r="BD139" s="1">
        <f t="shared" si="22"/>
        <v>7</v>
      </c>
      <c r="BE139" s="1">
        <f t="shared" si="26"/>
        <v>6</v>
      </c>
      <c r="BF139" s="1">
        <f t="shared" si="23"/>
        <v>3</v>
      </c>
      <c r="BG139" s="1">
        <f t="shared" si="23"/>
        <v>5</v>
      </c>
      <c r="BH139" s="1">
        <f t="shared" si="23"/>
        <v>7</v>
      </c>
      <c r="BI139" s="1">
        <f t="shared" si="23"/>
        <v>6</v>
      </c>
      <c r="BJ139" s="1">
        <f t="shared" si="24"/>
        <v>1000000</v>
      </c>
      <c r="BL139" s="57" t="s">
        <v>129</v>
      </c>
      <c r="BM139" s="58">
        <v>6</v>
      </c>
      <c r="BN139" s="58">
        <v>7</v>
      </c>
      <c r="BO139" s="58">
        <v>7</v>
      </c>
      <c r="BP139" s="58">
        <v>6</v>
      </c>
      <c r="BQ139" s="58">
        <v>6</v>
      </c>
      <c r="BR139" s="58">
        <v>7</v>
      </c>
      <c r="BS139" s="58">
        <v>5</v>
      </c>
      <c r="BT139" s="58">
        <v>6</v>
      </c>
      <c r="BU139" s="58">
        <v>6</v>
      </c>
      <c r="BV139" s="58">
        <v>6</v>
      </c>
      <c r="BW139" s="58">
        <v>6</v>
      </c>
      <c r="BX139" s="58">
        <v>6</v>
      </c>
      <c r="BY139" s="58">
        <v>7</v>
      </c>
      <c r="BZ139" s="58">
        <v>6</v>
      </c>
      <c r="CA139" s="58">
        <v>1</v>
      </c>
      <c r="CB139" s="58">
        <v>7</v>
      </c>
      <c r="CC139" s="58">
        <v>7</v>
      </c>
      <c r="CD139" s="58">
        <v>7</v>
      </c>
      <c r="CE139" s="58">
        <v>6</v>
      </c>
      <c r="CF139" s="58">
        <v>7</v>
      </c>
      <c r="CG139" s="58">
        <v>5</v>
      </c>
      <c r="CH139" s="58">
        <v>6</v>
      </c>
      <c r="CI139" s="58">
        <v>6</v>
      </c>
      <c r="CJ139" s="58">
        <v>7</v>
      </c>
      <c r="CK139" s="58">
        <v>6</v>
      </c>
      <c r="CL139" s="58">
        <v>3</v>
      </c>
      <c r="CM139" s="58">
        <v>5</v>
      </c>
      <c r="CN139" s="58">
        <v>7</v>
      </c>
      <c r="CO139" s="58">
        <v>6</v>
      </c>
      <c r="CP139" s="58">
        <v>1000000</v>
      </c>
      <c r="CQ139"/>
      <c r="CR139"/>
      <c r="CS139"/>
    </row>
    <row r="140" spans="1:97" ht="15.75" thickBot="1" x14ac:dyDescent="0.3">
      <c r="A140" s="46" t="s">
        <v>129</v>
      </c>
      <c r="B140" s="47">
        <v>4</v>
      </c>
      <c r="C140" s="47">
        <v>3</v>
      </c>
      <c r="D140" s="47">
        <v>3</v>
      </c>
      <c r="E140" s="47">
        <v>4</v>
      </c>
      <c r="F140" s="47">
        <v>4</v>
      </c>
      <c r="G140" s="47">
        <v>3</v>
      </c>
      <c r="H140" s="47">
        <v>5</v>
      </c>
      <c r="I140" s="47">
        <v>4</v>
      </c>
      <c r="J140" s="47">
        <v>4</v>
      </c>
      <c r="K140" s="47">
        <v>4</v>
      </c>
      <c r="L140" s="47">
        <v>4</v>
      </c>
      <c r="M140" s="47">
        <v>4</v>
      </c>
      <c r="N140" s="47">
        <v>3</v>
      </c>
      <c r="O140" s="47">
        <v>4</v>
      </c>
      <c r="P140" s="47">
        <v>9</v>
      </c>
      <c r="Q140" s="47">
        <v>3</v>
      </c>
      <c r="R140" s="47">
        <v>3</v>
      </c>
      <c r="S140" s="47">
        <v>3</v>
      </c>
      <c r="T140" s="47">
        <v>4</v>
      </c>
      <c r="U140" s="47">
        <v>3</v>
      </c>
      <c r="V140" s="47">
        <v>5</v>
      </c>
      <c r="W140" s="47">
        <v>4</v>
      </c>
      <c r="X140" s="47">
        <v>4</v>
      </c>
      <c r="Y140" s="47">
        <v>3</v>
      </c>
      <c r="Z140" s="47">
        <v>4</v>
      </c>
      <c r="AA140" s="47">
        <v>7</v>
      </c>
      <c r="AB140" s="47">
        <v>5</v>
      </c>
      <c r="AC140" s="47">
        <v>3</v>
      </c>
      <c r="AD140" s="47">
        <v>4</v>
      </c>
      <c r="AE140" s="47">
        <v>1000000</v>
      </c>
      <c r="AG140" s="1">
        <f t="shared" si="25"/>
        <v>6</v>
      </c>
      <c r="AH140" s="1">
        <f t="shared" si="22"/>
        <v>7</v>
      </c>
      <c r="AI140" s="1">
        <f t="shared" si="22"/>
        <v>7</v>
      </c>
      <c r="AJ140" s="1">
        <f t="shared" si="22"/>
        <v>6</v>
      </c>
      <c r="AK140" s="1">
        <f t="shared" si="22"/>
        <v>6</v>
      </c>
      <c r="AL140" s="1">
        <f t="shared" si="22"/>
        <v>7</v>
      </c>
      <c r="AM140" s="1">
        <f t="shared" si="22"/>
        <v>5</v>
      </c>
      <c r="AN140" s="1">
        <f t="shared" si="22"/>
        <v>6</v>
      </c>
      <c r="AO140" s="1">
        <f t="shared" si="22"/>
        <v>6</v>
      </c>
      <c r="AP140" s="1">
        <f t="shared" si="22"/>
        <v>6</v>
      </c>
      <c r="AQ140" s="1">
        <f t="shared" si="22"/>
        <v>6</v>
      </c>
      <c r="AR140" s="1">
        <f t="shared" si="22"/>
        <v>6</v>
      </c>
      <c r="AS140" s="1">
        <f t="shared" si="22"/>
        <v>7</v>
      </c>
      <c r="AT140" s="1">
        <f t="shared" si="22"/>
        <v>6</v>
      </c>
      <c r="AU140" s="1">
        <f t="shared" si="22"/>
        <v>1</v>
      </c>
      <c r="AV140" s="1">
        <f t="shared" si="22"/>
        <v>7</v>
      </c>
      <c r="AW140" s="1">
        <f t="shared" si="22"/>
        <v>7</v>
      </c>
      <c r="AX140" s="1">
        <f t="shared" si="22"/>
        <v>7</v>
      </c>
      <c r="AY140" s="1">
        <f t="shared" si="22"/>
        <v>6</v>
      </c>
      <c r="AZ140" s="1">
        <f t="shared" si="22"/>
        <v>7</v>
      </c>
      <c r="BA140" s="1">
        <f t="shared" si="22"/>
        <v>5</v>
      </c>
      <c r="BB140" s="1">
        <f t="shared" si="22"/>
        <v>6</v>
      </c>
      <c r="BC140" s="1">
        <f t="shared" si="22"/>
        <v>6</v>
      </c>
      <c r="BD140" s="1">
        <f t="shared" si="22"/>
        <v>7</v>
      </c>
      <c r="BE140" s="1">
        <f t="shared" si="26"/>
        <v>6</v>
      </c>
      <c r="BF140" s="1">
        <f t="shared" si="23"/>
        <v>3</v>
      </c>
      <c r="BG140" s="1">
        <f t="shared" si="23"/>
        <v>5</v>
      </c>
      <c r="BH140" s="1">
        <f t="shared" si="23"/>
        <v>7</v>
      </c>
      <c r="BI140" s="1">
        <f t="shared" si="23"/>
        <v>6</v>
      </c>
      <c r="BJ140" s="1">
        <f t="shared" si="24"/>
        <v>1000000</v>
      </c>
      <c r="BL140" s="57" t="s">
        <v>130</v>
      </c>
      <c r="BM140" s="58">
        <v>6</v>
      </c>
      <c r="BN140" s="58">
        <v>7</v>
      </c>
      <c r="BO140" s="58">
        <v>7</v>
      </c>
      <c r="BP140" s="58">
        <v>6</v>
      </c>
      <c r="BQ140" s="58">
        <v>6</v>
      </c>
      <c r="BR140" s="58">
        <v>7</v>
      </c>
      <c r="BS140" s="58">
        <v>5</v>
      </c>
      <c r="BT140" s="58">
        <v>6</v>
      </c>
      <c r="BU140" s="58">
        <v>6</v>
      </c>
      <c r="BV140" s="58">
        <v>6</v>
      </c>
      <c r="BW140" s="58">
        <v>9</v>
      </c>
      <c r="BX140" s="58">
        <v>6</v>
      </c>
      <c r="BY140" s="58">
        <v>7</v>
      </c>
      <c r="BZ140" s="58">
        <v>6</v>
      </c>
      <c r="CA140" s="58">
        <v>3</v>
      </c>
      <c r="CB140" s="58">
        <v>7</v>
      </c>
      <c r="CC140" s="58">
        <v>7</v>
      </c>
      <c r="CD140" s="58">
        <v>7</v>
      </c>
      <c r="CE140" s="58">
        <v>8</v>
      </c>
      <c r="CF140" s="58">
        <v>7</v>
      </c>
      <c r="CG140" s="58">
        <v>6</v>
      </c>
      <c r="CH140" s="58">
        <v>6</v>
      </c>
      <c r="CI140" s="58">
        <v>6</v>
      </c>
      <c r="CJ140" s="58">
        <v>7</v>
      </c>
      <c r="CK140" s="58">
        <v>6</v>
      </c>
      <c r="CL140" s="58">
        <v>6</v>
      </c>
      <c r="CM140" s="58">
        <v>6</v>
      </c>
      <c r="CN140" s="58">
        <v>7</v>
      </c>
      <c r="CO140" s="58">
        <v>6</v>
      </c>
      <c r="CP140" s="58">
        <v>1000000</v>
      </c>
      <c r="CQ140"/>
      <c r="CR140"/>
      <c r="CS140"/>
    </row>
    <row r="141" spans="1:97" ht="15.75" thickBot="1" x14ac:dyDescent="0.3">
      <c r="A141" s="46" t="s">
        <v>130</v>
      </c>
      <c r="B141" s="47">
        <v>4</v>
      </c>
      <c r="C141" s="47">
        <v>3</v>
      </c>
      <c r="D141" s="47">
        <v>3</v>
      </c>
      <c r="E141" s="47">
        <v>4</v>
      </c>
      <c r="F141" s="47">
        <v>4</v>
      </c>
      <c r="G141" s="47">
        <v>3</v>
      </c>
      <c r="H141" s="47">
        <v>5</v>
      </c>
      <c r="I141" s="47">
        <v>4</v>
      </c>
      <c r="J141" s="47">
        <v>4</v>
      </c>
      <c r="K141" s="47">
        <v>4</v>
      </c>
      <c r="L141" s="47">
        <v>1</v>
      </c>
      <c r="M141" s="47">
        <v>4</v>
      </c>
      <c r="N141" s="47">
        <v>3</v>
      </c>
      <c r="O141" s="47">
        <v>4</v>
      </c>
      <c r="P141" s="47">
        <v>7</v>
      </c>
      <c r="Q141" s="47">
        <v>3</v>
      </c>
      <c r="R141" s="47">
        <v>3</v>
      </c>
      <c r="S141" s="47">
        <v>3</v>
      </c>
      <c r="T141" s="47">
        <v>2</v>
      </c>
      <c r="U141" s="47">
        <v>3</v>
      </c>
      <c r="V141" s="47">
        <v>4</v>
      </c>
      <c r="W141" s="47">
        <v>4</v>
      </c>
      <c r="X141" s="47">
        <v>4</v>
      </c>
      <c r="Y141" s="47">
        <v>3</v>
      </c>
      <c r="Z141" s="47">
        <v>4</v>
      </c>
      <c r="AA141" s="47">
        <v>4</v>
      </c>
      <c r="AB141" s="47">
        <v>4</v>
      </c>
      <c r="AC141" s="47">
        <v>3</v>
      </c>
      <c r="AD141" s="47">
        <v>4</v>
      </c>
      <c r="AE141" s="47">
        <v>1000000</v>
      </c>
      <c r="AG141" s="1">
        <f t="shared" si="25"/>
        <v>6</v>
      </c>
      <c r="AH141" s="1">
        <f t="shared" si="22"/>
        <v>7</v>
      </c>
      <c r="AI141" s="1">
        <f t="shared" si="22"/>
        <v>7</v>
      </c>
      <c r="AJ141" s="1">
        <f t="shared" ref="AJ141:AY156" si="27">10-E141</f>
        <v>6</v>
      </c>
      <c r="AK141" s="1">
        <f t="shared" si="27"/>
        <v>6</v>
      </c>
      <c r="AL141" s="1">
        <f t="shared" si="27"/>
        <v>7</v>
      </c>
      <c r="AM141" s="1">
        <f t="shared" si="27"/>
        <v>5</v>
      </c>
      <c r="AN141" s="1">
        <f t="shared" si="27"/>
        <v>6</v>
      </c>
      <c r="AO141" s="1">
        <f t="shared" si="27"/>
        <v>6</v>
      </c>
      <c r="AP141" s="1">
        <f t="shared" si="27"/>
        <v>6</v>
      </c>
      <c r="AQ141" s="1">
        <f t="shared" si="27"/>
        <v>9</v>
      </c>
      <c r="AR141" s="1">
        <f t="shared" si="27"/>
        <v>6</v>
      </c>
      <c r="AS141" s="1">
        <f t="shared" si="27"/>
        <v>7</v>
      </c>
      <c r="AT141" s="1">
        <f t="shared" si="27"/>
        <v>6</v>
      </c>
      <c r="AU141" s="1">
        <f t="shared" si="27"/>
        <v>3</v>
      </c>
      <c r="AV141" s="1">
        <f t="shared" si="27"/>
        <v>7</v>
      </c>
      <c r="AW141" s="1">
        <f t="shared" si="27"/>
        <v>7</v>
      </c>
      <c r="AX141" s="1">
        <f t="shared" si="27"/>
        <v>7</v>
      </c>
      <c r="AY141" s="1">
        <f t="shared" si="27"/>
        <v>8</v>
      </c>
      <c r="AZ141" s="1">
        <f t="shared" ref="AZ141:BD156" si="28">10-U141</f>
        <v>7</v>
      </c>
      <c r="BA141" s="1">
        <f t="shared" si="28"/>
        <v>6</v>
      </c>
      <c r="BB141" s="1">
        <f t="shared" si="28"/>
        <v>6</v>
      </c>
      <c r="BC141" s="1">
        <f t="shared" si="28"/>
        <v>6</v>
      </c>
      <c r="BD141" s="1">
        <f t="shared" si="28"/>
        <v>7</v>
      </c>
      <c r="BE141" s="1">
        <f t="shared" si="26"/>
        <v>6</v>
      </c>
      <c r="BF141" s="1">
        <f t="shared" si="23"/>
        <v>6</v>
      </c>
      <c r="BG141" s="1">
        <f t="shared" si="23"/>
        <v>6</v>
      </c>
      <c r="BH141" s="1">
        <f t="shared" si="23"/>
        <v>7</v>
      </c>
      <c r="BI141" s="1">
        <f t="shared" si="23"/>
        <v>6</v>
      </c>
      <c r="BJ141" s="1">
        <f t="shared" si="24"/>
        <v>1000000</v>
      </c>
      <c r="BL141" s="57" t="s">
        <v>131</v>
      </c>
      <c r="BM141" s="58">
        <v>6</v>
      </c>
      <c r="BN141" s="58">
        <v>7</v>
      </c>
      <c r="BO141" s="58">
        <v>7</v>
      </c>
      <c r="BP141" s="58">
        <v>6</v>
      </c>
      <c r="BQ141" s="58">
        <v>6</v>
      </c>
      <c r="BR141" s="58">
        <v>7</v>
      </c>
      <c r="BS141" s="58">
        <v>5</v>
      </c>
      <c r="BT141" s="58">
        <v>6</v>
      </c>
      <c r="BU141" s="58">
        <v>6</v>
      </c>
      <c r="BV141" s="58">
        <v>6</v>
      </c>
      <c r="BW141" s="58">
        <v>6</v>
      </c>
      <c r="BX141" s="58">
        <v>6</v>
      </c>
      <c r="BY141" s="58">
        <v>7</v>
      </c>
      <c r="BZ141" s="58">
        <v>6</v>
      </c>
      <c r="CA141" s="58">
        <v>1</v>
      </c>
      <c r="CB141" s="58">
        <v>7</v>
      </c>
      <c r="CC141" s="58">
        <v>7</v>
      </c>
      <c r="CD141" s="58">
        <v>7</v>
      </c>
      <c r="CE141" s="58">
        <v>6</v>
      </c>
      <c r="CF141" s="58">
        <v>7</v>
      </c>
      <c r="CG141" s="58">
        <v>5</v>
      </c>
      <c r="CH141" s="58">
        <v>6</v>
      </c>
      <c r="CI141" s="58">
        <v>6</v>
      </c>
      <c r="CJ141" s="58">
        <v>7</v>
      </c>
      <c r="CK141" s="58">
        <v>6</v>
      </c>
      <c r="CL141" s="58">
        <v>3</v>
      </c>
      <c r="CM141" s="58">
        <v>5</v>
      </c>
      <c r="CN141" s="58">
        <v>7</v>
      </c>
      <c r="CO141" s="58">
        <v>6</v>
      </c>
      <c r="CP141" s="58">
        <v>1000000</v>
      </c>
      <c r="CQ141"/>
      <c r="CR141"/>
      <c r="CS141"/>
    </row>
    <row r="142" spans="1:97" ht="15.75" thickBot="1" x14ac:dyDescent="0.3">
      <c r="A142" s="46" t="s">
        <v>131</v>
      </c>
      <c r="B142" s="47">
        <v>4</v>
      </c>
      <c r="C142" s="47">
        <v>3</v>
      </c>
      <c r="D142" s="47">
        <v>3</v>
      </c>
      <c r="E142" s="47">
        <v>4</v>
      </c>
      <c r="F142" s="47">
        <v>4</v>
      </c>
      <c r="G142" s="47">
        <v>3</v>
      </c>
      <c r="H142" s="47">
        <v>5</v>
      </c>
      <c r="I142" s="47">
        <v>4</v>
      </c>
      <c r="J142" s="47">
        <v>4</v>
      </c>
      <c r="K142" s="47">
        <v>4</v>
      </c>
      <c r="L142" s="47">
        <v>4</v>
      </c>
      <c r="M142" s="47">
        <v>4</v>
      </c>
      <c r="N142" s="47">
        <v>3</v>
      </c>
      <c r="O142" s="47">
        <v>4</v>
      </c>
      <c r="P142" s="47">
        <v>9</v>
      </c>
      <c r="Q142" s="47">
        <v>3</v>
      </c>
      <c r="R142" s="47">
        <v>3</v>
      </c>
      <c r="S142" s="47">
        <v>3</v>
      </c>
      <c r="T142" s="47">
        <v>4</v>
      </c>
      <c r="U142" s="47">
        <v>3</v>
      </c>
      <c r="V142" s="47">
        <v>5</v>
      </c>
      <c r="W142" s="47">
        <v>4</v>
      </c>
      <c r="X142" s="47">
        <v>4</v>
      </c>
      <c r="Y142" s="47">
        <v>3</v>
      </c>
      <c r="Z142" s="47">
        <v>4</v>
      </c>
      <c r="AA142" s="47">
        <v>7</v>
      </c>
      <c r="AB142" s="47">
        <v>5</v>
      </c>
      <c r="AC142" s="47">
        <v>3</v>
      </c>
      <c r="AD142" s="47">
        <v>4</v>
      </c>
      <c r="AE142" s="47">
        <v>1000000</v>
      </c>
      <c r="AG142" s="1">
        <f t="shared" si="25"/>
        <v>6</v>
      </c>
      <c r="AH142" s="1">
        <f t="shared" si="25"/>
        <v>7</v>
      </c>
      <c r="AI142" s="1">
        <f t="shared" si="25"/>
        <v>7</v>
      </c>
      <c r="AJ142" s="1">
        <f t="shared" si="27"/>
        <v>6</v>
      </c>
      <c r="AK142" s="1">
        <f t="shared" si="27"/>
        <v>6</v>
      </c>
      <c r="AL142" s="1">
        <f t="shared" si="27"/>
        <v>7</v>
      </c>
      <c r="AM142" s="1">
        <f t="shared" si="27"/>
        <v>5</v>
      </c>
      <c r="AN142" s="1">
        <f t="shared" si="27"/>
        <v>6</v>
      </c>
      <c r="AO142" s="1">
        <f t="shared" si="27"/>
        <v>6</v>
      </c>
      <c r="AP142" s="1">
        <f t="shared" si="27"/>
        <v>6</v>
      </c>
      <c r="AQ142" s="1">
        <f t="shared" si="27"/>
        <v>6</v>
      </c>
      <c r="AR142" s="1">
        <f t="shared" si="27"/>
        <v>6</v>
      </c>
      <c r="AS142" s="1">
        <f t="shared" si="27"/>
        <v>7</v>
      </c>
      <c r="AT142" s="1">
        <f t="shared" si="27"/>
        <v>6</v>
      </c>
      <c r="AU142" s="1">
        <f t="shared" si="27"/>
        <v>1</v>
      </c>
      <c r="AV142" s="1">
        <f t="shared" si="27"/>
        <v>7</v>
      </c>
      <c r="AW142" s="1">
        <f t="shared" si="27"/>
        <v>7</v>
      </c>
      <c r="AX142" s="1">
        <f t="shared" si="27"/>
        <v>7</v>
      </c>
      <c r="AY142" s="1">
        <f t="shared" si="27"/>
        <v>6</v>
      </c>
      <c r="AZ142" s="1">
        <f t="shared" si="28"/>
        <v>7</v>
      </c>
      <c r="BA142" s="1">
        <f t="shared" si="28"/>
        <v>5</v>
      </c>
      <c r="BB142" s="1">
        <f t="shared" si="28"/>
        <v>6</v>
      </c>
      <c r="BC142" s="1">
        <f t="shared" si="28"/>
        <v>6</v>
      </c>
      <c r="BD142" s="1">
        <f t="shared" si="28"/>
        <v>7</v>
      </c>
      <c r="BE142" s="1">
        <f t="shared" si="26"/>
        <v>6</v>
      </c>
      <c r="BF142" s="1">
        <f t="shared" si="23"/>
        <v>3</v>
      </c>
      <c r="BG142" s="1">
        <f t="shared" si="23"/>
        <v>5</v>
      </c>
      <c r="BH142" s="1">
        <f t="shared" si="23"/>
        <v>7</v>
      </c>
      <c r="BI142" s="1">
        <f t="shared" si="23"/>
        <v>6</v>
      </c>
      <c r="BJ142" s="1">
        <f t="shared" si="24"/>
        <v>1000000</v>
      </c>
      <c r="BL142" s="57" t="s">
        <v>132</v>
      </c>
      <c r="BM142" s="58">
        <v>6</v>
      </c>
      <c r="BN142" s="58">
        <v>7</v>
      </c>
      <c r="BO142" s="58">
        <v>7</v>
      </c>
      <c r="BP142" s="58">
        <v>6</v>
      </c>
      <c r="BQ142" s="58">
        <v>6</v>
      </c>
      <c r="BR142" s="58">
        <v>7</v>
      </c>
      <c r="BS142" s="58">
        <v>5</v>
      </c>
      <c r="BT142" s="58">
        <v>6</v>
      </c>
      <c r="BU142" s="58">
        <v>6</v>
      </c>
      <c r="BV142" s="58">
        <v>6</v>
      </c>
      <c r="BW142" s="58">
        <v>6</v>
      </c>
      <c r="BX142" s="58">
        <v>6</v>
      </c>
      <c r="BY142" s="58">
        <v>7</v>
      </c>
      <c r="BZ142" s="58">
        <v>6</v>
      </c>
      <c r="CA142" s="58">
        <v>1</v>
      </c>
      <c r="CB142" s="58">
        <v>7</v>
      </c>
      <c r="CC142" s="58">
        <v>7</v>
      </c>
      <c r="CD142" s="58">
        <v>7</v>
      </c>
      <c r="CE142" s="58">
        <v>6</v>
      </c>
      <c r="CF142" s="58">
        <v>7</v>
      </c>
      <c r="CG142" s="58">
        <v>5</v>
      </c>
      <c r="CH142" s="58">
        <v>6</v>
      </c>
      <c r="CI142" s="58">
        <v>6</v>
      </c>
      <c r="CJ142" s="58">
        <v>7</v>
      </c>
      <c r="CK142" s="58">
        <v>6</v>
      </c>
      <c r="CL142" s="58">
        <v>3</v>
      </c>
      <c r="CM142" s="58">
        <v>5</v>
      </c>
      <c r="CN142" s="58">
        <v>7</v>
      </c>
      <c r="CO142" s="58">
        <v>6</v>
      </c>
      <c r="CP142" s="58">
        <v>1000000</v>
      </c>
      <c r="CQ142"/>
      <c r="CR142"/>
      <c r="CS142"/>
    </row>
    <row r="143" spans="1:97" ht="15.75" thickBot="1" x14ac:dyDescent="0.3">
      <c r="A143" s="46" t="s">
        <v>132</v>
      </c>
      <c r="B143" s="47">
        <v>4</v>
      </c>
      <c r="C143" s="47">
        <v>3</v>
      </c>
      <c r="D143" s="47">
        <v>3</v>
      </c>
      <c r="E143" s="47">
        <v>4</v>
      </c>
      <c r="F143" s="47">
        <v>4</v>
      </c>
      <c r="G143" s="47">
        <v>3</v>
      </c>
      <c r="H143" s="47">
        <v>5</v>
      </c>
      <c r="I143" s="47">
        <v>4</v>
      </c>
      <c r="J143" s="47">
        <v>4</v>
      </c>
      <c r="K143" s="47">
        <v>4</v>
      </c>
      <c r="L143" s="47">
        <v>4</v>
      </c>
      <c r="M143" s="47">
        <v>4</v>
      </c>
      <c r="N143" s="47">
        <v>3</v>
      </c>
      <c r="O143" s="47">
        <v>4</v>
      </c>
      <c r="P143" s="47">
        <v>9</v>
      </c>
      <c r="Q143" s="47">
        <v>3</v>
      </c>
      <c r="R143" s="47">
        <v>3</v>
      </c>
      <c r="S143" s="47">
        <v>3</v>
      </c>
      <c r="T143" s="47">
        <v>4</v>
      </c>
      <c r="U143" s="47">
        <v>3</v>
      </c>
      <c r="V143" s="47">
        <v>5</v>
      </c>
      <c r="W143" s="47">
        <v>4</v>
      </c>
      <c r="X143" s="47">
        <v>4</v>
      </c>
      <c r="Y143" s="47">
        <v>3</v>
      </c>
      <c r="Z143" s="47">
        <v>4</v>
      </c>
      <c r="AA143" s="47">
        <v>7</v>
      </c>
      <c r="AB143" s="47">
        <v>5</v>
      </c>
      <c r="AC143" s="47">
        <v>3</v>
      </c>
      <c r="AD143" s="47">
        <v>4</v>
      </c>
      <c r="AE143" s="47">
        <v>1000000</v>
      </c>
      <c r="AG143" s="1">
        <f t="shared" si="25"/>
        <v>6</v>
      </c>
      <c r="AH143" s="1">
        <f t="shared" si="25"/>
        <v>7</v>
      </c>
      <c r="AI143" s="1">
        <f t="shared" si="25"/>
        <v>7</v>
      </c>
      <c r="AJ143" s="1">
        <f t="shared" si="27"/>
        <v>6</v>
      </c>
      <c r="AK143" s="1">
        <f t="shared" si="27"/>
        <v>6</v>
      </c>
      <c r="AL143" s="1">
        <f t="shared" si="27"/>
        <v>7</v>
      </c>
      <c r="AM143" s="1">
        <f t="shared" si="27"/>
        <v>5</v>
      </c>
      <c r="AN143" s="1">
        <f t="shared" si="27"/>
        <v>6</v>
      </c>
      <c r="AO143" s="1">
        <f t="shared" si="27"/>
        <v>6</v>
      </c>
      <c r="AP143" s="1">
        <f t="shared" si="27"/>
        <v>6</v>
      </c>
      <c r="AQ143" s="1">
        <f t="shared" si="27"/>
        <v>6</v>
      </c>
      <c r="AR143" s="1">
        <f t="shared" si="27"/>
        <v>6</v>
      </c>
      <c r="AS143" s="1">
        <f t="shared" si="27"/>
        <v>7</v>
      </c>
      <c r="AT143" s="1">
        <f t="shared" si="27"/>
        <v>6</v>
      </c>
      <c r="AU143" s="1">
        <f t="shared" si="27"/>
        <v>1</v>
      </c>
      <c r="AV143" s="1">
        <f t="shared" si="27"/>
        <v>7</v>
      </c>
      <c r="AW143" s="1">
        <f t="shared" si="27"/>
        <v>7</v>
      </c>
      <c r="AX143" s="1">
        <f t="shared" si="27"/>
        <v>7</v>
      </c>
      <c r="AY143" s="1">
        <f t="shared" si="27"/>
        <v>6</v>
      </c>
      <c r="AZ143" s="1">
        <f t="shared" si="28"/>
        <v>7</v>
      </c>
      <c r="BA143" s="1">
        <f t="shared" si="28"/>
        <v>5</v>
      </c>
      <c r="BB143" s="1">
        <f t="shared" si="28"/>
        <v>6</v>
      </c>
      <c r="BC143" s="1">
        <f t="shared" si="28"/>
        <v>6</v>
      </c>
      <c r="BD143" s="1">
        <f t="shared" si="28"/>
        <v>7</v>
      </c>
      <c r="BE143" s="1">
        <f t="shared" si="26"/>
        <v>6</v>
      </c>
      <c r="BF143" s="1">
        <f t="shared" si="23"/>
        <v>3</v>
      </c>
      <c r="BG143" s="1">
        <f t="shared" si="23"/>
        <v>5</v>
      </c>
      <c r="BH143" s="1">
        <f t="shared" si="23"/>
        <v>7</v>
      </c>
      <c r="BI143" s="1">
        <f t="shared" si="23"/>
        <v>6</v>
      </c>
      <c r="BJ143" s="1">
        <f t="shared" si="24"/>
        <v>1000000</v>
      </c>
      <c r="BL143" s="57" t="s">
        <v>133</v>
      </c>
      <c r="BM143" s="58">
        <v>6</v>
      </c>
      <c r="BN143" s="58">
        <v>7</v>
      </c>
      <c r="BO143" s="58">
        <v>7</v>
      </c>
      <c r="BP143" s="58">
        <v>6</v>
      </c>
      <c r="BQ143" s="58">
        <v>6</v>
      </c>
      <c r="BR143" s="58">
        <v>7</v>
      </c>
      <c r="BS143" s="58">
        <v>5</v>
      </c>
      <c r="BT143" s="58">
        <v>6</v>
      </c>
      <c r="BU143" s="58">
        <v>6</v>
      </c>
      <c r="BV143" s="58">
        <v>6</v>
      </c>
      <c r="BW143" s="58">
        <v>6</v>
      </c>
      <c r="BX143" s="58">
        <v>6</v>
      </c>
      <c r="BY143" s="58">
        <v>7</v>
      </c>
      <c r="BZ143" s="58">
        <v>6</v>
      </c>
      <c r="CA143" s="58">
        <v>1</v>
      </c>
      <c r="CB143" s="58">
        <v>7</v>
      </c>
      <c r="CC143" s="58">
        <v>7</v>
      </c>
      <c r="CD143" s="58">
        <v>7</v>
      </c>
      <c r="CE143" s="58">
        <v>6</v>
      </c>
      <c r="CF143" s="58">
        <v>7</v>
      </c>
      <c r="CG143" s="58">
        <v>5</v>
      </c>
      <c r="CH143" s="58">
        <v>6</v>
      </c>
      <c r="CI143" s="58">
        <v>6</v>
      </c>
      <c r="CJ143" s="58">
        <v>7</v>
      </c>
      <c r="CK143" s="58">
        <v>6</v>
      </c>
      <c r="CL143" s="58">
        <v>3</v>
      </c>
      <c r="CM143" s="58">
        <v>5</v>
      </c>
      <c r="CN143" s="58">
        <v>7</v>
      </c>
      <c r="CO143" s="58">
        <v>6</v>
      </c>
      <c r="CP143" s="58">
        <v>1000000</v>
      </c>
      <c r="CQ143"/>
      <c r="CR143"/>
      <c r="CS143"/>
    </row>
    <row r="144" spans="1:97" ht="15.75" thickBot="1" x14ac:dyDescent="0.3">
      <c r="A144" s="46" t="s">
        <v>133</v>
      </c>
      <c r="B144" s="47">
        <v>4</v>
      </c>
      <c r="C144" s="47">
        <v>3</v>
      </c>
      <c r="D144" s="47">
        <v>3</v>
      </c>
      <c r="E144" s="47">
        <v>4</v>
      </c>
      <c r="F144" s="47">
        <v>4</v>
      </c>
      <c r="G144" s="47">
        <v>3</v>
      </c>
      <c r="H144" s="47">
        <v>5</v>
      </c>
      <c r="I144" s="47">
        <v>4</v>
      </c>
      <c r="J144" s="47">
        <v>4</v>
      </c>
      <c r="K144" s="47">
        <v>4</v>
      </c>
      <c r="L144" s="47">
        <v>4</v>
      </c>
      <c r="M144" s="47">
        <v>4</v>
      </c>
      <c r="N144" s="47">
        <v>3</v>
      </c>
      <c r="O144" s="47">
        <v>4</v>
      </c>
      <c r="P144" s="47">
        <v>9</v>
      </c>
      <c r="Q144" s="47">
        <v>3</v>
      </c>
      <c r="R144" s="47">
        <v>3</v>
      </c>
      <c r="S144" s="47">
        <v>3</v>
      </c>
      <c r="T144" s="47">
        <v>4</v>
      </c>
      <c r="U144" s="47">
        <v>3</v>
      </c>
      <c r="V144" s="47">
        <v>5</v>
      </c>
      <c r="W144" s="47">
        <v>4</v>
      </c>
      <c r="X144" s="47">
        <v>4</v>
      </c>
      <c r="Y144" s="47">
        <v>3</v>
      </c>
      <c r="Z144" s="47">
        <v>4</v>
      </c>
      <c r="AA144" s="47">
        <v>7</v>
      </c>
      <c r="AB144" s="47">
        <v>5</v>
      </c>
      <c r="AC144" s="47">
        <v>3</v>
      </c>
      <c r="AD144" s="47">
        <v>4</v>
      </c>
      <c r="AE144" s="47">
        <v>1000000</v>
      </c>
      <c r="AG144" s="1">
        <f t="shared" si="25"/>
        <v>6</v>
      </c>
      <c r="AH144" s="1">
        <f t="shared" si="25"/>
        <v>7</v>
      </c>
      <c r="AI144" s="1">
        <f t="shared" si="25"/>
        <v>7</v>
      </c>
      <c r="AJ144" s="1">
        <f t="shared" si="27"/>
        <v>6</v>
      </c>
      <c r="AK144" s="1">
        <f t="shared" si="27"/>
        <v>6</v>
      </c>
      <c r="AL144" s="1">
        <f t="shared" si="27"/>
        <v>7</v>
      </c>
      <c r="AM144" s="1">
        <f t="shared" si="27"/>
        <v>5</v>
      </c>
      <c r="AN144" s="1">
        <f t="shared" si="27"/>
        <v>6</v>
      </c>
      <c r="AO144" s="1">
        <f t="shared" si="27"/>
        <v>6</v>
      </c>
      <c r="AP144" s="1">
        <f t="shared" si="27"/>
        <v>6</v>
      </c>
      <c r="AQ144" s="1">
        <f t="shared" si="27"/>
        <v>6</v>
      </c>
      <c r="AR144" s="1">
        <f t="shared" si="27"/>
        <v>6</v>
      </c>
      <c r="AS144" s="1">
        <f t="shared" si="27"/>
        <v>7</v>
      </c>
      <c r="AT144" s="1">
        <f t="shared" si="27"/>
        <v>6</v>
      </c>
      <c r="AU144" s="1">
        <f t="shared" si="27"/>
        <v>1</v>
      </c>
      <c r="AV144" s="1">
        <f t="shared" si="27"/>
        <v>7</v>
      </c>
      <c r="AW144" s="1">
        <f t="shared" si="27"/>
        <v>7</v>
      </c>
      <c r="AX144" s="1">
        <f t="shared" si="27"/>
        <v>7</v>
      </c>
      <c r="AY144" s="1">
        <f t="shared" si="27"/>
        <v>6</v>
      </c>
      <c r="AZ144" s="1">
        <f t="shared" si="28"/>
        <v>7</v>
      </c>
      <c r="BA144" s="1">
        <f t="shared" si="28"/>
        <v>5</v>
      </c>
      <c r="BB144" s="1">
        <f t="shared" si="28"/>
        <v>6</v>
      </c>
      <c r="BC144" s="1">
        <f t="shared" si="28"/>
        <v>6</v>
      </c>
      <c r="BD144" s="1">
        <f t="shared" si="28"/>
        <v>7</v>
      </c>
      <c r="BE144" s="1">
        <f t="shared" si="26"/>
        <v>6</v>
      </c>
      <c r="BF144" s="1">
        <f t="shared" si="23"/>
        <v>3</v>
      </c>
      <c r="BG144" s="1">
        <f t="shared" si="23"/>
        <v>5</v>
      </c>
      <c r="BH144" s="1">
        <f t="shared" si="23"/>
        <v>7</v>
      </c>
      <c r="BI144" s="1">
        <f t="shared" si="23"/>
        <v>6</v>
      </c>
      <c r="BJ144" s="1">
        <f t="shared" si="24"/>
        <v>1000000</v>
      </c>
      <c r="BL144" s="57" t="s">
        <v>134</v>
      </c>
      <c r="BM144" s="58">
        <v>6</v>
      </c>
      <c r="BN144" s="58">
        <v>7</v>
      </c>
      <c r="BO144" s="58">
        <v>7</v>
      </c>
      <c r="BP144" s="58">
        <v>6</v>
      </c>
      <c r="BQ144" s="58">
        <v>6</v>
      </c>
      <c r="BR144" s="58">
        <v>7</v>
      </c>
      <c r="BS144" s="58">
        <v>5</v>
      </c>
      <c r="BT144" s="58">
        <v>6</v>
      </c>
      <c r="BU144" s="58">
        <v>6</v>
      </c>
      <c r="BV144" s="58">
        <v>7</v>
      </c>
      <c r="BW144" s="58">
        <v>6</v>
      </c>
      <c r="BX144" s="58">
        <v>6</v>
      </c>
      <c r="BY144" s="58">
        <v>7</v>
      </c>
      <c r="BZ144" s="58">
        <v>8</v>
      </c>
      <c r="CA144" s="58">
        <v>4</v>
      </c>
      <c r="CB144" s="58">
        <v>7</v>
      </c>
      <c r="CC144" s="58">
        <v>7</v>
      </c>
      <c r="CD144" s="58">
        <v>7</v>
      </c>
      <c r="CE144" s="58">
        <v>6</v>
      </c>
      <c r="CF144" s="58">
        <v>7</v>
      </c>
      <c r="CG144" s="58">
        <v>5</v>
      </c>
      <c r="CH144" s="58">
        <v>6</v>
      </c>
      <c r="CI144" s="58">
        <v>6</v>
      </c>
      <c r="CJ144" s="58">
        <v>7</v>
      </c>
      <c r="CK144" s="58">
        <v>6</v>
      </c>
      <c r="CL144" s="58">
        <v>3</v>
      </c>
      <c r="CM144" s="58">
        <v>5</v>
      </c>
      <c r="CN144" s="58">
        <v>7</v>
      </c>
      <c r="CO144" s="58">
        <v>6</v>
      </c>
      <c r="CP144" s="58">
        <v>1000000</v>
      </c>
      <c r="CQ144"/>
      <c r="CR144"/>
      <c r="CS144"/>
    </row>
    <row r="145" spans="1:97" ht="15.75" thickBot="1" x14ac:dyDescent="0.3">
      <c r="A145" s="46" t="s">
        <v>134</v>
      </c>
      <c r="B145" s="47">
        <v>4</v>
      </c>
      <c r="C145" s="47">
        <v>3</v>
      </c>
      <c r="D145" s="47">
        <v>3</v>
      </c>
      <c r="E145" s="47">
        <v>4</v>
      </c>
      <c r="F145" s="47">
        <v>4</v>
      </c>
      <c r="G145" s="47">
        <v>3</v>
      </c>
      <c r="H145" s="47">
        <v>5</v>
      </c>
      <c r="I145" s="47">
        <v>4</v>
      </c>
      <c r="J145" s="47">
        <v>4</v>
      </c>
      <c r="K145" s="47">
        <v>3</v>
      </c>
      <c r="L145" s="47">
        <v>4</v>
      </c>
      <c r="M145" s="47">
        <v>4</v>
      </c>
      <c r="N145" s="47">
        <v>3</v>
      </c>
      <c r="O145" s="47">
        <v>2</v>
      </c>
      <c r="P145" s="47">
        <v>6</v>
      </c>
      <c r="Q145" s="47">
        <v>3</v>
      </c>
      <c r="R145" s="47">
        <v>3</v>
      </c>
      <c r="S145" s="47">
        <v>3</v>
      </c>
      <c r="T145" s="47">
        <v>4</v>
      </c>
      <c r="U145" s="47">
        <v>3</v>
      </c>
      <c r="V145" s="47">
        <v>5</v>
      </c>
      <c r="W145" s="47">
        <v>4</v>
      </c>
      <c r="X145" s="47">
        <v>4</v>
      </c>
      <c r="Y145" s="47">
        <v>3</v>
      </c>
      <c r="Z145" s="47">
        <v>4</v>
      </c>
      <c r="AA145" s="47">
        <v>7</v>
      </c>
      <c r="AB145" s="47">
        <v>5</v>
      </c>
      <c r="AC145" s="47">
        <v>3</v>
      </c>
      <c r="AD145" s="47">
        <v>4</v>
      </c>
      <c r="AE145" s="47">
        <v>1000000</v>
      </c>
      <c r="AG145" s="1">
        <f t="shared" si="25"/>
        <v>6</v>
      </c>
      <c r="AH145" s="1">
        <f t="shared" si="25"/>
        <v>7</v>
      </c>
      <c r="AI145" s="1">
        <f t="shared" si="25"/>
        <v>7</v>
      </c>
      <c r="AJ145" s="1">
        <f t="shared" si="27"/>
        <v>6</v>
      </c>
      <c r="AK145" s="1">
        <f t="shared" si="27"/>
        <v>6</v>
      </c>
      <c r="AL145" s="1">
        <f t="shared" si="27"/>
        <v>7</v>
      </c>
      <c r="AM145" s="1">
        <f t="shared" si="27"/>
        <v>5</v>
      </c>
      <c r="AN145" s="1">
        <f t="shared" si="27"/>
        <v>6</v>
      </c>
      <c r="AO145" s="1">
        <f t="shared" si="27"/>
        <v>6</v>
      </c>
      <c r="AP145" s="1">
        <f t="shared" si="27"/>
        <v>7</v>
      </c>
      <c r="AQ145" s="1">
        <f t="shared" si="27"/>
        <v>6</v>
      </c>
      <c r="AR145" s="1">
        <f t="shared" si="27"/>
        <v>6</v>
      </c>
      <c r="AS145" s="1">
        <f t="shared" si="27"/>
        <v>7</v>
      </c>
      <c r="AT145" s="1">
        <f t="shared" si="27"/>
        <v>8</v>
      </c>
      <c r="AU145" s="1">
        <f t="shared" si="27"/>
        <v>4</v>
      </c>
      <c r="AV145" s="1">
        <f t="shared" si="27"/>
        <v>7</v>
      </c>
      <c r="AW145" s="1">
        <f t="shared" si="27"/>
        <v>7</v>
      </c>
      <c r="AX145" s="1">
        <f t="shared" si="27"/>
        <v>7</v>
      </c>
      <c r="AY145" s="1">
        <f t="shared" si="27"/>
        <v>6</v>
      </c>
      <c r="AZ145" s="1">
        <f t="shared" si="28"/>
        <v>7</v>
      </c>
      <c r="BA145" s="1">
        <f t="shared" si="28"/>
        <v>5</v>
      </c>
      <c r="BB145" s="1">
        <f t="shared" si="28"/>
        <v>6</v>
      </c>
      <c r="BC145" s="1">
        <f t="shared" si="28"/>
        <v>6</v>
      </c>
      <c r="BD145" s="1">
        <f t="shared" si="28"/>
        <v>7</v>
      </c>
      <c r="BE145" s="1">
        <f t="shared" si="26"/>
        <v>6</v>
      </c>
      <c r="BF145" s="1">
        <f t="shared" si="23"/>
        <v>3</v>
      </c>
      <c r="BG145" s="1">
        <f t="shared" si="23"/>
        <v>5</v>
      </c>
      <c r="BH145" s="1">
        <f t="shared" si="23"/>
        <v>7</v>
      </c>
      <c r="BI145" s="1">
        <f t="shared" si="23"/>
        <v>6</v>
      </c>
      <c r="BJ145" s="1">
        <f t="shared" si="24"/>
        <v>1000000</v>
      </c>
      <c r="BL145" s="57" t="s">
        <v>135</v>
      </c>
      <c r="BM145" s="58">
        <v>6</v>
      </c>
      <c r="BN145" s="58">
        <v>7</v>
      </c>
      <c r="BO145" s="58">
        <v>7</v>
      </c>
      <c r="BP145" s="58">
        <v>6</v>
      </c>
      <c r="BQ145" s="58">
        <v>6</v>
      </c>
      <c r="BR145" s="58">
        <v>7</v>
      </c>
      <c r="BS145" s="58">
        <v>5</v>
      </c>
      <c r="BT145" s="58">
        <v>6</v>
      </c>
      <c r="BU145" s="58">
        <v>6</v>
      </c>
      <c r="BV145" s="58">
        <v>6</v>
      </c>
      <c r="BW145" s="58">
        <v>6</v>
      </c>
      <c r="BX145" s="58">
        <v>6</v>
      </c>
      <c r="BY145" s="58">
        <v>7</v>
      </c>
      <c r="BZ145" s="58">
        <v>6</v>
      </c>
      <c r="CA145" s="58">
        <v>1</v>
      </c>
      <c r="CB145" s="58">
        <v>7</v>
      </c>
      <c r="CC145" s="58">
        <v>7</v>
      </c>
      <c r="CD145" s="58">
        <v>7</v>
      </c>
      <c r="CE145" s="58">
        <v>6</v>
      </c>
      <c r="CF145" s="58">
        <v>7</v>
      </c>
      <c r="CG145" s="58">
        <v>5</v>
      </c>
      <c r="CH145" s="58">
        <v>6</v>
      </c>
      <c r="CI145" s="58">
        <v>6</v>
      </c>
      <c r="CJ145" s="58">
        <v>7</v>
      </c>
      <c r="CK145" s="58">
        <v>6</v>
      </c>
      <c r="CL145" s="58">
        <v>3</v>
      </c>
      <c r="CM145" s="58">
        <v>5</v>
      </c>
      <c r="CN145" s="58">
        <v>7</v>
      </c>
      <c r="CO145" s="58">
        <v>6</v>
      </c>
      <c r="CP145" s="58">
        <v>1000000</v>
      </c>
      <c r="CQ145"/>
      <c r="CR145"/>
      <c r="CS145"/>
    </row>
    <row r="146" spans="1:97" ht="15.75" thickBot="1" x14ac:dyDescent="0.3">
      <c r="A146" s="46" t="s">
        <v>135</v>
      </c>
      <c r="B146" s="47">
        <v>4</v>
      </c>
      <c r="C146" s="47">
        <v>3</v>
      </c>
      <c r="D146" s="47">
        <v>3</v>
      </c>
      <c r="E146" s="47">
        <v>4</v>
      </c>
      <c r="F146" s="47">
        <v>4</v>
      </c>
      <c r="G146" s="47">
        <v>3</v>
      </c>
      <c r="H146" s="47">
        <v>5</v>
      </c>
      <c r="I146" s="47">
        <v>4</v>
      </c>
      <c r="J146" s="47">
        <v>4</v>
      </c>
      <c r="K146" s="47">
        <v>4</v>
      </c>
      <c r="L146" s="47">
        <v>4</v>
      </c>
      <c r="M146" s="47">
        <v>4</v>
      </c>
      <c r="N146" s="47">
        <v>3</v>
      </c>
      <c r="O146" s="47">
        <v>4</v>
      </c>
      <c r="P146" s="47">
        <v>9</v>
      </c>
      <c r="Q146" s="47">
        <v>3</v>
      </c>
      <c r="R146" s="47">
        <v>3</v>
      </c>
      <c r="S146" s="47">
        <v>3</v>
      </c>
      <c r="T146" s="47">
        <v>4</v>
      </c>
      <c r="U146" s="47">
        <v>3</v>
      </c>
      <c r="V146" s="47">
        <v>5</v>
      </c>
      <c r="W146" s="47">
        <v>4</v>
      </c>
      <c r="X146" s="47">
        <v>4</v>
      </c>
      <c r="Y146" s="47">
        <v>3</v>
      </c>
      <c r="Z146" s="47">
        <v>4</v>
      </c>
      <c r="AA146" s="47">
        <v>7</v>
      </c>
      <c r="AB146" s="47">
        <v>5</v>
      </c>
      <c r="AC146" s="47">
        <v>3</v>
      </c>
      <c r="AD146" s="47">
        <v>4</v>
      </c>
      <c r="AE146" s="47">
        <v>1000000</v>
      </c>
      <c r="AG146" s="1">
        <f t="shared" si="25"/>
        <v>6</v>
      </c>
      <c r="AH146" s="1">
        <f t="shared" si="25"/>
        <v>7</v>
      </c>
      <c r="AI146" s="1">
        <f t="shared" si="25"/>
        <v>7</v>
      </c>
      <c r="AJ146" s="1">
        <f t="shared" si="27"/>
        <v>6</v>
      </c>
      <c r="AK146" s="1">
        <f t="shared" si="27"/>
        <v>6</v>
      </c>
      <c r="AL146" s="1">
        <f t="shared" si="27"/>
        <v>7</v>
      </c>
      <c r="AM146" s="1">
        <f t="shared" si="27"/>
        <v>5</v>
      </c>
      <c r="AN146" s="1">
        <f t="shared" si="27"/>
        <v>6</v>
      </c>
      <c r="AO146" s="1">
        <f t="shared" si="27"/>
        <v>6</v>
      </c>
      <c r="AP146" s="1">
        <f t="shared" si="27"/>
        <v>6</v>
      </c>
      <c r="AQ146" s="1">
        <f t="shared" si="27"/>
        <v>6</v>
      </c>
      <c r="AR146" s="1">
        <f t="shared" si="27"/>
        <v>6</v>
      </c>
      <c r="AS146" s="1">
        <f t="shared" si="27"/>
        <v>7</v>
      </c>
      <c r="AT146" s="1">
        <f t="shared" si="27"/>
        <v>6</v>
      </c>
      <c r="AU146" s="1">
        <f t="shared" si="27"/>
        <v>1</v>
      </c>
      <c r="AV146" s="1">
        <f t="shared" si="27"/>
        <v>7</v>
      </c>
      <c r="AW146" s="1">
        <f t="shared" si="27"/>
        <v>7</v>
      </c>
      <c r="AX146" s="1">
        <f t="shared" si="27"/>
        <v>7</v>
      </c>
      <c r="AY146" s="1">
        <f t="shared" si="27"/>
        <v>6</v>
      </c>
      <c r="AZ146" s="1">
        <f t="shared" si="28"/>
        <v>7</v>
      </c>
      <c r="BA146" s="1">
        <f t="shared" si="28"/>
        <v>5</v>
      </c>
      <c r="BB146" s="1">
        <f t="shared" si="28"/>
        <v>6</v>
      </c>
      <c r="BC146" s="1">
        <f t="shared" si="28"/>
        <v>6</v>
      </c>
      <c r="BD146" s="1">
        <f t="shared" si="28"/>
        <v>7</v>
      </c>
      <c r="BE146" s="1">
        <f t="shared" si="26"/>
        <v>6</v>
      </c>
      <c r="BF146" s="1">
        <f t="shared" si="26"/>
        <v>3</v>
      </c>
      <c r="BG146" s="1">
        <f t="shared" si="26"/>
        <v>5</v>
      </c>
      <c r="BH146" s="1">
        <f t="shared" si="26"/>
        <v>7</v>
      </c>
      <c r="BI146" s="1">
        <f t="shared" si="26"/>
        <v>6</v>
      </c>
      <c r="BJ146" s="1">
        <f t="shared" si="24"/>
        <v>1000000</v>
      </c>
      <c r="BL146" s="57" t="s">
        <v>136</v>
      </c>
      <c r="BM146" s="58">
        <v>6</v>
      </c>
      <c r="BN146" s="58">
        <v>7</v>
      </c>
      <c r="BO146" s="58">
        <v>7</v>
      </c>
      <c r="BP146" s="58">
        <v>6</v>
      </c>
      <c r="BQ146" s="58">
        <v>6</v>
      </c>
      <c r="BR146" s="58">
        <v>7</v>
      </c>
      <c r="BS146" s="58">
        <v>8</v>
      </c>
      <c r="BT146" s="58">
        <v>8</v>
      </c>
      <c r="BU146" s="58">
        <v>6</v>
      </c>
      <c r="BV146" s="58">
        <v>6</v>
      </c>
      <c r="BW146" s="58">
        <v>6</v>
      </c>
      <c r="BX146" s="58">
        <v>6</v>
      </c>
      <c r="BY146" s="58">
        <v>7</v>
      </c>
      <c r="BZ146" s="58">
        <v>6</v>
      </c>
      <c r="CA146" s="58">
        <v>6</v>
      </c>
      <c r="CB146" s="58">
        <v>7</v>
      </c>
      <c r="CC146" s="58">
        <v>7</v>
      </c>
      <c r="CD146" s="58">
        <v>7</v>
      </c>
      <c r="CE146" s="58">
        <v>6</v>
      </c>
      <c r="CF146" s="58">
        <v>7</v>
      </c>
      <c r="CG146" s="58">
        <v>7</v>
      </c>
      <c r="CH146" s="58">
        <v>6</v>
      </c>
      <c r="CI146" s="58">
        <v>9</v>
      </c>
      <c r="CJ146" s="58">
        <v>7</v>
      </c>
      <c r="CK146" s="58">
        <v>6</v>
      </c>
      <c r="CL146" s="58">
        <v>3</v>
      </c>
      <c r="CM146" s="58">
        <v>8</v>
      </c>
      <c r="CN146" s="58">
        <v>7</v>
      </c>
      <c r="CO146" s="58">
        <v>6</v>
      </c>
      <c r="CP146" s="58">
        <v>1000000</v>
      </c>
      <c r="CQ146"/>
      <c r="CR146"/>
      <c r="CS146"/>
    </row>
    <row r="147" spans="1:97" ht="15.75" thickBot="1" x14ac:dyDescent="0.3">
      <c r="A147" s="46" t="s">
        <v>136</v>
      </c>
      <c r="B147" s="47">
        <v>4</v>
      </c>
      <c r="C147" s="47">
        <v>3</v>
      </c>
      <c r="D147" s="47">
        <v>3</v>
      </c>
      <c r="E147" s="47">
        <v>4</v>
      </c>
      <c r="F147" s="47">
        <v>4</v>
      </c>
      <c r="G147" s="47">
        <v>3</v>
      </c>
      <c r="H147" s="47">
        <v>2</v>
      </c>
      <c r="I147" s="47">
        <v>2</v>
      </c>
      <c r="J147" s="47">
        <v>4</v>
      </c>
      <c r="K147" s="47">
        <v>4</v>
      </c>
      <c r="L147" s="47">
        <v>4</v>
      </c>
      <c r="M147" s="47">
        <v>4</v>
      </c>
      <c r="N147" s="47">
        <v>3</v>
      </c>
      <c r="O147" s="47">
        <v>4</v>
      </c>
      <c r="P147" s="47">
        <v>4</v>
      </c>
      <c r="Q147" s="47">
        <v>3</v>
      </c>
      <c r="R147" s="47">
        <v>3</v>
      </c>
      <c r="S147" s="47">
        <v>3</v>
      </c>
      <c r="T147" s="47">
        <v>4</v>
      </c>
      <c r="U147" s="47">
        <v>3</v>
      </c>
      <c r="V147" s="47">
        <v>3</v>
      </c>
      <c r="W147" s="47">
        <v>4</v>
      </c>
      <c r="X147" s="47">
        <v>1</v>
      </c>
      <c r="Y147" s="47">
        <v>3</v>
      </c>
      <c r="Z147" s="47">
        <v>4</v>
      </c>
      <c r="AA147" s="47">
        <v>7</v>
      </c>
      <c r="AB147" s="47">
        <v>2</v>
      </c>
      <c r="AC147" s="47">
        <v>3</v>
      </c>
      <c r="AD147" s="47">
        <v>4</v>
      </c>
      <c r="AE147" s="47">
        <v>1000000</v>
      </c>
      <c r="AG147" s="1">
        <f t="shared" si="25"/>
        <v>6</v>
      </c>
      <c r="AH147" s="1">
        <f t="shared" si="25"/>
        <v>7</v>
      </c>
      <c r="AI147" s="1">
        <f t="shared" si="25"/>
        <v>7</v>
      </c>
      <c r="AJ147" s="1">
        <f t="shared" si="27"/>
        <v>6</v>
      </c>
      <c r="AK147" s="1">
        <f t="shared" si="27"/>
        <v>6</v>
      </c>
      <c r="AL147" s="1">
        <f t="shared" si="27"/>
        <v>7</v>
      </c>
      <c r="AM147" s="1">
        <f t="shared" si="27"/>
        <v>8</v>
      </c>
      <c r="AN147" s="1">
        <f t="shared" si="27"/>
        <v>8</v>
      </c>
      <c r="AO147" s="1">
        <f t="shared" si="27"/>
        <v>6</v>
      </c>
      <c r="AP147" s="1">
        <f t="shared" si="27"/>
        <v>6</v>
      </c>
      <c r="AQ147" s="1">
        <f t="shared" si="27"/>
        <v>6</v>
      </c>
      <c r="AR147" s="1">
        <f t="shared" si="27"/>
        <v>6</v>
      </c>
      <c r="AS147" s="1">
        <f t="shared" si="27"/>
        <v>7</v>
      </c>
      <c r="AT147" s="1">
        <f t="shared" si="27"/>
        <v>6</v>
      </c>
      <c r="AU147" s="1">
        <f t="shared" si="27"/>
        <v>6</v>
      </c>
      <c r="AV147" s="1">
        <f t="shared" si="27"/>
        <v>7</v>
      </c>
      <c r="AW147" s="1">
        <f t="shared" si="27"/>
        <v>7</v>
      </c>
      <c r="AX147" s="1">
        <f t="shared" si="27"/>
        <v>7</v>
      </c>
      <c r="AY147" s="1">
        <f t="shared" si="27"/>
        <v>6</v>
      </c>
      <c r="AZ147" s="1">
        <f t="shared" si="28"/>
        <v>7</v>
      </c>
      <c r="BA147" s="1">
        <f t="shared" si="28"/>
        <v>7</v>
      </c>
      <c r="BB147" s="1">
        <f t="shared" si="28"/>
        <v>6</v>
      </c>
      <c r="BC147" s="1">
        <f t="shared" si="28"/>
        <v>9</v>
      </c>
      <c r="BD147" s="1">
        <f t="shared" si="28"/>
        <v>7</v>
      </c>
      <c r="BE147" s="1">
        <f t="shared" si="26"/>
        <v>6</v>
      </c>
      <c r="BF147" s="1">
        <f t="shared" si="26"/>
        <v>3</v>
      </c>
      <c r="BG147" s="1">
        <f t="shared" si="26"/>
        <v>8</v>
      </c>
      <c r="BH147" s="1">
        <f t="shared" si="26"/>
        <v>7</v>
      </c>
      <c r="BI147" s="1">
        <f t="shared" si="26"/>
        <v>6</v>
      </c>
      <c r="BJ147" s="1">
        <f t="shared" si="24"/>
        <v>1000000</v>
      </c>
      <c r="BL147" s="57" t="s">
        <v>137</v>
      </c>
      <c r="BM147" s="58">
        <v>6</v>
      </c>
      <c r="BN147" s="58">
        <v>7</v>
      </c>
      <c r="BO147" s="58">
        <v>7</v>
      </c>
      <c r="BP147" s="58">
        <v>6</v>
      </c>
      <c r="BQ147" s="58">
        <v>6</v>
      </c>
      <c r="BR147" s="58">
        <v>7</v>
      </c>
      <c r="BS147" s="58">
        <v>5</v>
      </c>
      <c r="BT147" s="58">
        <v>6</v>
      </c>
      <c r="BU147" s="58">
        <v>6</v>
      </c>
      <c r="BV147" s="58">
        <v>6</v>
      </c>
      <c r="BW147" s="58">
        <v>6</v>
      </c>
      <c r="BX147" s="58">
        <v>6</v>
      </c>
      <c r="BY147" s="58">
        <v>7</v>
      </c>
      <c r="BZ147" s="58">
        <v>6</v>
      </c>
      <c r="CA147" s="58">
        <v>1</v>
      </c>
      <c r="CB147" s="58">
        <v>7</v>
      </c>
      <c r="CC147" s="58">
        <v>7</v>
      </c>
      <c r="CD147" s="58">
        <v>7</v>
      </c>
      <c r="CE147" s="58">
        <v>6</v>
      </c>
      <c r="CF147" s="58">
        <v>7</v>
      </c>
      <c r="CG147" s="58">
        <v>5</v>
      </c>
      <c r="CH147" s="58">
        <v>6</v>
      </c>
      <c r="CI147" s="58">
        <v>6</v>
      </c>
      <c r="CJ147" s="58">
        <v>7</v>
      </c>
      <c r="CK147" s="58">
        <v>6</v>
      </c>
      <c r="CL147" s="58">
        <v>3</v>
      </c>
      <c r="CM147" s="58">
        <v>5</v>
      </c>
      <c r="CN147" s="58">
        <v>7</v>
      </c>
      <c r="CO147" s="58">
        <v>6</v>
      </c>
      <c r="CP147" s="58">
        <v>1000000</v>
      </c>
      <c r="CQ147"/>
      <c r="CR147"/>
      <c r="CS147"/>
    </row>
    <row r="148" spans="1:97" ht="15.75" thickBot="1" x14ac:dyDescent="0.3">
      <c r="A148" s="46" t="s">
        <v>137</v>
      </c>
      <c r="B148" s="47">
        <v>4</v>
      </c>
      <c r="C148" s="47">
        <v>3</v>
      </c>
      <c r="D148" s="47">
        <v>3</v>
      </c>
      <c r="E148" s="47">
        <v>4</v>
      </c>
      <c r="F148" s="47">
        <v>4</v>
      </c>
      <c r="G148" s="47">
        <v>3</v>
      </c>
      <c r="H148" s="47">
        <v>5</v>
      </c>
      <c r="I148" s="47">
        <v>4</v>
      </c>
      <c r="J148" s="47">
        <v>4</v>
      </c>
      <c r="K148" s="47">
        <v>4</v>
      </c>
      <c r="L148" s="47">
        <v>4</v>
      </c>
      <c r="M148" s="47">
        <v>4</v>
      </c>
      <c r="N148" s="47">
        <v>3</v>
      </c>
      <c r="O148" s="47">
        <v>4</v>
      </c>
      <c r="P148" s="47">
        <v>9</v>
      </c>
      <c r="Q148" s="47">
        <v>3</v>
      </c>
      <c r="R148" s="47">
        <v>3</v>
      </c>
      <c r="S148" s="47">
        <v>3</v>
      </c>
      <c r="T148" s="47">
        <v>4</v>
      </c>
      <c r="U148" s="47">
        <v>3</v>
      </c>
      <c r="V148" s="47">
        <v>5</v>
      </c>
      <c r="W148" s="47">
        <v>4</v>
      </c>
      <c r="X148" s="47">
        <v>4</v>
      </c>
      <c r="Y148" s="47">
        <v>3</v>
      </c>
      <c r="Z148" s="47">
        <v>4</v>
      </c>
      <c r="AA148" s="47">
        <v>7</v>
      </c>
      <c r="AB148" s="47">
        <v>5</v>
      </c>
      <c r="AC148" s="47">
        <v>3</v>
      </c>
      <c r="AD148" s="47">
        <v>4</v>
      </c>
      <c r="AE148" s="47">
        <v>1000000</v>
      </c>
      <c r="AG148" s="1">
        <f t="shared" si="25"/>
        <v>6</v>
      </c>
      <c r="AH148" s="1">
        <f t="shared" si="25"/>
        <v>7</v>
      </c>
      <c r="AI148" s="1">
        <f t="shared" si="25"/>
        <v>7</v>
      </c>
      <c r="AJ148" s="1">
        <f t="shared" si="27"/>
        <v>6</v>
      </c>
      <c r="AK148" s="1">
        <f t="shared" si="27"/>
        <v>6</v>
      </c>
      <c r="AL148" s="1">
        <f t="shared" si="27"/>
        <v>7</v>
      </c>
      <c r="AM148" s="1">
        <f t="shared" si="27"/>
        <v>5</v>
      </c>
      <c r="AN148" s="1">
        <f t="shared" si="27"/>
        <v>6</v>
      </c>
      <c r="AO148" s="1">
        <f t="shared" si="27"/>
        <v>6</v>
      </c>
      <c r="AP148" s="1">
        <f t="shared" si="27"/>
        <v>6</v>
      </c>
      <c r="AQ148" s="1">
        <f t="shared" si="27"/>
        <v>6</v>
      </c>
      <c r="AR148" s="1">
        <f t="shared" si="27"/>
        <v>6</v>
      </c>
      <c r="AS148" s="1">
        <f t="shared" si="27"/>
        <v>7</v>
      </c>
      <c r="AT148" s="1">
        <f t="shared" si="27"/>
        <v>6</v>
      </c>
      <c r="AU148" s="1">
        <f t="shared" si="27"/>
        <v>1</v>
      </c>
      <c r="AV148" s="1">
        <f t="shared" si="27"/>
        <v>7</v>
      </c>
      <c r="AW148" s="1">
        <f t="shared" si="27"/>
        <v>7</v>
      </c>
      <c r="AX148" s="1">
        <f t="shared" si="27"/>
        <v>7</v>
      </c>
      <c r="AY148" s="1">
        <f t="shared" si="27"/>
        <v>6</v>
      </c>
      <c r="AZ148" s="1">
        <f t="shared" si="28"/>
        <v>7</v>
      </c>
      <c r="BA148" s="1">
        <f t="shared" si="28"/>
        <v>5</v>
      </c>
      <c r="BB148" s="1">
        <f t="shared" si="28"/>
        <v>6</v>
      </c>
      <c r="BC148" s="1">
        <f t="shared" si="28"/>
        <v>6</v>
      </c>
      <c r="BD148" s="1">
        <f t="shared" si="28"/>
        <v>7</v>
      </c>
      <c r="BE148" s="1">
        <f t="shared" si="26"/>
        <v>6</v>
      </c>
      <c r="BF148" s="1">
        <f t="shared" si="26"/>
        <v>3</v>
      </c>
      <c r="BG148" s="1">
        <f t="shared" si="26"/>
        <v>5</v>
      </c>
      <c r="BH148" s="1">
        <f t="shared" si="26"/>
        <v>7</v>
      </c>
      <c r="BI148" s="1">
        <f t="shared" si="26"/>
        <v>6</v>
      </c>
      <c r="BJ148" s="1">
        <f t="shared" si="24"/>
        <v>1000000</v>
      </c>
      <c r="BL148" s="57" t="s">
        <v>138</v>
      </c>
      <c r="BM148" s="58">
        <v>6</v>
      </c>
      <c r="BN148" s="58">
        <v>7</v>
      </c>
      <c r="BO148" s="58">
        <v>7</v>
      </c>
      <c r="BP148" s="58">
        <v>6</v>
      </c>
      <c r="BQ148" s="58">
        <v>6</v>
      </c>
      <c r="BR148" s="58">
        <v>7</v>
      </c>
      <c r="BS148" s="58">
        <v>5</v>
      </c>
      <c r="BT148" s="58">
        <v>6</v>
      </c>
      <c r="BU148" s="58">
        <v>6</v>
      </c>
      <c r="BV148" s="58">
        <v>6</v>
      </c>
      <c r="BW148" s="58">
        <v>6</v>
      </c>
      <c r="BX148" s="58">
        <v>6</v>
      </c>
      <c r="BY148" s="58">
        <v>7</v>
      </c>
      <c r="BZ148" s="58">
        <v>6</v>
      </c>
      <c r="CA148" s="58">
        <v>1</v>
      </c>
      <c r="CB148" s="58">
        <v>7</v>
      </c>
      <c r="CC148" s="58">
        <v>7</v>
      </c>
      <c r="CD148" s="58">
        <v>7</v>
      </c>
      <c r="CE148" s="58">
        <v>6</v>
      </c>
      <c r="CF148" s="58">
        <v>7</v>
      </c>
      <c r="CG148" s="58">
        <v>5</v>
      </c>
      <c r="CH148" s="58">
        <v>6</v>
      </c>
      <c r="CI148" s="58">
        <v>6</v>
      </c>
      <c r="CJ148" s="58">
        <v>7</v>
      </c>
      <c r="CK148" s="58">
        <v>6</v>
      </c>
      <c r="CL148" s="58">
        <v>3</v>
      </c>
      <c r="CM148" s="58">
        <v>5</v>
      </c>
      <c r="CN148" s="58">
        <v>7</v>
      </c>
      <c r="CO148" s="58">
        <v>6</v>
      </c>
      <c r="CP148" s="58">
        <v>1000000</v>
      </c>
      <c r="CQ148"/>
      <c r="CR148"/>
      <c r="CS148"/>
    </row>
    <row r="149" spans="1:97" ht="15.75" thickBot="1" x14ac:dyDescent="0.3">
      <c r="A149" s="46" t="s">
        <v>138</v>
      </c>
      <c r="B149" s="47">
        <v>4</v>
      </c>
      <c r="C149" s="47">
        <v>3</v>
      </c>
      <c r="D149" s="47">
        <v>3</v>
      </c>
      <c r="E149" s="47">
        <v>4</v>
      </c>
      <c r="F149" s="47">
        <v>4</v>
      </c>
      <c r="G149" s="47">
        <v>3</v>
      </c>
      <c r="H149" s="47">
        <v>5</v>
      </c>
      <c r="I149" s="47">
        <v>4</v>
      </c>
      <c r="J149" s="47">
        <v>4</v>
      </c>
      <c r="K149" s="47">
        <v>4</v>
      </c>
      <c r="L149" s="47">
        <v>4</v>
      </c>
      <c r="M149" s="47">
        <v>4</v>
      </c>
      <c r="N149" s="47">
        <v>3</v>
      </c>
      <c r="O149" s="47">
        <v>4</v>
      </c>
      <c r="P149" s="47">
        <v>9</v>
      </c>
      <c r="Q149" s="47">
        <v>3</v>
      </c>
      <c r="R149" s="47">
        <v>3</v>
      </c>
      <c r="S149" s="47">
        <v>3</v>
      </c>
      <c r="T149" s="47">
        <v>4</v>
      </c>
      <c r="U149" s="47">
        <v>3</v>
      </c>
      <c r="V149" s="47">
        <v>5</v>
      </c>
      <c r="W149" s="47">
        <v>4</v>
      </c>
      <c r="X149" s="47">
        <v>4</v>
      </c>
      <c r="Y149" s="47">
        <v>3</v>
      </c>
      <c r="Z149" s="47">
        <v>4</v>
      </c>
      <c r="AA149" s="47">
        <v>7</v>
      </c>
      <c r="AB149" s="47">
        <v>5</v>
      </c>
      <c r="AC149" s="47">
        <v>3</v>
      </c>
      <c r="AD149" s="47">
        <v>4</v>
      </c>
      <c r="AE149" s="47">
        <v>1000000</v>
      </c>
      <c r="AG149" s="1">
        <f t="shared" si="25"/>
        <v>6</v>
      </c>
      <c r="AH149" s="1">
        <f t="shared" si="25"/>
        <v>7</v>
      </c>
      <c r="AI149" s="1">
        <f t="shared" si="25"/>
        <v>7</v>
      </c>
      <c r="AJ149" s="1">
        <f t="shared" si="27"/>
        <v>6</v>
      </c>
      <c r="AK149" s="1">
        <f t="shared" si="27"/>
        <v>6</v>
      </c>
      <c r="AL149" s="1">
        <f t="shared" si="27"/>
        <v>7</v>
      </c>
      <c r="AM149" s="1">
        <f t="shared" si="27"/>
        <v>5</v>
      </c>
      <c r="AN149" s="1">
        <f t="shared" si="27"/>
        <v>6</v>
      </c>
      <c r="AO149" s="1">
        <f t="shared" si="27"/>
        <v>6</v>
      </c>
      <c r="AP149" s="1">
        <f t="shared" si="27"/>
        <v>6</v>
      </c>
      <c r="AQ149" s="1">
        <f t="shared" si="27"/>
        <v>6</v>
      </c>
      <c r="AR149" s="1">
        <f t="shared" si="27"/>
        <v>6</v>
      </c>
      <c r="AS149" s="1">
        <f t="shared" si="27"/>
        <v>7</v>
      </c>
      <c r="AT149" s="1">
        <f t="shared" si="27"/>
        <v>6</v>
      </c>
      <c r="AU149" s="1">
        <f t="shared" si="27"/>
        <v>1</v>
      </c>
      <c r="AV149" s="1">
        <f t="shared" si="27"/>
        <v>7</v>
      </c>
      <c r="AW149" s="1">
        <f t="shared" si="27"/>
        <v>7</v>
      </c>
      <c r="AX149" s="1">
        <f t="shared" si="27"/>
        <v>7</v>
      </c>
      <c r="AY149" s="1">
        <f t="shared" si="27"/>
        <v>6</v>
      </c>
      <c r="AZ149" s="1">
        <f t="shared" si="28"/>
        <v>7</v>
      </c>
      <c r="BA149" s="1">
        <f t="shared" si="28"/>
        <v>5</v>
      </c>
      <c r="BB149" s="1">
        <f t="shared" si="28"/>
        <v>6</v>
      </c>
      <c r="BC149" s="1">
        <f t="shared" si="28"/>
        <v>6</v>
      </c>
      <c r="BD149" s="1">
        <f t="shared" si="28"/>
        <v>7</v>
      </c>
      <c r="BE149" s="1">
        <f t="shared" si="26"/>
        <v>6</v>
      </c>
      <c r="BF149" s="1">
        <f t="shared" si="26"/>
        <v>3</v>
      </c>
      <c r="BG149" s="1">
        <f t="shared" si="26"/>
        <v>5</v>
      </c>
      <c r="BH149" s="1">
        <f t="shared" si="26"/>
        <v>7</v>
      </c>
      <c r="BI149" s="1">
        <f t="shared" si="26"/>
        <v>6</v>
      </c>
      <c r="BJ149" s="1">
        <f t="shared" si="24"/>
        <v>1000000</v>
      </c>
      <c r="BL149" s="57" t="s">
        <v>139</v>
      </c>
      <c r="BM149" s="58">
        <v>7</v>
      </c>
      <c r="BN149" s="58">
        <v>8</v>
      </c>
      <c r="BO149" s="58">
        <v>9</v>
      </c>
      <c r="BP149" s="58">
        <v>9</v>
      </c>
      <c r="BQ149" s="58">
        <v>7</v>
      </c>
      <c r="BR149" s="58">
        <v>9</v>
      </c>
      <c r="BS149" s="58">
        <v>6</v>
      </c>
      <c r="BT149" s="58">
        <v>7</v>
      </c>
      <c r="BU149" s="58">
        <v>7</v>
      </c>
      <c r="BV149" s="58">
        <v>9</v>
      </c>
      <c r="BW149" s="58">
        <v>7</v>
      </c>
      <c r="BX149" s="58">
        <v>7</v>
      </c>
      <c r="BY149" s="58">
        <v>9</v>
      </c>
      <c r="BZ149" s="58">
        <v>8</v>
      </c>
      <c r="CA149" s="58">
        <v>8</v>
      </c>
      <c r="CB149" s="58">
        <v>9</v>
      </c>
      <c r="CC149" s="58">
        <v>8</v>
      </c>
      <c r="CD149" s="58">
        <v>8</v>
      </c>
      <c r="CE149" s="58">
        <v>7</v>
      </c>
      <c r="CF149" s="58">
        <v>9</v>
      </c>
      <c r="CG149" s="58">
        <v>9</v>
      </c>
      <c r="CH149" s="58">
        <v>9</v>
      </c>
      <c r="CI149" s="58">
        <v>9</v>
      </c>
      <c r="CJ149" s="58">
        <v>8</v>
      </c>
      <c r="CK149" s="58">
        <v>7</v>
      </c>
      <c r="CL149" s="58">
        <v>6</v>
      </c>
      <c r="CM149" s="58">
        <v>9</v>
      </c>
      <c r="CN149" s="58">
        <v>8</v>
      </c>
      <c r="CO149" s="58">
        <v>7</v>
      </c>
      <c r="CP149" s="58">
        <v>1000000</v>
      </c>
      <c r="CQ149"/>
      <c r="CR149"/>
      <c r="CS149"/>
    </row>
    <row r="150" spans="1:97" ht="15.75" thickBot="1" x14ac:dyDescent="0.3">
      <c r="A150" s="46" t="s">
        <v>139</v>
      </c>
      <c r="B150" s="47">
        <v>3</v>
      </c>
      <c r="C150" s="47">
        <v>2</v>
      </c>
      <c r="D150" s="47">
        <v>1</v>
      </c>
      <c r="E150" s="47">
        <v>1</v>
      </c>
      <c r="F150" s="47">
        <v>3</v>
      </c>
      <c r="G150" s="47">
        <v>1</v>
      </c>
      <c r="H150" s="47">
        <v>4</v>
      </c>
      <c r="I150" s="47">
        <v>3</v>
      </c>
      <c r="J150" s="47">
        <v>3</v>
      </c>
      <c r="K150" s="47">
        <v>1</v>
      </c>
      <c r="L150" s="47">
        <v>3</v>
      </c>
      <c r="M150" s="47">
        <v>3</v>
      </c>
      <c r="N150" s="47">
        <v>1</v>
      </c>
      <c r="O150" s="47">
        <v>2</v>
      </c>
      <c r="P150" s="47">
        <v>2</v>
      </c>
      <c r="Q150" s="47">
        <v>1</v>
      </c>
      <c r="R150" s="47">
        <v>2</v>
      </c>
      <c r="S150" s="47">
        <v>2</v>
      </c>
      <c r="T150" s="47">
        <v>3</v>
      </c>
      <c r="U150" s="47">
        <v>1</v>
      </c>
      <c r="V150" s="47">
        <v>1</v>
      </c>
      <c r="W150" s="47">
        <v>1</v>
      </c>
      <c r="X150" s="47">
        <v>1</v>
      </c>
      <c r="Y150" s="47">
        <v>2</v>
      </c>
      <c r="Z150" s="47">
        <v>3</v>
      </c>
      <c r="AA150" s="47">
        <v>4</v>
      </c>
      <c r="AB150" s="47">
        <v>1</v>
      </c>
      <c r="AC150" s="47">
        <v>2</v>
      </c>
      <c r="AD150" s="47">
        <v>3</v>
      </c>
      <c r="AE150" s="47">
        <v>1000000</v>
      </c>
      <c r="AG150" s="1">
        <f t="shared" si="25"/>
        <v>7</v>
      </c>
      <c r="AH150" s="1">
        <f t="shared" si="25"/>
        <v>8</v>
      </c>
      <c r="AI150" s="1">
        <f t="shared" si="25"/>
        <v>9</v>
      </c>
      <c r="AJ150" s="1">
        <f t="shared" si="27"/>
        <v>9</v>
      </c>
      <c r="AK150" s="1">
        <f t="shared" si="27"/>
        <v>7</v>
      </c>
      <c r="AL150" s="1">
        <f t="shared" si="27"/>
        <v>9</v>
      </c>
      <c r="AM150" s="1">
        <f t="shared" si="27"/>
        <v>6</v>
      </c>
      <c r="AN150" s="1">
        <f t="shared" si="27"/>
        <v>7</v>
      </c>
      <c r="AO150" s="1">
        <f t="shared" si="27"/>
        <v>7</v>
      </c>
      <c r="AP150" s="1">
        <f t="shared" si="27"/>
        <v>9</v>
      </c>
      <c r="AQ150" s="1">
        <f t="shared" si="27"/>
        <v>7</v>
      </c>
      <c r="AR150" s="1">
        <f t="shared" si="27"/>
        <v>7</v>
      </c>
      <c r="AS150" s="1">
        <f t="shared" si="27"/>
        <v>9</v>
      </c>
      <c r="AT150" s="1">
        <f t="shared" si="27"/>
        <v>8</v>
      </c>
      <c r="AU150" s="1">
        <f t="shared" si="27"/>
        <v>8</v>
      </c>
      <c r="AV150" s="1">
        <f t="shared" si="27"/>
        <v>9</v>
      </c>
      <c r="AW150" s="1">
        <f t="shared" si="27"/>
        <v>8</v>
      </c>
      <c r="AX150" s="1">
        <f t="shared" si="27"/>
        <v>8</v>
      </c>
      <c r="AY150" s="1">
        <f t="shared" si="27"/>
        <v>7</v>
      </c>
      <c r="AZ150" s="1">
        <f t="shared" si="28"/>
        <v>9</v>
      </c>
      <c r="BA150" s="1">
        <f t="shared" si="28"/>
        <v>9</v>
      </c>
      <c r="BB150" s="1">
        <f t="shared" si="28"/>
        <v>9</v>
      </c>
      <c r="BC150" s="1">
        <f t="shared" si="28"/>
        <v>9</v>
      </c>
      <c r="BD150" s="1">
        <f t="shared" si="28"/>
        <v>8</v>
      </c>
      <c r="BE150" s="1">
        <f t="shared" si="26"/>
        <v>7</v>
      </c>
      <c r="BF150" s="1">
        <f t="shared" si="26"/>
        <v>6</v>
      </c>
      <c r="BG150" s="1">
        <f t="shared" si="26"/>
        <v>9</v>
      </c>
      <c r="BH150" s="1">
        <f t="shared" si="26"/>
        <v>8</v>
      </c>
      <c r="BI150" s="1">
        <f t="shared" si="26"/>
        <v>7</v>
      </c>
      <c r="BJ150" s="1">
        <f t="shared" si="24"/>
        <v>1000000</v>
      </c>
      <c r="BL150" s="57" t="s">
        <v>140</v>
      </c>
      <c r="BM150" s="58">
        <v>6</v>
      </c>
      <c r="BN150" s="58">
        <v>7</v>
      </c>
      <c r="BO150" s="58">
        <v>7</v>
      </c>
      <c r="BP150" s="58">
        <v>6</v>
      </c>
      <c r="BQ150" s="58">
        <v>6</v>
      </c>
      <c r="BR150" s="58">
        <v>7</v>
      </c>
      <c r="BS150" s="58">
        <v>5</v>
      </c>
      <c r="BT150" s="58">
        <v>6</v>
      </c>
      <c r="BU150" s="58">
        <v>6</v>
      </c>
      <c r="BV150" s="58">
        <v>6</v>
      </c>
      <c r="BW150" s="58">
        <v>6</v>
      </c>
      <c r="BX150" s="58">
        <v>6</v>
      </c>
      <c r="BY150" s="58">
        <v>7</v>
      </c>
      <c r="BZ150" s="58">
        <v>6</v>
      </c>
      <c r="CA150" s="58">
        <v>1</v>
      </c>
      <c r="CB150" s="58">
        <v>7</v>
      </c>
      <c r="CC150" s="58">
        <v>7</v>
      </c>
      <c r="CD150" s="58">
        <v>7</v>
      </c>
      <c r="CE150" s="58">
        <v>6</v>
      </c>
      <c r="CF150" s="58">
        <v>7</v>
      </c>
      <c r="CG150" s="58">
        <v>5</v>
      </c>
      <c r="CH150" s="58">
        <v>6</v>
      </c>
      <c r="CI150" s="58">
        <v>6</v>
      </c>
      <c r="CJ150" s="58">
        <v>7</v>
      </c>
      <c r="CK150" s="58">
        <v>6</v>
      </c>
      <c r="CL150" s="58">
        <v>3</v>
      </c>
      <c r="CM150" s="58">
        <v>5</v>
      </c>
      <c r="CN150" s="58">
        <v>7</v>
      </c>
      <c r="CO150" s="58">
        <v>6</v>
      </c>
      <c r="CP150" s="58">
        <v>1000000</v>
      </c>
      <c r="CQ150"/>
      <c r="CR150"/>
      <c r="CS150"/>
    </row>
    <row r="151" spans="1:97" ht="15.75" thickBot="1" x14ac:dyDescent="0.3">
      <c r="A151" s="46" t="s">
        <v>140</v>
      </c>
      <c r="B151" s="47">
        <v>4</v>
      </c>
      <c r="C151" s="47">
        <v>3</v>
      </c>
      <c r="D151" s="47">
        <v>3</v>
      </c>
      <c r="E151" s="47">
        <v>4</v>
      </c>
      <c r="F151" s="47">
        <v>4</v>
      </c>
      <c r="G151" s="47">
        <v>3</v>
      </c>
      <c r="H151" s="47">
        <v>5</v>
      </c>
      <c r="I151" s="47">
        <v>4</v>
      </c>
      <c r="J151" s="47">
        <v>4</v>
      </c>
      <c r="K151" s="47">
        <v>4</v>
      </c>
      <c r="L151" s="47">
        <v>4</v>
      </c>
      <c r="M151" s="47">
        <v>4</v>
      </c>
      <c r="N151" s="47">
        <v>3</v>
      </c>
      <c r="O151" s="47">
        <v>4</v>
      </c>
      <c r="P151" s="47">
        <v>9</v>
      </c>
      <c r="Q151" s="47">
        <v>3</v>
      </c>
      <c r="R151" s="47">
        <v>3</v>
      </c>
      <c r="S151" s="47">
        <v>3</v>
      </c>
      <c r="T151" s="47">
        <v>4</v>
      </c>
      <c r="U151" s="47">
        <v>3</v>
      </c>
      <c r="V151" s="47">
        <v>5</v>
      </c>
      <c r="W151" s="47">
        <v>4</v>
      </c>
      <c r="X151" s="47">
        <v>4</v>
      </c>
      <c r="Y151" s="47">
        <v>3</v>
      </c>
      <c r="Z151" s="47">
        <v>4</v>
      </c>
      <c r="AA151" s="47">
        <v>7</v>
      </c>
      <c r="AB151" s="47">
        <v>5</v>
      </c>
      <c r="AC151" s="47">
        <v>3</v>
      </c>
      <c r="AD151" s="47">
        <v>4</v>
      </c>
      <c r="AE151" s="47">
        <v>1000000</v>
      </c>
      <c r="AG151" s="1">
        <f t="shared" si="25"/>
        <v>6</v>
      </c>
      <c r="AH151" s="1">
        <f t="shared" si="25"/>
        <v>7</v>
      </c>
      <c r="AI151" s="1">
        <f t="shared" si="25"/>
        <v>7</v>
      </c>
      <c r="AJ151" s="1">
        <f t="shared" si="27"/>
        <v>6</v>
      </c>
      <c r="AK151" s="1">
        <f t="shared" si="27"/>
        <v>6</v>
      </c>
      <c r="AL151" s="1">
        <f t="shared" si="27"/>
        <v>7</v>
      </c>
      <c r="AM151" s="1">
        <f t="shared" si="27"/>
        <v>5</v>
      </c>
      <c r="AN151" s="1">
        <f t="shared" si="27"/>
        <v>6</v>
      </c>
      <c r="AO151" s="1">
        <f t="shared" si="27"/>
        <v>6</v>
      </c>
      <c r="AP151" s="1">
        <f t="shared" si="27"/>
        <v>6</v>
      </c>
      <c r="AQ151" s="1">
        <f t="shared" si="27"/>
        <v>6</v>
      </c>
      <c r="AR151" s="1">
        <f t="shared" si="27"/>
        <v>6</v>
      </c>
      <c r="AS151" s="1">
        <f t="shared" si="27"/>
        <v>7</v>
      </c>
      <c r="AT151" s="1">
        <f t="shared" si="27"/>
        <v>6</v>
      </c>
      <c r="AU151" s="1">
        <f t="shared" si="27"/>
        <v>1</v>
      </c>
      <c r="AV151" s="1">
        <f t="shared" si="27"/>
        <v>7</v>
      </c>
      <c r="AW151" s="1">
        <f t="shared" si="27"/>
        <v>7</v>
      </c>
      <c r="AX151" s="1">
        <f t="shared" si="27"/>
        <v>7</v>
      </c>
      <c r="AY151" s="1">
        <f t="shared" si="27"/>
        <v>6</v>
      </c>
      <c r="AZ151" s="1">
        <f t="shared" si="28"/>
        <v>7</v>
      </c>
      <c r="BA151" s="1">
        <f t="shared" si="28"/>
        <v>5</v>
      </c>
      <c r="BB151" s="1">
        <f t="shared" si="28"/>
        <v>6</v>
      </c>
      <c r="BC151" s="1">
        <f t="shared" si="28"/>
        <v>6</v>
      </c>
      <c r="BD151" s="1">
        <f t="shared" si="28"/>
        <v>7</v>
      </c>
      <c r="BE151" s="1">
        <f t="shared" si="26"/>
        <v>6</v>
      </c>
      <c r="BF151" s="1">
        <f t="shared" si="26"/>
        <v>3</v>
      </c>
      <c r="BG151" s="1">
        <f t="shared" si="26"/>
        <v>5</v>
      </c>
      <c r="BH151" s="1">
        <f t="shared" si="26"/>
        <v>7</v>
      </c>
      <c r="BI151" s="1">
        <f t="shared" si="26"/>
        <v>6</v>
      </c>
      <c r="BJ151" s="1">
        <f t="shared" si="24"/>
        <v>1000000</v>
      </c>
      <c r="BL151" s="57" t="s">
        <v>141</v>
      </c>
      <c r="BM151" s="58">
        <v>6</v>
      </c>
      <c r="BN151" s="58">
        <v>7</v>
      </c>
      <c r="BO151" s="58">
        <v>7</v>
      </c>
      <c r="BP151" s="58">
        <v>6</v>
      </c>
      <c r="BQ151" s="58">
        <v>6</v>
      </c>
      <c r="BR151" s="58">
        <v>7</v>
      </c>
      <c r="BS151" s="58">
        <v>5</v>
      </c>
      <c r="BT151" s="58">
        <v>6</v>
      </c>
      <c r="BU151" s="58">
        <v>6</v>
      </c>
      <c r="BV151" s="58">
        <v>6</v>
      </c>
      <c r="BW151" s="58">
        <v>6</v>
      </c>
      <c r="BX151" s="58">
        <v>6</v>
      </c>
      <c r="BY151" s="58">
        <v>7</v>
      </c>
      <c r="BZ151" s="58">
        <v>6</v>
      </c>
      <c r="CA151" s="58">
        <v>1</v>
      </c>
      <c r="CB151" s="58">
        <v>7</v>
      </c>
      <c r="CC151" s="58">
        <v>7</v>
      </c>
      <c r="CD151" s="58">
        <v>7</v>
      </c>
      <c r="CE151" s="58">
        <v>6</v>
      </c>
      <c r="CF151" s="58">
        <v>7</v>
      </c>
      <c r="CG151" s="58">
        <v>5</v>
      </c>
      <c r="CH151" s="58">
        <v>6</v>
      </c>
      <c r="CI151" s="58">
        <v>6</v>
      </c>
      <c r="CJ151" s="58">
        <v>7</v>
      </c>
      <c r="CK151" s="58">
        <v>6</v>
      </c>
      <c r="CL151" s="58">
        <v>3</v>
      </c>
      <c r="CM151" s="58">
        <v>5</v>
      </c>
      <c r="CN151" s="58">
        <v>7</v>
      </c>
      <c r="CO151" s="58">
        <v>6</v>
      </c>
      <c r="CP151" s="58">
        <v>1000000</v>
      </c>
      <c r="CQ151"/>
      <c r="CR151"/>
      <c r="CS151"/>
    </row>
    <row r="152" spans="1:97" ht="15.75" thickBot="1" x14ac:dyDescent="0.3">
      <c r="A152" s="46" t="s">
        <v>141</v>
      </c>
      <c r="B152" s="47">
        <v>4</v>
      </c>
      <c r="C152" s="47">
        <v>3</v>
      </c>
      <c r="D152" s="47">
        <v>3</v>
      </c>
      <c r="E152" s="47">
        <v>4</v>
      </c>
      <c r="F152" s="47">
        <v>4</v>
      </c>
      <c r="G152" s="47">
        <v>3</v>
      </c>
      <c r="H152" s="47">
        <v>5</v>
      </c>
      <c r="I152" s="47">
        <v>4</v>
      </c>
      <c r="J152" s="47">
        <v>4</v>
      </c>
      <c r="K152" s="47">
        <v>4</v>
      </c>
      <c r="L152" s="47">
        <v>4</v>
      </c>
      <c r="M152" s="47">
        <v>4</v>
      </c>
      <c r="N152" s="47">
        <v>3</v>
      </c>
      <c r="O152" s="47">
        <v>4</v>
      </c>
      <c r="P152" s="47">
        <v>9</v>
      </c>
      <c r="Q152" s="47">
        <v>3</v>
      </c>
      <c r="R152" s="47">
        <v>3</v>
      </c>
      <c r="S152" s="47">
        <v>3</v>
      </c>
      <c r="T152" s="47">
        <v>4</v>
      </c>
      <c r="U152" s="47">
        <v>3</v>
      </c>
      <c r="V152" s="47">
        <v>5</v>
      </c>
      <c r="W152" s="47">
        <v>4</v>
      </c>
      <c r="X152" s="47">
        <v>4</v>
      </c>
      <c r="Y152" s="47">
        <v>3</v>
      </c>
      <c r="Z152" s="47">
        <v>4</v>
      </c>
      <c r="AA152" s="47">
        <v>7</v>
      </c>
      <c r="AB152" s="47">
        <v>5</v>
      </c>
      <c r="AC152" s="47">
        <v>3</v>
      </c>
      <c r="AD152" s="47">
        <v>4</v>
      </c>
      <c r="AE152" s="47">
        <v>1000000</v>
      </c>
      <c r="AG152" s="1">
        <f t="shared" si="25"/>
        <v>6</v>
      </c>
      <c r="AH152" s="1">
        <f t="shared" si="25"/>
        <v>7</v>
      </c>
      <c r="AI152" s="1">
        <f t="shared" si="25"/>
        <v>7</v>
      </c>
      <c r="AJ152" s="1">
        <f t="shared" si="27"/>
        <v>6</v>
      </c>
      <c r="AK152" s="1">
        <f t="shared" si="27"/>
        <v>6</v>
      </c>
      <c r="AL152" s="1">
        <f t="shared" si="27"/>
        <v>7</v>
      </c>
      <c r="AM152" s="1">
        <f t="shared" si="27"/>
        <v>5</v>
      </c>
      <c r="AN152" s="1">
        <f t="shared" si="27"/>
        <v>6</v>
      </c>
      <c r="AO152" s="1">
        <f t="shared" si="27"/>
        <v>6</v>
      </c>
      <c r="AP152" s="1">
        <f t="shared" si="27"/>
        <v>6</v>
      </c>
      <c r="AQ152" s="1">
        <f t="shared" si="27"/>
        <v>6</v>
      </c>
      <c r="AR152" s="1">
        <f t="shared" si="27"/>
        <v>6</v>
      </c>
      <c r="AS152" s="1">
        <f t="shared" si="27"/>
        <v>7</v>
      </c>
      <c r="AT152" s="1">
        <f t="shared" si="27"/>
        <v>6</v>
      </c>
      <c r="AU152" s="1">
        <f t="shared" si="27"/>
        <v>1</v>
      </c>
      <c r="AV152" s="1">
        <f t="shared" si="27"/>
        <v>7</v>
      </c>
      <c r="AW152" s="1">
        <f t="shared" si="27"/>
        <v>7</v>
      </c>
      <c r="AX152" s="1">
        <f t="shared" si="27"/>
        <v>7</v>
      </c>
      <c r="AY152" s="1">
        <f t="shared" si="27"/>
        <v>6</v>
      </c>
      <c r="AZ152" s="1">
        <f t="shared" si="28"/>
        <v>7</v>
      </c>
      <c r="BA152" s="1">
        <f t="shared" si="28"/>
        <v>5</v>
      </c>
      <c r="BB152" s="1">
        <f t="shared" si="28"/>
        <v>6</v>
      </c>
      <c r="BC152" s="1">
        <f t="shared" si="28"/>
        <v>6</v>
      </c>
      <c r="BD152" s="1">
        <f t="shared" si="28"/>
        <v>7</v>
      </c>
      <c r="BE152" s="1">
        <f t="shared" si="26"/>
        <v>6</v>
      </c>
      <c r="BF152" s="1">
        <f t="shared" si="26"/>
        <v>3</v>
      </c>
      <c r="BG152" s="1">
        <f t="shared" si="26"/>
        <v>5</v>
      </c>
      <c r="BH152" s="1">
        <f t="shared" si="26"/>
        <v>7</v>
      </c>
      <c r="BI152" s="1">
        <f t="shared" si="26"/>
        <v>6</v>
      </c>
      <c r="BJ152" s="1">
        <f t="shared" si="24"/>
        <v>1000000</v>
      </c>
      <c r="BL152" s="57" t="s">
        <v>142</v>
      </c>
      <c r="BM152" s="58">
        <v>6</v>
      </c>
      <c r="BN152" s="58">
        <v>7</v>
      </c>
      <c r="BO152" s="58">
        <v>7</v>
      </c>
      <c r="BP152" s="58">
        <v>6</v>
      </c>
      <c r="BQ152" s="58">
        <v>6</v>
      </c>
      <c r="BR152" s="58">
        <v>7</v>
      </c>
      <c r="BS152" s="58">
        <v>5</v>
      </c>
      <c r="BT152" s="58">
        <v>6</v>
      </c>
      <c r="BU152" s="58">
        <v>6</v>
      </c>
      <c r="BV152" s="58">
        <v>6</v>
      </c>
      <c r="BW152" s="58">
        <v>6</v>
      </c>
      <c r="BX152" s="58">
        <v>6</v>
      </c>
      <c r="BY152" s="58">
        <v>7</v>
      </c>
      <c r="BZ152" s="58">
        <v>6</v>
      </c>
      <c r="CA152" s="58">
        <v>1</v>
      </c>
      <c r="CB152" s="58">
        <v>7</v>
      </c>
      <c r="CC152" s="58">
        <v>7</v>
      </c>
      <c r="CD152" s="58">
        <v>7</v>
      </c>
      <c r="CE152" s="58">
        <v>6</v>
      </c>
      <c r="CF152" s="58">
        <v>7</v>
      </c>
      <c r="CG152" s="58">
        <v>5</v>
      </c>
      <c r="CH152" s="58">
        <v>6</v>
      </c>
      <c r="CI152" s="58">
        <v>6</v>
      </c>
      <c r="CJ152" s="58">
        <v>7</v>
      </c>
      <c r="CK152" s="58">
        <v>6</v>
      </c>
      <c r="CL152" s="58">
        <v>3</v>
      </c>
      <c r="CM152" s="58">
        <v>5</v>
      </c>
      <c r="CN152" s="58">
        <v>7</v>
      </c>
      <c r="CO152" s="58">
        <v>6</v>
      </c>
      <c r="CP152" s="58">
        <v>1000000</v>
      </c>
      <c r="CQ152"/>
      <c r="CR152"/>
      <c r="CS152"/>
    </row>
    <row r="153" spans="1:97" ht="15.75" thickBot="1" x14ac:dyDescent="0.3">
      <c r="A153" s="46" t="s">
        <v>142</v>
      </c>
      <c r="B153" s="47">
        <v>4</v>
      </c>
      <c r="C153" s="47">
        <v>3</v>
      </c>
      <c r="D153" s="47">
        <v>3</v>
      </c>
      <c r="E153" s="47">
        <v>4</v>
      </c>
      <c r="F153" s="47">
        <v>4</v>
      </c>
      <c r="G153" s="47">
        <v>3</v>
      </c>
      <c r="H153" s="47">
        <v>5</v>
      </c>
      <c r="I153" s="47">
        <v>4</v>
      </c>
      <c r="J153" s="47">
        <v>4</v>
      </c>
      <c r="K153" s="47">
        <v>4</v>
      </c>
      <c r="L153" s="47">
        <v>4</v>
      </c>
      <c r="M153" s="47">
        <v>4</v>
      </c>
      <c r="N153" s="47">
        <v>3</v>
      </c>
      <c r="O153" s="47">
        <v>4</v>
      </c>
      <c r="P153" s="47">
        <v>9</v>
      </c>
      <c r="Q153" s="47">
        <v>3</v>
      </c>
      <c r="R153" s="47">
        <v>3</v>
      </c>
      <c r="S153" s="47">
        <v>3</v>
      </c>
      <c r="T153" s="47">
        <v>4</v>
      </c>
      <c r="U153" s="47">
        <v>3</v>
      </c>
      <c r="V153" s="47">
        <v>5</v>
      </c>
      <c r="W153" s="47">
        <v>4</v>
      </c>
      <c r="X153" s="47">
        <v>4</v>
      </c>
      <c r="Y153" s="47">
        <v>3</v>
      </c>
      <c r="Z153" s="47">
        <v>4</v>
      </c>
      <c r="AA153" s="47">
        <v>7</v>
      </c>
      <c r="AB153" s="47">
        <v>5</v>
      </c>
      <c r="AC153" s="47">
        <v>3</v>
      </c>
      <c r="AD153" s="47">
        <v>4</v>
      </c>
      <c r="AE153" s="47">
        <v>1000000</v>
      </c>
      <c r="AG153" s="1">
        <f t="shared" si="25"/>
        <v>6</v>
      </c>
      <c r="AH153" s="1">
        <f t="shared" si="25"/>
        <v>7</v>
      </c>
      <c r="AI153" s="1">
        <f t="shared" si="25"/>
        <v>7</v>
      </c>
      <c r="AJ153" s="1">
        <f t="shared" si="27"/>
        <v>6</v>
      </c>
      <c r="AK153" s="1">
        <f t="shared" si="27"/>
        <v>6</v>
      </c>
      <c r="AL153" s="1">
        <f t="shared" si="27"/>
        <v>7</v>
      </c>
      <c r="AM153" s="1">
        <f t="shared" si="27"/>
        <v>5</v>
      </c>
      <c r="AN153" s="1">
        <f t="shared" si="27"/>
        <v>6</v>
      </c>
      <c r="AO153" s="1">
        <f t="shared" si="27"/>
        <v>6</v>
      </c>
      <c r="AP153" s="1">
        <f t="shared" si="27"/>
        <v>6</v>
      </c>
      <c r="AQ153" s="1">
        <f t="shared" si="27"/>
        <v>6</v>
      </c>
      <c r="AR153" s="1">
        <f t="shared" si="27"/>
        <v>6</v>
      </c>
      <c r="AS153" s="1">
        <f t="shared" si="27"/>
        <v>7</v>
      </c>
      <c r="AT153" s="1">
        <f t="shared" si="27"/>
        <v>6</v>
      </c>
      <c r="AU153" s="1">
        <f t="shared" si="27"/>
        <v>1</v>
      </c>
      <c r="AV153" s="1">
        <f t="shared" si="27"/>
        <v>7</v>
      </c>
      <c r="AW153" s="1">
        <f t="shared" si="27"/>
        <v>7</v>
      </c>
      <c r="AX153" s="1">
        <f t="shared" si="27"/>
        <v>7</v>
      </c>
      <c r="AY153" s="1">
        <f t="shared" si="27"/>
        <v>6</v>
      </c>
      <c r="AZ153" s="1">
        <f t="shared" si="28"/>
        <v>7</v>
      </c>
      <c r="BA153" s="1">
        <f t="shared" si="28"/>
        <v>5</v>
      </c>
      <c r="BB153" s="1">
        <f t="shared" si="28"/>
        <v>6</v>
      </c>
      <c r="BC153" s="1">
        <f t="shared" si="28"/>
        <v>6</v>
      </c>
      <c r="BD153" s="1">
        <f t="shared" si="28"/>
        <v>7</v>
      </c>
      <c r="BE153" s="1">
        <f t="shared" si="26"/>
        <v>6</v>
      </c>
      <c r="BF153" s="1">
        <f t="shared" si="26"/>
        <v>3</v>
      </c>
      <c r="BG153" s="1">
        <f t="shared" si="26"/>
        <v>5</v>
      </c>
      <c r="BH153" s="1">
        <f t="shared" si="26"/>
        <v>7</v>
      </c>
      <c r="BI153" s="1">
        <f t="shared" si="26"/>
        <v>6</v>
      </c>
      <c r="BJ153" s="1">
        <f t="shared" si="24"/>
        <v>1000000</v>
      </c>
      <c r="BL153" s="57" t="s">
        <v>143</v>
      </c>
      <c r="BM153" s="58">
        <v>8</v>
      </c>
      <c r="BN153" s="58">
        <v>7</v>
      </c>
      <c r="BO153" s="58">
        <v>7</v>
      </c>
      <c r="BP153" s="58">
        <v>6</v>
      </c>
      <c r="BQ153" s="58">
        <v>8</v>
      </c>
      <c r="BR153" s="58">
        <v>7</v>
      </c>
      <c r="BS153" s="58">
        <v>9</v>
      </c>
      <c r="BT153" s="58">
        <v>6</v>
      </c>
      <c r="BU153" s="58">
        <v>8</v>
      </c>
      <c r="BV153" s="58">
        <v>6</v>
      </c>
      <c r="BW153" s="58">
        <v>6</v>
      </c>
      <c r="BX153" s="58">
        <v>8</v>
      </c>
      <c r="BY153" s="58">
        <v>7</v>
      </c>
      <c r="BZ153" s="58">
        <v>6</v>
      </c>
      <c r="CA153" s="58">
        <v>9</v>
      </c>
      <c r="CB153" s="58">
        <v>7</v>
      </c>
      <c r="CC153" s="58">
        <v>7</v>
      </c>
      <c r="CD153" s="58">
        <v>7</v>
      </c>
      <c r="CE153" s="58">
        <v>6</v>
      </c>
      <c r="CF153" s="58">
        <v>7</v>
      </c>
      <c r="CG153" s="58">
        <v>5</v>
      </c>
      <c r="CH153" s="58">
        <v>6</v>
      </c>
      <c r="CI153" s="58">
        <v>6</v>
      </c>
      <c r="CJ153" s="58">
        <v>7</v>
      </c>
      <c r="CK153" s="58">
        <v>9</v>
      </c>
      <c r="CL153" s="58">
        <v>9</v>
      </c>
      <c r="CM153" s="58">
        <v>5</v>
      </c>
      <c r="CN153" s="58">
        <v>7</v>
      </c>
      <c r="CO153" s="58">
        <v>9</v>
      </c>
      <c r="CP153" s="58">
        <v>1000000</v>
      </c>
      <c r="CQ153"/>
      <c r="CR153"/>
      <c r="CS153"/>
    </row>
    <row r="154" spans="1:97" ht="15.75" thickBot="1" x14ac:dyDescent="0.3">
      <c r="A154" s="46" t="s">
        <v>143</v>
      </c>
      <c r="B154" s="47">
        <v>2</v>
      </c>
      <c r="C154" s="47">
        <v>3</v>
      </c>
      <c r="D154" s="47">
        <v>3</v>
      </c>
      <c r="E154" s="47">
        <v>4</v>
      </c>
      <c r="F154" s="47">
        <v>2</v>
      </c>
      <c r="G154" s="47">
        <v>3</v>
      </c>
      <c r="H154" s="47">
        <v>1</v>
      </c>
      <c r="I154" s="47">
        <v>4</v>
      </c>
      <c r="J154" s="47">
        <v>2</v>
      </c>
      <c r="K154" s="47">
        <v>4</v>
      </c>
      <c r="L154" s="47">
        <v>4</v>
      </c>
      <c r="M154" s="47">
        <v>2</v>
      </c>
      <c r="N154" s="47">
        <v>3</v>
      </c>
      <c r="O154" s="47">
        <v>4</v>
      </c>
      <c r="P154" s="47">
        <v>1</v>
      </c>
      <c r="Q154" s="47">
        <v>3</v>
      </c>
      <c r="R154" s="47">
        <v>3</v>
      </c>
      <c r="S154" s="47">
        <v>3</v>
      </c>
      <c r="T154" s="47">
        <v>4</v>
      </c>
      <c r="U154" s="47">
        <v>3</v>
      </c>
      <c r="V154" s="47">
        <v>5</v>
      </c>
      <c r="W154" s="47">
        <v>4</v>
      </c>
      <c r="X154" s="47">
        <v>4</v>
      </c>
      <c r="Y154" s="47">
        <v>3</v>
      </c>
      <c r="Z154" s="47">
        <v>1</v>
      </c>
      <c r="AA154" s="47">
        <v>1</v>
      </c>
      <c r="AB154" s="47">
        <v>5</v>
      </c>
      <c r="AC154" s="47">
        <v>3</v>
      </c>
      <c r="AD154" s="47">
        <v>1</v>
      </c>
      <c r="AE154" s="47">
        <v>1000000</v>
      </c>
      <c r="AG154" s="1">
        <f t="shared" si="25"/>
        <v>8</v>
      </c>
      <c r="AH154" s="1">
        <f t="shared" si="25"/>
        <v>7</v>
      </c>
      <c r="AI154" s="1">
        <f t="shared" si="25"/>
        <v>7</v>
      </c>
      <c r="AJ154" s="1">
        <f t="shared" si="27"/>
        <v>6</v>
      </c>
      <c r="AK154" s="1">
        <f t="shared" si="27"/>
        <v>8</v>
      </c>
      <c r="AL154" s="1">
        <f t="shared" si="27"/>
        <v>7</v>
      </c>
      <c r="AM154" s="1">
        <f t="shared" si="27"/>
        <v>9</v>
      </c>
      <c r="AN154" s="1">
        <f t="shared" si="27"/>
        <v>6</v>
      </c>
      <c r="AO154" s="1">
        <f t="shared" si="27"/>
        <v>8</v>
      </c>
      <c r="AP154" s="1">
        <f t="shared" si="27"/>
        <v>6</v>
      </c>
      <c r="AQ154" s="1">
        <f t="shared" si="27"/>
        <v>6</v>
      </c>
      <c r="AR154" s="1">
        <f t="shared" si="27"/>
        <v>8</v>
      </c>
      <c r="AS154" s="1">
        <f t="shared" si="27"/>
        <v>7</v>
      </c>
      <c r="AT154" s="1">
        <f t="shared" si="27"/>
        <v>6</v>
      </c>
      <c r="AU154" s="1">
        <f t="shared" si="27"/>
        <v>9</v>
      </c>
      <c r="AV154" s="1">
        <f t="shared" si="27"/>
        <v>7</v>
      </c>
      <c r="AW154" s="1">
        <f t="shared" si="27"/>
        <v>7</v>
      </c>
      <c r="AX154" s="1">
        <f t="shared" si="27"/>
        <v>7</v>
      </c>
      <c r="AY154" s="1">
        <f t="shared" si="27"/>
        <v>6</v>
      </c>
      <c r="AZ154" s="1">
        <f t="shared" si="28"/>
        <v>7</v>
      </c>
      <c r="BA154" s="1">
        <f t="shared" si="28"/>
        <v>5</v>
      </c>
      <c r="BB154" s="1">
        <f t="shared" si="28"/>
        <v>6</v>
      </c>
      <c r="BC154" s="1">
        <f t="shared" si="28"/>
        <v>6</v>
      </c>
      <c r="BD154" s="1">
        <f t="shared" si="28"/>
        <v>7</v>
      </c>
      <c r="BE154" s="1">
        <f t="shared" si="26"/>
        <v>9</v>
      </c>
      <c r="BF154" s="1">
        <f t="shared" si="26"/>
        <v>9</v>
      </c>
      <c r="BG154" s="1">
        <f t="shared" si="26"/>
        <v>5</v>
      </c>
      <c r="BH154" s="1">
        <f t="shared" si="26"/>
        <v>7</v>
      </c>
      <c r="BI154" s="1">
        <f t="shared" si="26"/>
        <v>9</v>
      </c>
      <c r="BJ154" s="1">
        <f t="shared" si="24"/>
        <v>1000000</v>
      </c>
      <c r="BL154" s="57" t="s">
        <v>144</v>
      </c>
      <c r="BM154" s="58">
        <v>6</v>
      </c>
      <c r="BN154" s="58">
        <v>7</v>
      </c>
      <c r="BO154" s="58">
        <v>7</v>
      </c>
      <c r="BP154" s="58">
        <v>6</v>
      </c>
      <c r="BQ154" s="58">
        <v>6</v>
      </c>
      <c r="BR154" s="58">
        <v>7</v>
      </c>
      <c r="BS154" s="58">
        <v>5</v>
      </c>
      <c r="BT154" s="58">
        <v>6</v>
      </c>
      <c r="BU154" s="58">
        <v>6</v>
      </c>
      <c r="BV154" s="58">
        <v>6</v>
      </c>
      <c r="BW154" s="58">
        <v>6</v>
      </c>
      <c r="BX154" s="58">
        <v>6</v>
      </c>
      <c r="BY154" s="58">
        <v>7</v>
      </c>
      <c r="BZ154" s="58">
        <v>6</v>
      </c>
      <c r="CA154" s="58">
        <v>1</v>
      </c>
      <c r="CB154" s="58">
        <v>7</v>
      </c>
      <c r="CC154" s="58">
        <v>7</v>
      </c>
      <c r="CD154" s="58">
        <v>7</v>
      </c>
      <c r="CE154" s="58">
        <v>6</v>
      </c>
      <c r="CF154" s="58">
        <v>7</v>
      </c>
      <c r="CG154" s="58">
        <v>5</v>
      </c>
      <c r="CH154" s="58">
        <v>6</v>
      </c>
      <c r="CI154" s="58">
        <v>6</v>
      </c>
      <c r="CJ154" s="58">
        <v>7</v>
      </c>
      <c r="CK154" s="58">
        <v>6</v>
      </c>
      <c r="CL154" s="58">
        <v>3</v>
      </c>
      <c r="CM154" s="58">
        <v>5</v>
      </c>
      <c r="CN154" s="58">
        <v>7</v>
      </c>
      <c r="CO154" s="58">
        <v>6</v>
      </c>
      <c r="CP154" s="58">
        <v>1000000</v>
      </c>
      <c r="CQ154"/>
      <c r="CR154"/>
      <c r="CS154"/>
    </row>
    <row r="155" spans="1:97" ht="15.75" thickBot="1" x14ac:dyDescent="0.3">
      <c r="A155" s="46" t="s">
        <v>144</v>
      </c>
      <c r="B155" s="47">
        <v>4</v>
      </c>
      <c r="C155" s="47">
        <v>3</v>
      </c>
      <c r="D155" s="47">
        <v>3</v>
      </c>
      <c r="E155" s="47">
        <v>4</v>
      </c>
      <c r="F155" s="47">
        <v>4</v>
      </c>
      <c r="G155" s="47">
        <v>3</v>
      </c>
      <c r="H155" s="47">
        <v>5</v>
      </c>
      <c r="I155" s="47">
        <v>4</v>
      </c>
      <c r="J155" s="47">
        <v>4</v>
      </c>
      <c r="K155" s="47">
        <v>4</v>
      </c>
      <c r="L155" s="47">
        <v>4</v>
      </c>
      <c r="M155" s="47">
        <v>4</v>
      </c>
      <c r="N155" s="47">
        <v>3</v>
      </c>
      <c r="O155" s="47">
        <v>4</v>
      </c>
      <c r="P155" s="47">
        <v>9</v>
      </c>
      <c r="Q155" s="47">
        <v>3</v>
      </c>
      <c r="R155" s="47">
        <v>3</v>
      </c>
      <c r="S155" s="47">
        <v>3</v>
      </c>
      <c r="T155" s="47">
        <v>4</v>
      </c>
      <c r="U155" s="47">
        <v>3</v>
      </c>
      <c r="V155" s="47">
        <v>5</v>
      </c>
      <c r="W155" s="47">
        <v>4</v>
      </c>
      <c r="X155" s="47">
        <v>4</v>
      </c>
      <c r="Y155" s="47">
        <v>3</v>
      </c>
      <c r="Z155" s="47">
        <v>4</v>
      </c>
      <c r="AA155" s="47">
        <v>7</v>
      </c>
      <c r="AB155" s="47">
        <v>5</v>
      </c>
      <c r="AC155" s="47">
        <v>3</v>
      </c>
      <c r="AD155" s="47">
        <v>4</v>
      </c>
      <c r="AE155" s="47">
        <v>1000000</v>
      </c>
      <c r="AG155" s="1">
        <f t="shared" si="25"/>
        <v>6</v>
      </c>
      <c r="AH155" s="1">
        <f t="shared" si="25"/>
        <v>7</v>
      </c>
      <c r="AI155" s="1">
        <f t="shared" si="25"/>
        <v>7</v>
      </c>
      <c r="AJ155" s="1">
        <f t="shared" si="27"/>
        <v>6</v>
      </c>
      <c r="AK155" s="1">
        <f t="shared" si="27"/>
        <v>6</v>
      </c>
      <c r="AL155" s="1">
        <f t="shared" si="27"/>
        <v>7</v>
      </c>
      <c r="AM155" s="1">
        <f t="shared" si="27"/>
        <v>5</v>
      </c>
      <c r="AN155" s="1">
        <f t="shared" si="27"/>
        <v>6</v>
      </c>
      <c r="AO155" s="1">
        <f t="shared" si="27"/>
        <v>6</v>
      </c>
      <c r="AP155" s="1">
        <f t="shared" si="27"/>
        <v>6</v>
      </c>
      <c r="AQ155" s="1">
        <f t="shared" si="27"/>
        <v>6</v>
      </c>
      <c r="AR155" s="1">
        <f t="shared" si="27"/>
        <v>6</v>
      </c>
      <c r="AS155" s="1">
        <f t="shared" si="27"/>
        <v>7</v>
      </c>
      <c r="AT155" s="1">
        <f t="shared" si="27"/>
        <v>6</v>
      </c>
      <c r="AU155" s="1">
        <f t="shared" si="27"/>
        <v>1</v>
      </c>
      <c r="AV155" s="1">
        <f t="shared" si="27"/>
        <v>7</v>
      </c>
      <c r="AW155" s="1">
        <f t="shared" si="27"/>
        <v>7</v>
      </c>
      <c r="AX155" s="1">
        <f t="shared" si="27"/>
        <v>7</v>
      </c>
      <c r="AY155" s="1">
        <f t="shared" si="27"/>
        <v>6</v>
      </c>
      <c r="AZ155" s="1">
        <f t="shared" si="28"/>
        <v>7</v>
      </c>
      <c r="BA155" s="1">
        <f t="shared" si="28"/>
        <v>5</v>
      </c>
      <c r="BB155" s="1">
        <f t="shared" si="28"/>
        <v>6</v>
      </c>
      <c r="BC155" s="1">
        <f t="shared" si="28"/>
        <v>6</v>
      </c>
      <c r="BD155" s="1">
        <f t="shared" si="28"/>
        <v>7</v>
      </c>
      <c r="BE155" s="1">
        <f t="shared" si="26"/>
        <v>6</v>
      </c>
      <c r="BF155" s="1">
        <f t="shared" si="26"/>
        <v>3</v>
      </c>
      <c r="BG155" s="1">
        <f t="shared" si="26"/>
        <v>5</v>
      </c>
      <c r="BH155" s="1">
        <f t="shared" si="26"/>
        <v>7</v>
      </c>
      <c r="BI155" s="1">
        <f t="shared" si="26"/>
        <v>6</v>
      </c>
      <c r="BJ155" s="1">
        <f t="shared" si="24"/>
        <v>1000000</v>
      </c>
      <c r="BL155" s="57" t="s">
        <v>145</v>
      </c>
      <c r="BM155" s="58">
        <v>6</v>
      </c>
      <c r="BN155" s="58">
        <v>7</v>
      </c>
      <c r="BO155" s="58">
        <v>7</v>
      </c>
      <c r="BP155" s="58">
        <v>6</v>
      </c>
      <c r="BQ155" s="58">
        <v>6</v>
      </c>
      <c r="BR155" s="58">
        <v>7</v>
      </c>
      <c r="BS155" s="58">
        <v>5</v>
      </c>
      <c r="BT155" s="58">
        <v>6</v>
      </c>
      <c r="BU155" s="58">
        <v>6</v>
      </c>
      <c r="BV155" s="58">
        <v>6</v>
      </c>
      <c r="BW155" s="58">
        <v>6</v>
      </c>
      <c r="BX155" s="58">
        <v>6</v>
      </c>
      <c r="BY155" s="58">
        <v>7</v>
      </c>
      <c r="BZ155" s="58">
        <v>6</v>
      </c>
      <c r="CA155" s="58">
        <v>1</v>
      </c>
      <c r="CB155" s="58">
        <v>7</v>
      </c>
      <c r="CC155" s="58">
        <v>7</v>
      </c>
      <c r="CD155" s="58">
        <v>7</v>
      </c>
      <c r="CE155" s="58">
        <v>6</v>
      </c>
      <c r="CF155" s="58">
        <v>7</v>
      </c>
      <c r="CG155" s="58">
        <v>5</v>
      </c>
      <c r="CH155" s="58">
        <v>6</v>
      </c>
      <c r="CI155" s="58">
        <v>6</v>
      </c>
      <c r="CJ155" s="58">
        <v>7</v>
      </c>
      <c r="CK155" s="58">
        <v>6</v>
      </c>
      <c r="CL155" s="58">
        <v>3</v>
      </c>
      <c r="CM155" s="58">
        <v>5</v>
      </c>
      <c r="CN155" s="58">
        <v>7</v>
      </c>
      <c r="CO155" s="58">
        <v>6</v>
      </c>
      <c r="CP155" s="58">
        <v>1000000</v>
      </c>
      <c r="CQ155"/>
      <c r="CR155"/>
      <c r="CS155"/>
    </row>
    <row r="156" spans="1:97" ht="19.5" thickBot="1" x14ac:dyDescent="0.3">
      <c r="A156" s="46" t="s">
        <v>145</v>
      </c>
      <c r="B156" s="47">
        <v>4</v>
      </c>
      <c r="C156" s="47">
        <v>3</v>
      </c>
      <c r="D156" s="47">
        <v>3</v>
      </c>
      <c r="E156" s="47">
        <v>4</v>
      </c>
      <c r="F156" s="47">
        <v>4</v>
      </c>
      <c r="G156" s="47">
        <v>3</v>
      </c>
      <c r="H156" s="47">
        <v>5</v>
      </c>
      <c r="I156" s="47">
        <v>4</v>
      </c>
      <c r="J156" s="47">
        <v>4</v>
      </c>
      <c r="K156" s="47">
        <v>4</v>
      </c>
      <c r="L156" s="47">
        <v>4</v>
      </c>
      <c r="M156" s="47">
        <v>4</v>
      </c>
      <c r="N156" s="47">
        <v>3</v>
      </c>
      <c r="O156" s="47">
        <v>4</v>
      </c>
      <c r="P156" s="47">
        <v>9</v>
      </c>
      <c r="Q156" s="47">
        <v>3</v>
      </c>
      <c r="R156" s="47">
        <v>3</v>
      </c>
      <c r="S156" s="47">
        <v>3</v>
      </c>
      <c r="T156" s="47">
        <v>4</v>
      </c>
      <c r="U156" s="47">
        <v>3</v>
      </c>
      <c r="V156" s="47">
        <v>5</v>
      </c>
      <c r="W156" s="47">
        <v>4</v>
      </c>
      <c r="X156" s="47">
        <v>4</v>
      </c>
      <c r="Y156" s="47">
        <v>3</v>
      </c>
      <c r="Z156" s="47">
        <v>4</v>
      </c>
      <c r="AA156" s="47">
        <v>7</v>
      </c>
      <c r="AB156" s="47">
        <v>5</v>
      </c>
      <c r="AC156" s="47">
        <v>3</v>
      </c>
      <c r="AD156" s="47">
        <v>4</v>
      </c>
      <c r="AE156" s="47">
        <v>1000000</v>
      </c>
      <c r="AG156" s="1">
        <f t="shared" si="25"/>
        <v>6</v>
      </c>
      <c r="AH156" s="1">
        <f t="shared" si="25"/>
        <v>7</v>
      </c>
      <c r="AI156" s="1">
        <f t="shared" si="25"/>
        <v>7</v>
      </c>
      <c r="AJ156" s="1">
        <f t="shared" si="27"/>
        <v>6</v>
      </c>
      <c r="AK156" s="1">
        <f t="shared" si="27"/>
        <v>6</v>
      </c>
      <c r="AL156" s="1">
        <f t="shared" si="27"/>
        <v>7</v>
      </c>
      <c r="AM156" s="1">
        <f t="shared" si="27"/>
        <v>5</v>
      </c>
      <c r="AN156" s="1">
        <f t="shared" si="27"/>
        <v>6</v>
      </c>
      <c r="AO156" s="1">
        <f t="shared" si="27"/>
        <v>6</v>
      </c>
      <c r="AP156" s="1">
        <f t="shared" si="27"/>
        <v>6</v>
      </c>
      <c r="AQ156" s="1">
        <f t="shared" si="27"/>
        <v>6</v>
      </c>
      <c r="AR156" s="1">
        <f t="shared" si="27"/>
        <v>6</v>
      </c>
      <c r="AS156" s="1">
        <f t="shared" si="27"/>
        <v>7</v>
      </c>
      <c r="AT156" s="1">
        <f t="shared" si="27"/>
        <v>6</v>
      </c>
      <c r="AU156" s="1">
        <f t="shared" si="27"/>
        <v>1</v>
      </c>
      <c r="AV156" s="1">
        <f t="shared" si="27"/>
        <v>7</v>
      </c>
      <c r="AW156" s="1">
        <f t="shared" si="27"/>
        <v>7</v>
      </c>
      <c r="AX156" s="1">
        <f t="shared" si="27"/>
        <v>7</v>
      </c>
      <c r="AY156" s="1">
        <f t="shared" ref="AY156" si="29">10-T156</f>
        <v>6</v>
      </c>
      <c r="AZ156" s="1">
        <f t="shared" si="28"/>
        <v>7</v>
      </c>
      <c r="BA156" s="1">
        <f t="shared" si="28"/>
        <v>5</v>
      </c>
      <c r="BB156" s="1">
        <f t="shared" si="28"/>
        <v>6</v>
      </c>
      <c r="BC156" s="1">
        <f t="shared" si="28"/>
        <v>6</v>
      </c>
      <c r="BD156" s="1">
        <f t="shared" si="28"/>
        <v>7</v>
      </c>
      <c r="BE156" s="1">
        <f t="shared" si="26"/>
        <v>6</v>
      </c>
      <c r="BF156" s="1">
        <f t="shared" si="26"/>
        <v>3</v>
      </c>
      <c r="BG156" s="1">
        <f t="shared" si="26"/>
        <v>5</v>
      </c>
      <c r="BH156" s="1">
        <f t="shared" si="26"/>
        <v>7</v>
      </c>
      <c r="BI156" s="1">
        <f t="shared" si="26"/>
        <v>6</v>
      </c>
      <c r="BJ156" s="1">
        <f t="shared" si="24"/>
        <v>1000000</v>
      </c>
      <c r="BL156" s="53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</row>
    <row r="157" spans="1:97" ht="19.5" thickBot="1" x14ac:dyDescent="0.3">
      <c r="A157" s="5"/>
      <c r="BL157" s="57" t="s">
        <v>146</v>
      </c>
      <c r="BM157" s="57" t="s">
        <v>88</v>
      </c>
      <c r="BN157" s="57" t="s">
        <v>89</v>
      </c>
      <c r="BO157" s="57" t="s">
        <v>90</v>
      </c>
      <c r="BP157" s="57" t="s">
        <v>91</v>
      </c>
      <c r="BQ157" s="57" t="s">
        <v>92</v>
      </c>
      <c r="BR157" s="57" t="s">
        <v>93</v>
      </c>
      <c r="BS157" s="57" t="s">
        <v>94</v>
      </c>
      <c r="BT157" s="57" t="s">
        <v>95</v>
      </c>
      <c r="BU157" s="57" t="s">
        <v>96</v>
      </c>
      <c r="BV157" s="57" t="s">
        <v>97</v>
      </c>
      <c r="BW157" s="57" t="s">
        <v>98</v>
      </c>
      <c r="BX157" s="57" t="s">
        <v>99</v>
      </c>
      <c r="BY157" s="57" t="s">
        <v>100</v>
      </c>
      <c r="BZ157" s="57" t="s">
        <v>101</v>
      </c>
      <c r="CA157" s="57" t="s">
        <v>102</v>
      </c>
      <c r="CB157" s="57" t="s">
        <v>103</v>
      </c>
      <c r="CC157" s="57" t="s">
        <v>104</v>
      </c>
      <c r="CD157" s="57" t="s">
        <v>105</v>
      </c>
      <c r="CE157" s="57" t="s">
        <v>106</v>
      </c>
      <c r="CF157" s="57" t="s">
        <v>107</v>
      </c>
      <c r="CG157" s="57" t="s">
        <v>108</v>
      </c>
      <c r="CH157" s="57" t="s">
        <v>109</v>
      </c>
      <c r="CI157" s="57" t="s">
        <v>110</v>
      </c>
      <c r="CJ157" s="57" t="s">
        <v>111</v>
      </c>
      <c r="CK157" s="57" t="s">
        <v>112</v>
      </c>
      <c r="CL157" s="57" t="s">
        <v>113</v>
      </c>
      <c r="CM157" s="57" t="s">
        <v>114</v>
      </c>
      <c r="CN157" s="57" t="s">
        <v>115</v>
      </c>
      <c r="CO157" s="57" t="s">
        <v>116</v>
      </c>
      <c r="CP157"/>
      <c r="CQ157"/>
      <c r="CR157"/>
      <c r="CS157"/>
    </row>
    <row r="158" spans="1:97" ht="32.25" thickBot="1" x14ac:dyDescent="0.3">
      <c r="A158" s="46" t="s">
        <v>146</v>
      </c>
      <c r="B158" s="46" t="s">
        <v>88</v>
      </c>
      <c r="C158" s="46" t="s">
        <v>89</v>
      </c>
      <c r="D158" s="46" t="s">
        <v>90</v>
      </c>
      <c r="E158" s="46" t="s">
        <v>91</v>
      </c>
      <c r="F158" s="46" t="s">
        <v>92</v>
      </c>
      <c r="G158" s="46" t="s">
        <v>93</v>
      </c>
      <c r="H158" s="46" t="s">
        <v>94</v>
      </c>
      <c r="I158" s="46" t="s">
        <v>95</v>
      </c>
      <c r="J158" s="46" t="s">
        <v>96</v>
      </c>
      <c r="K158" s="46" t="s">
        <v>97</v>
      </c>
      <c r="L158" s="46" t="s">
        <v>98</v>
      </c>
      <c r="M158" s="46" t="s">
        <v>99</v>
      </c>
      <c r="N158" s="46" t="s">
        <v>100</v>
      </c>
      <c r="O158" s="46" t="s">
        <v>101</v>
      </c>
      <c r="P158" s="46" t="s">
        <v>102</v>
      </c>
      <c r="Q158" s="46" t="s">
        <v>103</v>
      </c>
      <c r="R158" s="46" t="s">
        <v>104</v>
      </c>
      <c r="S158" s="46" t="s">
        <v>105</v>
      </c>
      <c r="T158" s="46" t="s">
        <v>106</v>
      </c>
      <c r="U158" s="46" t="s">
        <v>107</v>
      </c>
      <c r="V158" s="46" t="s">
        <v>108</v>
      </c>
      <c r="W158" s="46" t="s">
        <v>109</v>
      </c>
      <c r="X158" s="46" t="s">
        <v>110</v>
      </c>
      <c r="Y158" s="46" t="s">
        <v>111</v>
      </c>
      <c r="Z158" s="46" t="s">
        <v>112</v>
      </c>
      <c r="AA158" s="46" t="s">
        <v>113</v>
      </c>
      <c r="AB158" s="46" t="s">
        <v>114</v>
      </c>
      <c r="AC158" s="46" t="s">
        <v>115</v>
      </c>
      <c r="AD158" s="46" t="s">
        <v>116</v>
      </c>
      <c r="BL158" s="57" t="s">
        <v>147</v>
      </c>
      <c r="BM158" s="58" t="s">
        <v>377</v>
      </c>
      <c r="BN158" s="58" t="s">
        <v>148</v>
      </c>
      <c r="BO158" s="58" t="s">
        <v>148</v>
      </c>
      <c r="BP158" s="58" t="s">
        <v>148</v>
      </c>
      <c r="BQ158" s="58" t="s">
        <v>148</v>
      </c>
      <c r="BR158" s="58" t="s">
        <v>148</v>
      </c>
      <c r="BS158" s="58" t="s">
        <v>149</v>
      </c>
      <c r="BT158" s="58" t="s">
        <v>148</v>
      </c>
      <c r="BU158" s="58" t="s">
        <v>148</v>
      </c>
      <c r="BV158" s="58" t="s">
        <v>148</v>
      </c>
      <c r="BW158" s="58" t="s">
        <v>148</v>
      </c>
      <c r="BX158" s="58" t="s">
        <v>148</v>
      </c>
      <c r="BY158" s="58" t="s">
        <v>148</v>
      </c>
      <c r="BZ158" s="58" t="s">
        <v>148</v>
      </c>
      <c r="CA158" s="58" t="s">
        <v>378</v>
      </c>
      <c r="CB158" s="58" t="s">
        <v>148</v>
      </c>
      <c r="CC158" s="58" t="s">
        <v>148</v>
      </c>
      <c r="CD158" s="58" t="s">
        <v>148</v>
      </c>
      <c r="CE158" s="58" t="s">
        <v>148</v>
      </c>
      <c r="CF158" s="58" t="s">
        <v>148</v>
      </c>
      <c r="CG158" s="58" t="s">
        <v>148</v>
      </c>
      <c r="CH158" s="58" t="s">
        <v>148</v>
      </c>
      <c r="CI158" s="58" t="s">
        <v>379</v>
      </c>
      <c r="CJ158" s="58" t="s">
        <v>148</v>
      </c>
      <c r="CK158" s="58" t="s">
        <v>148</v>
      </c>
      <c r="CL158" s="58" t="s">
        <v>148</v>
      </c>
      <c r="CM158" s="58" t="s">
        <v>148</v>
      </c>
      <c r="CN158" s="58" t="s">
        <v>148</v>
      </c>
      <c r="CO158" s="58" t="s">
        <v>148</v>
      </c>
      <c r="CP158"/>
      <c r="CQ158"/>
      <c r="CR158"/>
      <c r="CS158"/>
    </row>
    <row r="159" spans="1:97" ht="32.25" thickBot="1" x14ac:dyDescent="0.3">
      <c r="A159" s="46" t="s">
        <v>147</v>
      </c>
      <c r="B159" s="47" t="s">
        <v>148</v>
      </c>
      <c r="C159" s="47" t="s">
        <v>156</v>
      </c>
      <c r="D159" s="47" t="s">
        <v>148</v>
      </c>
      <c r="E159" s="47" t="s">
        <v>148</v>
      </c>
      <c r="F159" s="47" t="s">
        <v>148</v>
      </c>
      <c r="G159" s="47" t="s">
        <v>148</v>
      </c>
      <c r="H159" s="47" t="s">
        <v>157</v>
      </c>
      <c r="I159" s="47" t="s">
        <v>148</v>
      </c>
      <c r="J159" s="47" t="s">
        <v>148</v>
      </c>
      <c r="K159" s="47" t="s">
        <v>148</v>
      </c>
      <c r="L159" s="47" t="s">
        <v>148</v>
      </c>
      <c r="M159" s="47" t="s">
        <v>148</v>
      </c>
      <c r="N159" s="47" t="s">
        <v>148</v>
      </c>
      <c r="O159" s="47" t="s">
        <v>148</v>
      </c>
      <c r="P159" s="47" t="s">
        <v>158</v>
      </c>
      <c r="Q159" s="47" t="s">
        <v>148</v>
      </c>
      <c r="R159" s="47" t="s">
        <v>148</v>
      </c>
      <c r="S159" s="47" t="s">
        <v>148</v>
      </c>
      <c r="T159" s="47" t="s">
        <v>148</v>
      </c>
      <c r="U159" s="47" t="s">
        <v>148</v>
      </c>
      <c r="V159" s="47" t="s">
        <v>148</v>
      </c>
      <c r="W159" s="47" t="s">
        <v>148</v>
      </c>
      <c r="X159" s="47" t="s">
        <v>148</v>
      </c>
      <c r="Y159" s="47" t="s">
        <v>148</v>
      </c>
      <c r="Z159" s="47" t="s">
        <v>148</v>
      </c>
      <c r="AA159" s="47" t="s">
        <v>148</v>
      </c>
      <c r="AB159" s="47" t="s">
        <v>159</v>
      </c>
      <c r="AC159" s="47" t="s">
        <v>148</v>
      </c>
      <c r="AD159" s="47" t="s">
        <v>148</v>
      </c>
      <c r="BL159" s="57" t="s">
        <v>150</v>
      </c>
      <c r="BM159" s="58" t="s">
        <v>380</v>
      </c>
      <c r="BN159" s="58" t="s">
        <v>151</v>
      </c>
      <c r="BO159" s="58" t="s">
        <v>151</v>
      </c>
      <c r="BP159" s="58" t="s">
        <v>151</v>
      </c>
      <c r="BQ159" s="58" t="s">
        <v>151</v>
      </c>
      <c r="BR159" s="58" t="s">
        <v>151</v>
      </c>
      <c r="BS159" s="58" t="s">
        <v>152</v>
      </c>
      <c r="BT159" s="58" t="s">
        <v>151</v>
      </c>
      <c r="BU159" s="58" t="s">
        <v>151</v>
      </c>
      <c r="BV159" s="58" t="s">
        <v>151</v>
      </c>
      <c r="BW159" s="58" t="s">
        <v>151</v>
      </c>
      <c r="BX159" s="58" t="s">
        <v>151</v>
      </c>
      <c r="BY159" s="58" t="s">
        <v>151</v>
      </c>
      <c r="BZ159" s="58" t="s">
        <v>151</v>
      </c>
      <c r="CA159" s="58" t="s">
        <v>381</v>
      </c>
      <c r="CB159" s="58" t="s">
        <v>151</v>
      </c>
      <c r="CC159" s="58" t="s">
        <v>151</v>
      </c>
      <c r="CD159" s="58" t="s">
        <v>151</v>
      </c>
      <c r="CE159" s="58" t="s">
        <v>151</v>
      </c>
      <c r="CF159" s="58" t="s">
        <v>151</v>
      </c>
      <c r="CG159" s="58" t="s">
        <v>151</v>
      </c>
      <c r="CH159" s="58" t="s">
        <v>151</v>
      </c>
      <c r="CI159" s="58" t="s">
        <v>382</v>
      </c>
      <c r="CJ159" s="58" t="s">
        <v>151</v>
      </c>
      <c r="CK159" s="58" t="s">
        <v>151</v>
      </c>
      <c r="CL159" s="58" t="s">
        <v>151</v>
      </c>
      <c r="CM159" s="58" t="s">
        <v>151</v>
      </c>
      <c r="CN159" s="58" t="s">
        <v>151</v>
      </c>
      <c r="CO159" s="58" t="s">
        <v>151</v>
      </c>
      <c r="CP159"/>
      <c r="CQ159"/>
      <c r="CR159"/>
      <c r="CS159"/>
    </row>
    <row r="160" spans="1:97" ht="32.25" thickBot="1" x14ac:dyDescent="0.3">
      <c r="A160" s="46" t="s">
        <v>150</v>
      </c>
      <c r="B160" s="47" t="s">
        <v>151</v>
      </c>
      <c r="C160" s="47" t="s">
        <v>163</v>
      </c>
      <c r="D160" s="47" t="s">
        <v>151</v>
      </c>
      <c r="E160" s="47" t="s">
        <v>151</v>
      </c>
      <c r="F160" s="47" t="s">
        <v>151</v>
      </c>
      <c r="G160" s="47" t="s">
        <v>151</v>
      </c>
      <c r="H160" s="47" t="s">
        <v>164</v>
      </c>
      <c r="I160" s="47" t="s">
        <v>151</v>
      </c>
      <c r="J160" s="47" t="s">
        <v>151</v>
      </c>
      <c r="K160" s="47" t="s">
        <v>151</v>
      </c>
      <c r="L160" s="47" t="s">
        <v>151</v>
      </c>
      <c r="M160" s="47" t="s">
        <v>151</v>
      </c>
      <c r="N160" s="47" t="s">
        <v>151</v>
      </c>
      <c r="O160" s="47" t="s">
        <v>151</v>
      </c>
      <c r="P160" s="47" t="s">
        <v>165</v>
      </c>
      <c r="Q160" s="47" t="s">
        <v>151</v>
      </c>
      <c r="R160" s="47" t="s">
        <v>151</v>
      </c>
      <c r="S160" s="47" t="s">
        <v>151</v>
      </c>
      <c r="T160" s="47" t="s">
        <v>151</v>
      </c>
      <c r="U160" s="47" t="s">
        <v>151</v>
      </c>
      <c r="V160" s="47" t="s">
        <v>151</v>
      </c>
      <c r="W160" s="47" t="s">
        <v>151</v>
      </c>
      <c r="X160" s="47" t="s">
        <v>151</v>
      </c>
      <c r="Y160" s="47" t="s">
        <v>151</v>
      </c>
      <c r="Z160" s="47" t="s">
        <v>151</v>
      </c>
      <c r="AA160" s="47" t="s">
        <v>151</v>
      </c>
      <c r="AB160" s="47" t="s">
        <v>166</v>
      </c>
      <c r="AC160" s="47" t="s">
        <v>151</v>
      </c>
      <c r="AD160" s="47" t="s">
        <v>151</v>
      </c>
      <c r="BL160" s="57" t="s">
        <v>153</v>
      </c>
      <c r="BM160" s="58" t="s">
        <v>383</v>
      </c>
      <c r="BN160" s="58" t="s">
        <v>154</v>
      </c>
      <c r="BO160" s="58" t="s">
        <v>154</v>
      </c>
      <c r="BP160" s="58" t="s">
        <v>154</v>
      </c>
      <c r="BQ160" s="58" t="s">
        <v>154</v>
      </c>
      <c r="BR160" s="58" t="s">
        <v>154</v>
      </c>
      <c r="BS160" s="58" t="s">
        <v>155</v>
      </c>
      <c r="BT160" s="58" t="s">
        <v>154</v>
      </c>
      <c r="BU160" s="58" t="s">
        <v>154</v>
      </c>
      <c r="BV160" s="58" t="s">
        <v>154</v>
      </c>
      <c r="BW160" s="58" t="s">
        <v>154</v>
      </c>
      <c r="BX160" s="58" t="s">
        <v>154</v>
      </c>
      <c r="BY160" s="58" t="s">
        <v>154</v>
      </c>
      <c r="BZ160" s="58" t="s">
        <v>154</v>
      </c>
      <c r="CA160" s="58" t="s">
        <v>384</v>
      </c>
      <c r="CB160" s="58" t="s">
        <v>154</v>
      </c>
      <c r="CC160" s="58" t="s">
        <v>154</v>
      </c>
      <c r="CD160" s="58" t="s">
        <v>154</v>
      </c>
      <c r="CE160" s="58" t="s">
        <v>154</v>
      </c>
      <c r="CF160" s="58" t="s">
        <v>154</v>
      </c>
      <c r="CG160" s="58" t="s">
        <v>154</v>
      </c>
      <c r="CH160" s="58" t="s">
        <v>154</v>
      </c>
      <c r="CI160" s="58" t="s">
        <v>385</v>
      </c>
      <c r="CJ160" s="58" t="s">
        <v>154</v>
      </c>
      <c r="CK160" s="58" t="s">
        <v>154</v>
      </c>
      <c r="CL160" s="58" t="s">
        <v>154</v>
      </c>
      <c r="CM160" s="58" t="s">
        <v>154</v>
      </c>
      <c r="CN160" s="58" t="s">
        <v>154</v>
      </c>
      <c r="CO160" s="58" t="s">
        <v>154</v>
      </c>
      <c r="CP160"/>
      <c r="CQ160"/>
      <c r="CR160"/>
      <c r="CS160"/>
    </row>
    <row r="161" spans="1:97" ht="32.25" thickBot="1" x14ac:dyDescent="0.3">
      <c r="A161" s="46" t="s">
        <v>153</v>
      </c>
      <c r="B161" s="47" t="s">
        <v>154</v>
      </c>
      <c r="C161" s="47" t="s">
        <v>170</v>
      </c>
      <c r="D161" s="47" t="s">
        <v>154</v>
      </c>
      <c r="E161" s="47" t="s">
        <v>154</v>
      </c>
      <c r="F161" s="47" t="s">
        <v>154</v>
      </c>
      <c r="G161" s="47" t="s">
        <v>154</v>
      </c>
      <c r="H161" s="47" t="s">
        <v>154</v>
      </c>
      <c r="I161" s="47" t="s">
        <v>154</v>
      </c>
      <c r="J161" s="47" t="s">
        <v>154</v>
      </c>
      <c r="K161" s="47" t="s">
        <v>154</v>
      </c>
      <c r="L161" s="47" t="s">
        <v>154</v>
      </c>
      <c r="M161" s="47" t="s">
        <v>154</v>
      </c>
      <c r="N161" s="47" t="s">
        <v>154</v>
      </c>
      <c r="O161" s="47" t="s">
        <v>154</v>
      </c>
      <c r="P161" s="47" t="s">
        <v>171</v>
      </c>
      <c r="Q161" s="47" t="s">
        <v>154</v>
      </c>
      <c r="R161" s="47" t="s">
        <v>154</v>
      </c>
      <c r="S161" s="47" t="s">
        <v>154</v>
      </c>
      <c r="T161" s="47" t="s">
        <v>154</v>
      </c>
      <c r="U161" s="47" t="s">
        <v>154</v>
      </c>
      <c r="V161" s="47" t="s">
        <v>154</v>
      </c>
      <c r="W161" s="47" t="s">
        <v>154</v>
      </c>
      <c r="X161" s="47" t="s">
        <v>154</v>
      </c>
      <c r="Y161" s="47" t="s">
        <v>154</v>
      </c>
      <c r="Z161" s="47" t="s">
        <v>154</v>
      </c>
      <c r="AA161" s="47" t="s">
        <v>154</v>
      </c>
      <c r="AB161" s="47" t="s">
        <v>154</v>
      </c>
      <c r="AC161" s="47" t="s">
        <v>154</v>
      </c>
      <c r="AD161" s="47" t="s">
        <v>154</v>
      </c>
      <c r="BL161" s="57" t="s">
        <v>160</v>
      </c>
      <c r="BM161" s="58" t="s">
        <v>386</v>
      </c>
      <c r="BN161" s="58" t="s">
        <v>161</v>
      </c>
      <c r="BO161" s="58" t="s">
        <v>161</v>
      </c>
      <c r="BP161" s="58" t="s">
        <v>161</v>
      </c>
      <c r="BQ161" s="58" t="s">
        <v>161</v>
      </c>
      <c r="BR161" s="58" t="s">
        <v>161</v>
      </c>
      <c r="BS161" s="58" t="s">
        <v>162</v>
      </c>
      <c r="BT161" s="58" t="s">
        <v>161</v>
      </c>
      <c r="BU161" s="58" t="s">
        <v>161</v>
      </c>
      <c r="BV161" s="58" t="s">
        <v>161</v>
      </c>
      <c r="BW161" s="58" t="s">
        <v>161</v>
      </c>
      <c r="BX161" s="58" t="s">
        <v>161</v>
      </c>
      <c r="BY161" s="58" t="s">
        <v>161</v>
      </c>
      <c r="BZ161" s="58" t="s">
        <v>161</v>
      </c>
      <c r="CA161" s="58" t="s">
        <v>387</v>
      </c>
      <c r="CB161" s="58" t="s">
        <v>161</v>
      </c>
      <c r="CC161" s="58" t="s">
        <v>161</v>
      </c>
      <c r="CD161" s="58" t="s">
        <v>161</v>
      </c>
      <c r="CE161" s="58" t="s">
        <v>161</v>
      </c>
      <c r="CF161" s="58" t="s">
        <v>161</v>
      </c>
      <c r="CG161" s="58" t="s">
        <v>161</v>
      </c>
      <c r="CH161" s="58" t="s">
        <v>161</v>
      </c>
      <c r="CI161" s="58" t="s">
        <v>388</v>
      </c>
      <c r="CJ161" s="58" t="s">
        <v>161</v>
      </c>
      <c r="CK161" s="58" t="s">
        <v>161</v>
      </c>
      <c r="CL161" s="58" t="s">
        <v>161</v>
      </c>
      <c r="CM161" s="58" t="s">
        <v>161</v>
      </c>
      <c r="CN161" s="58" t="s">
        <v>161</v>
      </c>
      <c r="CO161" s="58" t="s">
        <v>161</v>
      </c>
      <c r="CP161"/>
      <c r="CQ161"/>
      <c r="CR161"/>
      <c r="CS161"/>
    </row>
    <row r="162" spans="1:97" ht="32.25" thickBot="1" x14ac:dyDescent="0.3">
      <c r="A162" s="46" t="s">
        <v>160</v>
      </c>
      <c r="B162" s="47" t="s">
        <v>161</v>
      </c>
      <c r="C162" s="47" t="s">
        <v>175</v>
      </c>
      <c r="D162" s="47" t="s">
        <v>161</v>
      </c>
      <c r="E162" s="47" t="s">
        <v>161</v>
      </c>
      <c r="F162" s="47" t="s">
        <v>161</v>
      </c>
      <c r="G162" s="47" t="s">
        <v>161</v>
      </c>
      <c r="H162" s="47" t="s">
        <v>161</v>
      </c>
      <c r="I162" s="47" t="s">
        <v>161</v>
      </c>
      <c r="J162" s="47" t="s">
        <v>161</v>
      </c>
      <c r="K162" s="47" t="s">
        <v>161</v>
      </c>
      <c r="L162" s="47" t="s">
        <v>161</v>
      </c>
      <c r="M162" s="47" t="s">
        <v>161</v>
      </c>
      <c r="N162" s="47" t="s">
        <v>161</v>
      </c>
      <c r="O162" s="47" t="s">
        <v>161</v>
      </c>
      <c r="P162" s="47" t="s">
        <v>176</v>
      </c>
      <c r="Q162" s="47" t="s">
        <v>161</v>
      </c>
      <c r="R162" s="47" t="s">
        <v>161</v>
      </c>
      <c r="S162" s="47" t="s">
        <v>161</v>
      </c>
      <c r="T162" s="47" t="s">
        <v>161</v>
      </c>
      <c r="U162" s="47" t="s">
        <v>161</v>
      </c>
      <c r="V162" s="47" t="s">
        <v>161</v>
      </c>
      <c r="W162" s="47" t="s">
        <v>161</v>
      </c>
      <c r="X162" s="47" t="s">
        <v>161</v>
      </c>
      <c r="Y162" s="47" t="s">
        <v>161</v>
      </c>
      <c r="Z162" s="47" t="s">
        <v>161</v>
      </c>
      <c r="AA162" s="47" t="s">
        <v>161</v>
      </c>
      <c r="AB162" s="47" t="s">
        <v>161</v>
      </c>
      <c r="AC162" s="47" t="s">
        <v>161</v>
      </c>
      <c r="AD162" s="47" t="s">
        <v>161</v>
      </c>
      <c r="BL162" s="57" t="s">
        <v>167</v>
      </c>
      <c r="BM162" s="58" t="s">
        <v>389</v>
      </c>
      <c r="BN162" s="58" t="s">
        <v>168</v>
      </c>
      <c r="BO162" s="58" t="s">
        <v>168</v>
      </c>
      <c r="BP162" s="58" t="s">
        <v>168</v>
      </c>
      <c r="BQ162" s="58" t="s">
        <v>168</v>
      </c>
      <c r="BR162" s="58" t="s">
        <v>168</v>
      </c>
      <c r="BS162" s="58" t="s">
        <v>169</v>
      </c>
      <c r="BT162" s="58" t="s">
        <v>168</v>
      </c>
      <c r="BU162" s="58" t="s">
        <v>168</v>
      </c>
      <c r="BV162" s="58" t="s">
        <v>168</v>
      </c>
      <c r="BW162" s="58" t="s">
        <v>168</v>
      </c>
      <c r="BX162" s="58" t="s">
        <v>168</v>
      </c>
      <c r="BY162" s="58" t="s">
        <v>168</v>
      </c>
      <c r="BZ162" s="58" t="s">
        <v>168</v>
      </c>
      <c r="CA162" s="58" t="s">
        <v>390</v>
      </c>
      <c r="CB162" s="58" t="s">
        <v>168</v>
      </c>
      <c r="CC162" s="58" t="s">
        <v>168</v>
      </c>
      <c r="CD162" s="58" t="s">
        <v>168</v>
      </c>
      <c r="CE162" s="58" t="s">
        <v>168</v>
      </c>
      <c r="CF162" s="58" t="s">
        <v>168</v>
      </c>
      <c r="CG162" s="58" t="s">
        <v>168</v>
      </c>
      <c r="CH162" s="58" t="s">
        <v>168</v>
      </c>
      <c r="CI162" s="58" t="s">
        <v>391</v>
      </c>
      <c r="CJ162" s="58" t="s">
        <v>168</v>
      </c>
      <c r="CK162" s="58" t="s">
        <v>168</v>
      </c>
      <c r="CL162" s="58" t="s">
        <v>168</v>
      </c>
      <c r="CM162" s="58" t="s">
        <v>168</v>
      </c>
      <c r="CN162" s="58" t="s">
        <v>168</v>
      </c>
      <c r="CO162" s="58" t="s">
        <v>168</v>
      </c>
      <c r="CP162"/>
      <c r="CQ162"/>
      <c r="CR162"/>
      <c r="CS162"/>
    </row>
    <row r="163" spans="1:97" ht="32.25" thickBot="1" x14ac:dyDescent="0.3">
      <c r="A163" s="46" t="s">
        <v>167</v>
      </c>
      <c r="B163" s="47" t="s">
        <v>168</v>
      </c>
      <c r="C163" s="47" t="s">
        <v>180</v>
      </c>
      <c r="D163" s="47" t="s">
        <v>168</v>
      </c>
      <c r="E163" s="47" t="s">
        <v>168</v>
      </c>
      <c r="F163" s="47" t="s">
        <v>168</v>
      </c>
      <c r="G163" s="47" t="s">
        <v>168</v>
      </c>
      <c r="H163" s="47" t="s">
        <v>168</v>
      </c>
      <c r="I163" s="47" t="s">
        <v>168</v>
      </c>
      <c r="J163" s="47" t="s">
        <v>168</v>
      </c>
      <c r="K163" s="47" t="s">
        <v>168</v>
      </c>
      <c r="L163" s="47" t="s">
        <v>168</v>
      </c>
      <c r="M163" s="47" t="s">
        <v>168</v>
      </c>
      <c r="N163" s="47" t="s">
        <v>168</v>
      </c>
      <c r="O163" s="47" t="s">
        <v>168</v>
      </c>
      <c r="P163" s="47" t="s">
        <v>181</v>
      </c>
      <c r="Q163" s="47" t="s">
        <v>168</v>
      </c>
      <c r="R163" s="47" t="s">
        <v>168</v>
      </c>
      <c r="S163" s="47" t="s">
        <v>168</v>
      </c>
      <c r="T163" s="47" t="s">
        <v>168</v>
      </c>
      <c r="U163" s="47" t="s">
        <v>168</v>
      </c>
      <c r="V163" s="47" t="s">
        <v>168</v>
      </c>
      <c r="W163" s="47" t="s">
        <v>168</v>
      </c>
      <c r="X163" s="47" t="s">
        <v>168</v>
      </c>
      <c r="Y163" s="47" t="s">
        <v>168</v>
      </c>
      <c r="Z163" s="47" t="s">
        <v>168</v>
      </c>
      <c r="AA163" s="47" t="s">
        <v>168</v>
      </c>
      <c r="AB163" s="47" t="s">
        <v>168</v>
      </c>
      <c r="AC163" s="47" t="s">
        <v>168</v>
      </c>
      <c r="AD163" s="47" t="s">
        <v>168</v>
      </c>
      <c r="BL163" s="57" t="s">
        <v>172</v>
      </c>
      <c r="BM163" s="58" t="s">
        <v>392</v>
      </c>
      <c r="BN163" s="58" t="s">
        <v>173</v>
      </c>
      <c r="BO163" s="58" t="s">
        <v>173</v>
      </c>
      <c r="BP163" s="58" t="s">
        <v>173</v>
      </c>
      <c r="BQ163" s="58" t="s">
        <v>173</v>
      </c>
      <c r="BR163" s="58" t="s">
        <v>173</v>
      </c>
      <c r="BS163" s="58" t="s">
        <v>174</v>
      </c>
      <c r="BT163" s="58" t="s">
        <v>173</v>
      </c>
      <c r="BU163" s="58" t="s">
        <v>173</v>
      </c>
      <c r="BV163" s="58" t="s">
        <v>173</v>
      </c>
      <c r="BW163" s="58" t="s">
        <v>173</v>
      </c>
      <c r="BX163" s="58" t="s">
        <v>173</v>
      </c>
      <c r="BY163" s="58" t="s">
        <v>173</v>
      </c>
      <c r="BZ163" s="58" t="s">
        <v>173</v>
      </c>
      <c r="CA163" s="58" t="s">
        <v>393</v>
      </c>
      <c r="CB163" s="58" t="s">
        <v>173</v>
      </c>
      <c r="CC163" s="58" t="s">
        <v>173</v>
      </c>
      <c r="CD163" s="58" t="s">
        <v>173</v>
      </c>
      <c r="CE163" s="58" t="s">
        <v>173</v>
      </c>
      <c r="CF163" s="58" t="s">
        <v>173</v>
      </c>
      <c r="CG163" s="58" t="s">
        <v>173</v>
      </c>
      <c r="CH163" s="58" t="s">
        <v>173</v>
      </c>
      <c r="CI163" s="58" t="s">
        <v>394</v>
      </c>
      <c r="CJ163" s="58" t="s">
        <v>173</v>
      </c>
      <c r="CK163" s="58" t="s">
        <v>173</v>
      </c>
      <c r="CL163" s="58" t="s">
        <v>173</v>
      </c>
      <c r="CM163" s="58" t="s">
        <v>173</v>
      </c>
      <c r="CN163" s="58" t="s">
        <v>173</v>
      </c>
      <c r="CO163" s="58" t="s">
        <v>173</v>
      </c>
      <c r="CP163"/>
      <c r="CQ163"/>
      <c r="CR163"/>
      <c r="CS163"/>
    </row>
    <row r="164" spans="1:97" ht="32.25" thickBot="1" x14ac:dyDescent="0.3">
      <c r="A164" s="46" t="s">
        <v>172</v>
      </c>
      <c r="B164" s="47" t="s">
        <v>173</v>
      </c>
      <c r="C164" s="47" t="s">
        <v>184</v>
      </c>
      <c r="D164" s="47" t="s">
        <v>173</v>
      </c>
      <c r="E164" s="47" t="s">
        <v>173</v>
      </c>
      <c r="F164" s="47" t="s">
        <v>173</v>
      </c>
      <c r="G164" s="47" t="s">
        <v>173</v>
      </c>
      <c r="H164" s="47" t="s">
        <v>173</v>
      </c>
      <c r="I164" s="47" t="s">
        <v>173</v>
      </c>
      <c r="J164" s="47" t="s">
        <v>173</v>
      </c>
      <c r="K164" s="47" t="s">
        <v>173</v>
      </c>
      <c r="L164" s="47" t="s">
        <v>173</v>
      </c>
      <c r="M164" s="47" t="s">
        <v>173</v>
      </c>
      <c r="N164" s="47" t="s">
        <v>173</v>
      </c>
      <c r="O164" s="47" t="s">
        <v>173</v>
      </c>
      <c r="P164" s="47" t="s">
        <v>185</v>
      </c>
      <c r="Q164" s="47" t="s">
        <v>173</v>
      </c>
      <c r="R164" s="47" t="s">
        <v>173</v>
      </c>
      <c r="S164" s="47" t="s">
        <v>173</v>
      </c>
      <c r="T164" s="47" t="s">
        <v>173</v>
      </c>
      <c r="U164" s="47" t="s">
        <v>173</v>
      </c>
      <c r="V164" s="47" t="s">
        <v>173</v>
      </c>
      <c r="W164" s="47" t="s">
        <v>173</v>
      </c>
      <c r="X164" s="47" t="s">
        <v>173</v>
      </c>
      <c r="Y164" s="47" t="s">
        <v>173</v>
      </c>
      <c r="Z164" s="47" t="s">
        <v>173</v>
      </c>
      <c r="AA164" s="47" t="s">
        <v>173</v>
      </c>
      <c r="AB164" s="47" t="s">
        <v>173</v>
      </c>
      <c r="AC164" s="47" t="s">
        <v>173</v>
      </c>
      <c r="AD164" s="47" t="s">
        <v>173</v>
      </c>
      <c r="BL164" s="57" t="s">
        <v>177</v>
      </c>
      <c r="BM164" s="58" t="s">
        <v>395</v>
      </c>
      <c r="BN164" s="58" t="s">
        <v>178</v>
      </c>
      <c r="BO164" s="58" t="s">
        <v>178</v>
      </c>
      <c r="BP164" s="58" t="s">
        <v>178</v>
      </c>
      <c r="BQ164" s="58" t="s">
        <v>178</v>
      </c>
      <c r="BR164" s="58" t="s">
        <v>178</v>
      </c>
      <c r="BS164" s="58" t="s">
        <v>179</v>
      </c>
      <c r="BT164" s="58" t="s">
        <v>178</v>
      </c>
      <c r="BU164" s="58" t="s">
        <v>178</v>
      </c>
      <c r="BV164" s="58" t="s">
        <v>178</v>
      </c>
      <c r="BW164" s="58" t="s">
        <v>178</v>
      </c>
      <c r="BX164" s="58" t="s">
        <v>178</v>
      </c>
      <c r="BY164" s="58" t="s">
        <v>178</v>
      </c>
      <c r="BZ164" s="58" t="s">
        <v>178</v>
      </c>
      <c r="CA164" s="58" t="s">
        <v>396</v>
      </c>
      <c r="CB164" s="58" t="s">
        <v>178</v>
      </c>
      <c r="CC164" s="58" t="s">
        <v>178</v>
      </c>
      <c r="CD164" s="58" t="s">
        <v>178</v>
      </c>
      <c r="CE164" s="58" t="s">
        <v>178</v>
      </c>
      <c r="CF164" s="58" t="s">
        <v>178</v>
      </c>
      <c r="CG164" s="58" t="s">
        <v>178</v>
      </c>
      <c r="CH164" s="58" t="s">
        <v>178</v>
      </c>
      <c r="CI164" s="58" t="s">
        <v>397</v>
      </c>
      <c r="CJ164" s="58" t="s">
        <v>178</v>
      </c>
      <c r="CK164" s="58" t="s">
        <v>178</v>
      </c>
      <c r="CL164" s="58" t="s">
        <v>178</v>
      </c>
      <c r="CM164" s="58" t="s">
        <v>178</v>
      </c>
      <c r="CN164" s="58" t="s">
        <v>178</v>
      </c>
      <c r="CO164" s="58" t="s">
        <v>178</v>
      </c>
      <c r="CP164"/>
      <c r="CQ164"/>
      <c r="CR164"/>
      <c r="CS164"/>
    </row>
    <row r="165" spans="1:97" ht="32.25" thickBot="1" x14ac:dyDescent="0.3">
      <c r="A165" s="46" t="s">
        <v>177</v>
      </c>
      <c r="B165" s="47" t="s">
        <v>178</v>
      </c>
      <c r="C165" s="47" t="s">
        <v>188</v>
      </c>
      <c r="D165" s="47" t="s">
        <v>178</v>
      </c>
      <c r="E165" s="47" t="s">
        <v>178</v>
      </c>
      <c r="F165" s="47" t="s">
        <v>178</v>
      </c>
      <c r="G165" s="47" t="s">
        <v>178</v>
      </c>
      <c r="H165" s="47" t="s">
        <v>178</v>
      </c>
      <c r="I165" s="47" t="s">
        <v>178</v>
      </c>
      <c r="J165" s="47" t="s">
        <v>178</v>
      </c>
      <c r="K165" s="47" t="s">
        <v>178</v>
      </c>
      <c r="L165" s="47" t="s">
        <v>178</v>
      </c>
      <c r="M165" s="47" t="s">
        <v>178</v>
      </c>
      <c r="N165" s="47" t="s">
        <v>178</v>
      </c>
      <c r="O165" s="47" t="s">
        <v>178</v>
      </c>
      <c r="P165" s="47" t="s">
        <v>189</v>
      </c>
      <c r="Q165" s="47" t="s">
        <v>178</v>
      </c>
      <c r="R165" s="47" t="s">
        <v>178</v>
      </c>
      <c r="S165" s="47" t="s">
        <v>178</v>
      </c>
      <c r="T165" s="47" t="s">
        <v>178</v>
      </c>
      <c r="U165" s="47" t="s">
        <v>178</v>
      </c>
      <c r="V165" s="47" t="s">
        <v>178</v>
      </c>
      <c r="W165" s="47" t="s">
        <v>178</v>
      </c>
      <c r="X165" s="47" t="s">
        <v>178</v>
      </c>
      <c r="Y165" s="47" t="s">
        <v>178</v>
      </c>
      <c r="Z165" s="47" t="s">
        <v>178</v>
      </c>
      <c r="AA165" s="47" t="s">
        <v>178</v>
      </c>
      <c r="AB165" s="47" t="s">
        <v>178</v>
      </c>
      <c r="AC165" s="47" t="s">
        <v>178</v>
      </c>
      <c r="AD165" s="47" t="s">
        <v>178</v>
      </c>
      <c r="BL165" s="57" t="s">
        <v>182</v>
      </c>
      <c r="BM165" s="58" t="s">
        <v>398</v>
      </c>
      <c r="BN165" s="58" t="s">
        <v>183</v>
      </c>
      <c r="BO165" s="58" t="s">
        <v>183</v>
      </c>
      <c r="BP165" s="58" t="s">
        <v>183</v>
      </c>
      <c r="BQ165" s="58" t="s">
        <v>183</v>
      </c>
      <c r="BR165" s="58" t="s">
        <v>183</v>
      </c>
      <c r="BS165" s="58" t="s">
        <v>183</v>
      </c>
      <c r="BT165" s="58" t="s">
        <v>183</v>
      </c>
      <c r="BU165" s="58" t="s">
        <v>183</v>
      </c>
      <c r="BV165" s="58" t="s">
        <v>183</v>
      </c>
      <c r="BW165" s="58" t="s">
        <v>183</v>
      </c>
      <c r="BX165" s="58" t="s">
        <v>183</v>
      </c>
      <c r="BY165" s="58" t="s">
        <v>183</v>
      </c>
      <c r="BZ165" s="58" t="s">
        <v>183</v>
      </c>
      <c r="CA165" s="58" t="s">
        <v>399</v>
      </c>
      <c r="CB165" s="58" t="s">
        <v>183</v>
      </c>
      <c r="CC165" s="58" t="s">
        <v>183</v>
      </c>
      <c r="CD165" s="58" t="s">
        <v>183</v>
      </c>
      <c r="CE165" s="58" t="s">
        <v>183</v>
      </c>
      <c r="CF165" s="58" t="s">
        <v>183</v>
      </c>
      <c r="CG165" s="58" t="s">
        <v>183</v>
      </c>
      <c r="CH165" s="58" t="s">
        <v>183</v>
      </c>
      <c r="CI165" s="58" t="s">
        <v>183</v>
      </c>
      <c r="CJ165" s="58" t="s">
        <v>183</v>
      </c>
      <c r="CK165" s="58" t="s">
        <v>183</v>
      </c>
      <c r="CL165" s="58" t="s">
        <v>183</v>
      </c>
      <c r="CM165" s="58" t="s">
        <v>183</v>
      </c>
      <c r="CN165" s="58" t="s">
        <v>183</v>
      </c>
      <c r="CO165" s="58" t="s">
        <v>183</v>
      </c>
      <c r="CP165"/>
      <c r="CQ165"/>
      <c r="CR165"/>
      <c r="CS165"/>
    </row>
    <row r="166" spans="1:97" ht="32.25" thickBot="1" x14ac:dyDescent="0.3">
      <c r="A166" s="46" t="s">
        <v>182</v>
      </c>
      <c r="B166" s="47" t="s">
        <v>183</v>
      </c>
      <c r="C166" s="47" t="s">
        <v>183</v>
      </c>
      <c r="D166" s="47" t="s">
        <v>183</v>
      </c>
      <c r="E166" s="47" t="s">
        <v>183</v>
      </c>
      <c r="F166" s="47" t="s">
        <v>183</v>
      </c>
      <c r="G166" s="47" t="s">
        <v>183</v>
      </c>
      <c r="H166" s="47" t="s">
        <v>183</v>
      </c>
      <c r="I166" s="47" t="s">
        <v>183</v>
      </c>
      <c r="J166" s="47" t="s">
        <v>183</v>
      </c>
      <c r="K166" s="47" t="s">
        <v>183</v>
      </c>
      <c r="L166" s="47" t="s">
        <v>183</v>
      </c>
      <c r="M166" s="47" t="s">
        <v>183</v>
      </c>
      <c r="N166" s="47" t="s">
        <v>183</v>
      </c>
      <c r="O166" s="47" t="s">
        <v>183</v>
      </c>
      <c r="P166" s="47" t="s">
        <v>192</v>
      </c>
      <c r="Q166" s="47" t="s">
        <v>183</v>
      </c>
      <c r="R166" s="47" t="s">
        <v>183</v>
      </c>
      <c r="S166" s="47" t="s">
        <v>183</v>
      </c>
      <c r="T166" s="47" t="s">
        <v>183</v>
      </c>
      <c r="U166" s="47" t="s">
        <v>183</v>
      </c>
      <c r="V166" s="47" t="s">
        <v>183</v>
      </c>
      <c r="W166" s="47" t="s">
        <v>183</v>
      </c>
      <c r="X166" s="47" t="s">
        <v>183</v>
      </c>
      <c r="Y166" s="47" t="s">
        <v>183</v>
      </c>
      <c r="Z166" s="47" t="s">
        <v>183</v>
      </c>
      <c r="AA166" s="47" t="s">
        <v>183</v>
      </c>
      <c r="AB166" s="47" t="s">
        <v>183</v>
      </c>
      <c r="AC166" s="47" t="s">
        <v>183</v>
      </c>
      <c r="AD166" s="47" t="s">
        <v>183</v>
      </c>
      <c r="BL166" s="57" t="s">
        <v>186</v>
      </c>
      <c r="BM166" s="58" t="s">
        <v>400</v>
      </c>
      <c r="BN166" s="58" t="s">
        <v>187</v>
      </c>
      <c r="BO166" s="58" t="s">
        <v>187</v>
      </c>
      <c r="BP166" s="58" t="s">
        <v>187</v>
      </c>
      <c r="BQ166" s="58" t="s">
        <v>187</v>
      </c>
      <c r="BR166" s="58" t="s">
        <v>187</v>
      </c>
      <c r="BS166" s="58" t="s">
        <v>187</v>
      </c>
      <c r="BT166" s="58" t="s">
        <v>187</v>
      </c>
      <c r="BU166" s="58" t="s">
        <v>187</v>
      </c>
      <c r="BV166" s="58" t="s">
        <v>187</v>
      </c>
      <c r="BW166" s="58" t="s">
        <v>187</v>
      </c>
      <c r="BX166" s="58" t="s">
        <v>187</v>
      </c>
      <c r="BY166" s="58" t="s">
        <v>187</v>
      </c>
      <c r="BZ166" s="58" t="s">
        <v>187</v>
      </c>
      <c r="CA166" s="58" t="s">
        <v>401</v>
      </c>
      <c r="CB166" s="58" t="s">
        <v>187</v>
      </c>
      <c r="CC166" s="58" t="s">
        <v>187</v>
      </c>
      <c r="CD166" s="58" t="s">
        <v>187</v>
      </c>
      <c r="CE166" s="58" t="s">
        <v>187</v>
      </c>
      <c r="CF166" s="58" t="s">
        <v>187</v>
      </c>
      <c r="CG166" s="58" t="s">
        <v>187</v>
      </c>
      <c r="CH166" s="58" t="s">
        <v>187</v>
      </c>
      <c r="CI166" s="58" t="s">
        <v>187</v>
      </c>
      <c r="CJ166" s="58" t="s">
        <v>187</v>
      </c>
      <c r="CK166" s="58" t="s">
        <v>187</v>
      </c>
      <c r="CL166" s="58" t="s">
        <v>187</v>
      </c>
      <c r="CM166" s="58" t="s">
        <v>187</v>
      </c>
      <c r="CN166" s="58" t="s">
        <v>187</v>
      </c>
      <c r="CO166" s="58" t="s">
        <v>187</v>
      </c>
      <c r="CP166"/>
      <c r="CQ166"/>
      <c r="CR166"/>
      <c r="CS166"/>
    </row>
    <row r="167" spans="1:97" ht="32.25" thickBot="1" x14ac:dyDescent="0.3">
      <c r="A167" s="46" t="s">
        <v>186</v>
      </c>
      <c r="B167" s="47" t="s">
        <v>187</v>
      </c>
      <c r="C167" s="47" t="s">
        <v>187</v>
      </c>
      <c r="D167" s="47" t="s">
        <v>187</v>
      </c>
      <c r="E167" s="47" t="s">
        <v>187</v>
      </c>
      <c r="F167" s="47" t="s">
        <v>187</v>
      </c>
      <c r="G167" s="47" t="s">
        <v>187</v>
      </c>
      <c r="H167" s="47" t="s">
        <v>187</v>
      </c>
      <c r="I167" s="47" t="s">
        <v>187</v>
      </c>
      <c r="J167" s="47" t="s">
        <v>187</v>
      </c>
      <c r="K167" s="47" t="s">
        <v>187</v>
      </c>
      <c r="L167" s="47" t="s">
        <v>187</v>
      </c>
      <c r="M167" s="47" t="s">
        <v>187</v>
      </c>
      <c r="N167" s="47" t="s">
        <v>187</v>
      </c>
      <c r="O167" s="47" t="s">
        <v>187</v>
      </c>
      <c r="P167" s="47" t="s">
        <v>195</v>
      </c>
      <c r="Q167" s="47" t="s">
        <v>187</v>
      </c>
      <c r="R167" s="47" t="s">
        <v>187</v>
      </c>
      <c r="S167" s="47" t="s">
        <v>187</v>
      </c>
      <c r="T167" s="47" t="s">
        <v>187</v>
      </c>
      <c r="U167" s="47" t="s">
        <v>187</v>
      </c>
      <c r="V167" s="47" t="s">
        <v>187</v>
      </c>
      <c r="W167" s="47" t="s">
        <v>187</v>
      </c>
      <c r="X167" s="47" t="s">
        <v>187</v>
      </c>
      <c r="Y167" s="47" t="s">
        <v>187</v>
      </c>
      <c r="Z167" s="47" t="s">
        <v>187</v>
      </c>
      <c r="AA167" s="47" t="s">
        <v>187</v>
      </c>
      <c r="AB167" s="47" t="s">
        <v>187</v>
      </c>
      <c r="AC167" s="47" t="s">
        <v>187</v>
      </c>
      <c r="AD167" s="47" t="s">
        <v>187</v>
      </c>
      <c r="BL167" s="57" t="s">
        <v>190</v>
      </c>
      <c r="BM167" s="58" t="s">
        <v>191</v>
      </c>
      <c r="BN167" s="58" t="s">
        <v>191</v>
      </c>
      <c r="BO167" s="58" t="s">
        <v>191</v>
      </c>
      <c r="BP167" s="58" t="s">
        <v>191</v>
      </c>
      <c r="BQ167" s="58" t="s">
        <v>191</v>
      </c>
      <c r="BR167" s="58" t="s">
        <v>191</v>
      </c>
      <c r="BS167" s="58" t="s">
        <v>191</v>
      </c>
      <c r="BT167" s="58" t="s">
        <v>191</v>
      </c>
      <c r="BU167" s="58" t="s">
        <v>191</v>
      </c>
      <c r="BV167" s="58" t="s">
        <v>191</v>
      </c>
      <c r="BW167" s="58" t="s">
        <v>191</v>
      </c>
      <c r="BX167" s="58" t="s">
        <v>191</v>
      </c>
      <c r="BY167" s="58" t="s">
        <v>191</v>
      </c>
      <c r="BZ167" s="58" t="s">
        <v>191</v>
      </c>
      <c r="CA167" s="58" t="s">
        <v>191</v>
      </c>
      <c r="CB167" s="58" t="s">
        <v>191</v>
      </c>
      <c r="CC167" s="58" t="s">
        <v>191</v>
      </c>
      <c r="CD167" s="58" t="s">
        <v>191</v>
      </c>
      <c r="CE167" s="58" t="s">
        <v>191</v>
      </c>
      <c r="CF167" s="58" t="s">
        <v>191</v>
      </c>
      <c r="CG167" s="58" t="s">
        <v>191</v>
      </c>
      <c r="CH167" s="58" t="s">
        <v>191</v>
      </c>
      <c r="CI167" s="58" t="s">
        <v>191</v>
      </c>
      <c r="CJ167" s="58" t="s">
        <v>191</v>
      </c>
      <c r="CK167" s="58" t="s">
        <v>191</v>
      </c>
      <c r="CL167" s="58" t="s">
        <v>191</v>
      </c>
      <c r="CM167" s="58" t="s">
        <v>191</v>
      </c>
      <c r="CN167" s="58" t="s">
        <v>191</v>
      </c>
      <c r="CO167" s="58" t="s">
        <v>191</v>
      </c>
      <c r="CP167"/>
      <c r="CQ167"/>
      <c r="CR167"/>
      <c r="CS167"/>
    </row>
    <row r="168" spans="1:97" ht="21.75" thickBot="1" x14ac:dyDescent="0.3">
      <c r="A168" s="46" t="s">
        <v>190</v>
      </c>
      <c r="B168" s="47" t="s">
        <v>191</v>
      </c>
      <c r="C168" s="47" t="s">
        <v>191</v>
      </c>
      <c r="D168" s="47" t="s">
        <v>191</v>
      </c>
      <c r="E168" s="47" t="s">
        <v>191</v>
      </c>
      <c r="F168" s="47" t="s">
        <v>191</v>
      </c>
      <c r="G168" s="47" t="s">
        <v>191</v>
      </c>
      <c r="H168" s="47" t="s">
        <v>191</v>
      </c>
      <c r="I168" s="47" t="s">
        <v>191</v>
      </c>
      <c r="J168" s="47" t="s">
        <v>191</v>
      </c>
      <c r="K168" s="47" t="s">
        <v>191</v>
      </c>
      <c r="L168" s="47" t="s">
        <v>191</v>
      </c>
      <c r="M168" s="47" t="s">
        <v>191</v>
      </c>
      <c r="N168" s="47" t="s">
        <v>191</v>
      </c>
      <c r="O168" s="47" t="s">
        <v>191</v>
      </c>
      <c r="P168" s="47" t="s">
        <v>191</v>
      </c>
      <c r="Q168" s="47" t="s">
        <v>191</v>
      </c>
      <c r="R168" s="47" t="s">
        <v>191</v>
      </c>
      <c r="S168" s="47" t="s">
        <v>191</v>
      </c>
      <c r="T168" s="47" t="s">
        <v>191</v>
      </c>
      <c r="U168" s="47" t="s">
        <v>191</v>
      </c>
      <c r="V168" s="47" t="s">
        <v>191</v>
      </c>
      <c r="W168" s="47" t="s">
        <v>191</v>
      </c>
      <c r="X168" s="47" t="s">
        <v>191</v>
      </c>
      <c r="Y168" s="47" t="s">
        <v>191</v>
      </c>
      <c r="Z168" s="47" t="s">
        <v>191</v>
      </c>
      <c r="AA168" s="47" t="s">
        <v>191</v>
      </c>
      <c r="AB168" s="47" t="s">
        <v>191</v>
      </c>
      <c r="AC168" s="47" t="s">
        <v>191</v>
      </c>
      <c r="AD168" s="47" t="s">
        <v>191</v>
      </c>
      <c r="BL168" s="57" t="s">
        <v>193</v>
      </c>
      <c r="BM168" s="58" t="s">
        <v>194</v>
      </c>
      <c r="BN168" s="58" t="s">
        <v>194</v>
      </c>
      <c r="BO168" s="58" t="s">
        <v>194</v>
      </c>
      <c r="BP168" s="58" t="s">
        <v>194</v>
      </c>
      <c r="BQ168" s="58" t="s">
        <v>194</v>
      </c>
      <c r="BR168" s="58" t="s">
        <v>194</v>
      </c>
      <c r="BS168" s="58" t="s">
        <v>194</v>
      </c>
      <c r="BT168" s="58" t="s">
        <v>194</v>
      </c>
      <c r="BU168" s="58" t="s">
        <v>194</v>
      </c>
      <c r="BV168" s="58" t="s">
        <v>194</v>
      </c>
      <c r="BW168" s="58" t="s">
        <v>194</v>
      </c>
      <c r="BX168" s="58" t="s">
        <v>194</v>
      </c>
      <c r="BY168" s="58" t="s">
        <v>194</v>
      </c>
      <c r="BZ168" s="58" t="s">
        <v>194</v>
      </c>
      <c r="CA168" s="58" t="s">
        <v>194</v>
      </c>
      <c r="CB168" s="58" t="s">
        <v>194</v>
      </c>
      <c r="CC168" s="58" t="s">
        <v>194</v>
      </c>
      <c r="CD168" s="58" t="s">
        <v>194</v>
      </c>
      <c r="CE168" s="58" t="s">
        <v>194</v>
      </c>
      <c r="CF168" s="58" t="s">
        <v>194</v>
      </c>
      <c r="CG168" s="58" t="s">
        <v>194</v>
      </c>
      <c r="CH168" s="58" t="s">
        <v>194</v>
      </c>
      <c r="CI168" s="58" t="s">
        <v>194</v>
      </c>
      <c r="CJ168" s="58" t="s">
        <v>194</v>
      </c>
      <c r="CK168" s="58" t="s">
        <v>194</v>
      </c>
      <c r="CL168" s="58" t="s">
        <v>194</v>
      </c>
      <c r="CM168" s="58" t="s">
        <v>194</v>
      </c>
      <c r="CN168" s="58" t="s">
        <v>194</v>
      </c>
      <c r="CO168" s="58" t="s">
        <v>194</v>
      </c>
      <c r="CP168"/>
      <c r="CQ168"/>
      <c r="CR168"/>
      <c r="CS168"/>
    </row>
    <row r="169" spans="1:97" ht="21.75" thickBot="1" x14ac:dyDescent="0.3">
      <c r="A169" s="46" t="s">
        <v>193</v>
      </c>
      <c r="B169" s="47" t="s">
        <v>194</v>
      </c>
      <c r="C169" s="47" t="s">
        <v>194</v>
      </c>
      <c r="D169" s="47" t="s">
        <v>194</v>
      </c>
      <c r="E169" s="47" t="s">
        <v>194</v>
      </c>
      <c r="F169" s="47" t="s">
        <v>194</v>
      </c>
      <c r="G169" s="47" t="s">
        <v>194</v>
      </c>
      <c r="H169" s="47" t="s">
        <v>194</v>
      </c>
      <c r="I169" s="47" t="s">
        <v>194</v>
      </c>
      <c r="J169" s="47" t="s">
        <v>194</v>
      </c>
      <c r="K169" s="47" t="s">
        <v>194</v>
      </c>
      <c r="L169" s="47" t="s">
        <v>194</v>
      </c>
      <c r="M169" s="47" t="s">
        <v>194</v>
      </c>
      <c r="N169" s="47" t="s">
        <v>194</v>
      </c>
      <c r="O169" s="47" t="s">
        <v>194</v>
      </c>
      <c r="P169" s="47" t="s">
        <v>194</v>
      </c>
      <c r="Q169" s="47" t="s">
        <v>194</v>
      </c>
      <c r="R169" s="47" t="s">
        <v>194</v>
      </c>
      <c r="S169" s="47" t="s">
        <v>194</v>
      </c>
      <c r="T169" s="47" t="s">
        <v>194</v>
      </c>
      <c r="U169" s="47" t="s">
        <v>194</v>
      </c>
      <c r="V169" s="47" t="s">
        <v>194</v>
      </c>
      <c r="W169" s="47" t="s">
        <v>194</v>
      </c>
      <c r="X169" s="47" t="s">
        <v>194</v>
      </c>
      <c r="Y169" s="47" t="s">
        <v>194</v>
      </c>
      <c r="Z169" s="47" t="s">
        <v>194</v>
      </c>
      <c r="AA169" s="47" t="s">
        <v>194</v>
      </c>
      <c r="AB169" s="47" t="s">
        <v>194</v>
      </c>
      <c r="AC169" s="47" t="s">
        <v>194</v>
      </c>
      <c r="AD169" s="47" t="s">
        <v>194</v>
      </c>
      <c r="BL169" s="57" t="s">
        <v>196</v>
      </c>
      <c r="BM169" s="58" t="s">
        <v>197</v>
      </c>
      <c r="BN169" s="58" t="s">
        <v>197</v>
      </c>
      <c r="BO169" s="58" t="s">
        <v>197</v>
      </c>
      <c r="BP169" s="58" t="s">
        <v>197</v>
      </c>
      <c r="BQ169" s="58" t="s">
        <v>197</v>
      </c>
      <c r="BR169" s="58" t="s">
        <v>197</v>
      </c>
      <c r="BS169" s="58" t="s">
        <v>197</v>
      </c>
      <c r="BT169" s="58" t="s">
        <v>197</v>
      </c>
      <c r="BU169" s="58" t="s">
        <v>197</v>
      </c>
      <c r="BV169" s="58" t="s">
        <v>197</v>
      </c>
      <c r="BW169" s="58" t="s">
        <v>197</v>
      </c>
      <c r="BX169" s="58" t="s">
        <v>197</v>
      </c>
      <c r="BY169" s="58" t="s">
        <v>197</v>
      </c>
      <c r="BZ169" s="58" t="s">
        <v>197</v>
      </c>
      <c r="CA169" s="58" t="s">
        <v>197</v>
      </c>
      <c r="CB169" s="58" t="s">
        <v>197</v>
      </c>
      <c r="CC169" s="58" t="s">
        <v>197</v>
      </c>
      <c r="CD169" s="58" t="s">
        <v>197</v>
      </c>
      <c r="CE169" s="58" t="s">
        <v>197</v>
      </c>
      <c r="CF169" s="58" t="s">
        <v>197</v>
      </c>
      <c r="CG169" s="58" t="s">
        <v>197</v>
      </c>
      <c r="CH169" s="58" t="s">
        <v>197</v>
      </c>
      <c r="CI169" s="58" t="s">
        <v>197</v>
      </c>
      <c r="CJ169" s="58" t="s">
        <v>197</v>
      </c>
      <c r="CK169" s="58" t="s">
        <v>197</v>
      </c>
      <c r="CL169" s="58" t="s">
        <v>197</v>
      </c>
      <c r="CM169" s="58" t="s">
        <v>197</v>
      </c>
      <c r="CN169" s="58" t="s">
        <v>197</v>
      </c>
      <c r="CO169" s="58" t="s">
        <v>197</v>
      </c>
      <c r="CP169"/>
      <c r="CQ169"/>
      <c r="CR169"/>
      <c r="CS169"/>
    </row>
    <row r="170" spans="1:97" ht="21.75" thickBot="1" x14ac:dyDescent="0.3">
      <c r="A170" s="46" t="s">
        <v>196</v>
      </c>
      <c r="B170" s="47" t="s">
        <v>197</v>
      </c>
      <c r="C170" s="47" t="s">
        <v>197</v>
      </c>
      <c r="D170" s="47" t="s">
        <v>197</v>
      </c>
      <c r="E170" s="47" t="s">
        <v>197</v>
      </c>
      <c r="F170" s="47" t="s">
        <v>197</v>
      </c>
      <c r="G170" s="47" t="s">
        <v>197</v>
      </c>
      <c r="H170" s="47" t="s">
        <v>197</v>
      </c>
      <c r="I170" s="47" t="s">
        <v>197</v>
      </c>
      <c r="J170" s="47" t="s">
        <v>197</v>
      </c>
      <c r="K170" s="47" t="s">
        <v>197</v>
      </c>
      <c r="L170" s="47" t="s">
        <v>197</v>
      </c>
      <c r="M170" s="47" t="s">
        <v>197</v>
      </c>
      <c r="N170" s="47" t="s">
        <v>197</v>
      </c>
      <c r="O170" s="47" t="s">
        <v>197</v>
      </c>
      <c r="P170" s="47" t="s">
        <v>197</v>
      </c>
      <c r="Q170" s="47" t="s">
        <v>197</v>
      </c>
      <c r="R170" s="47" t="s">
        <v>197</v>
      </c>
      <c r="S170" s="47" t="s">
        <v>197</v>
      </c>
      <c r="T170" s="47" t="s">
        <v>197</v>
      </c>
      <c r="U170" s="47" t="s">
        <v>197</v>
      </c>
      <c r="V170" s="47" t="s">
        <v>197</v>
      </c>
      <c r="W170" s="47" t="s">
        <v>197</v>
      </c>
      <c r="X170" s="47" t="s">
        <v>197</v>
      </c>
      <c r="Y170" s="47" t="s">
        <v>197</v>
      </c>
      <c r="Z170" s="47" t="s">
        <v>197</v>
      </c>
      <c r="AA170" s="47" t="s">
        <v>197</v>
      </c>
      <c r="AB170" s="47" t="s">
        <v>197</v>
      </c>
      <c r="AC170" s="47" t="s">
        <v>197</v>
      </c>
      <c r="AD170" s="47" t="s">
        <v>197</v>
      </c>
      <c r="BL170" s="57" t="s">
        <v>198</v>
      </c>
      <c r="BM170" s="58" t="s">
        <v>199</v>
      </c>
      <c r="BN170" s="58" t="s">
        <v>199</v>
      </c>
      <c r="BO170" s="58" t="s">
        <v>199</v>
      </c>
      <c r="BP170" s="58" t="s">
        <v>199</v>
      </c>
      <c r="BQ170" s="58" t="s">
        <v>199</v>
      </c>
      <c r="BR170" s="58" t="s">
        <v>199</v>
      </c>
      <c r="BS170" s="58" t="s">
        <v>199</v>
      </c>
      <c r="BT170" s="58" t="s">
        <v>199</v>
      </c>
      <c r="BU170" s="58" t="s">
        <v>199</v>
      </c>
      <c r="BV170" s="58" t="s">
        <v>199</v>
      </c>
      <c r="BW170" s="58" t="s">
        <v>199</v>
      </c>
      <c r="BX170" s="58" t="s">
        <v>199</v>
      </c>
      <c r="BY170" s="58" t="s">
        <v>199</v>
      </c>
      <c r="BZ170" s="58" t="s">
        <v>199</v>
      </c>
      <c r="CA170" s="58" t="s">
        <v>199</v>
      </c>
      <c r="CB170" s="58" t="s">
        <v>199</v>
      </c>
      <c r="CC170" s="58" t="s">
        <v>199</v>
      </c>
      <c r="CD170" s="58" t="s">
        <v>199</v>
      </c>
      <c r="CE170" s="58" t="s">
        <v>199</v>
      </c>
      <c r="CF170" s="58" t="s">
        <v>199</v>
      </c>
      <c r="CG170" s="58" t="s">
        <v>199</v>
      </c>
      <c r="CH170" s="58" t="s">
        <v>199</v>
      </c>
      <c r="CI170" s="58" t="s">
        <v>199</v>
      </c>
      <c r="CJ170" s="58" t="s">
        <v>199</v>
      </c>
      <c r="CK170" s="58" t="s">
        <v>199</v>
      </c>
      <c r="CL170" s="58" t="s">
        <v>199</v>
      </c>
      <c r="CM170" s="58" t="s">
        <v>199</v>
      </c>
      <c r="CN170" s="58" t="s">
        <v>199</v>
      </c>
      <c r="CO170" s="58" t="s">
        <v>199</v>
      </c>
      <c r="CP170"/>
      <c r="CQ170"/>
      <c r="CR170"/>
      <c r="CS170"/>
    </row>
    <row r="171" spans="1:97" ht="21.75" thickBot="1" x14ac:dyDescent="0.3">
      <c r="A171" s="46" t="s">
        <v>198</v>
      </c>
      <c r="B171" s="47" t="s">
        <v>199</v>
      </c>
      <c r="C171" s="47" t="s">
        <v>199</v>
      </c>
      <c r="D171" s="47" t="s">
        <v>199</v>
      </c>
      <c r="E171" s="47" t="s">
        <v>199</v>
      </c>
      <c r="F171" s="47" t="s">
        <v>199</v>
      </c>
      <c r="G171" s="47" t="s">
        <v>199</v>
      </c>
      <c r="H171" s="47" t="s">
        <v>199</v>
      </c>
      <c r="I171" s="47" t="s">
        <v>199</v>
      </c>
      <c r="J171" s="47" t="s">
        <v>199</v>
      </c>
      <c r="K171" s="47" t="s">
        <v>199</v>
      </c>
      <c r="L171" s="47" t="s">
        <v>199</v>
      </c>
      <c r="M171" s="47" t="s">
        <v>199</v>
      </c>
      <c r="N171" s="47" t="s">
        <v>199</v>
      </c>
      <c r="O171" s="47" t="s">
        <v>199</v>
      </c>
      <c r="P171" s="47" t="s">
        <v>199</v>
      </c>
      <c r="Q171" s="47" t="s">
        <v>199</v>
      </c>
      <c r="R171" s="47" t="s">
        <v>199</v>
      </c>
      <c r="S171" s="47" t="s">
        <v>199</v>
      </c>
      <c r="T171" s="47" t="s">
        <v>199</v>
      </c>
      <c r="U171" s="47" t="s">
        <v>199</v>
      </c>
      <c r="V171" s="47" t="s">
        <v>199</v>
      </c>
      <c r="W171" s="47" t="s">
        <v>199</v>
      </c>
      <c r="X171" s="47" t="s">
        <v>199</v>
      </c>
      <c r="Y171" s="47" t="s">
        <v>199</v>
      </c>
      <c r="Z171" s="47" t="s">
        <v>199</v>
      </c>
      <c r="AA171" s="47" t="s">
        <v>199</v>
      </c>
      <c r="AB171" s="47" t="s">
        <v>199</v>
      </c>
      <c r="AC171" s="47" t="s">
        <v>199</v>
      </c>
      <c r="AD171" s="47" t="s">
        <v>199</v>
      </c>
      <c r="BL171" s="57" t="s">
        <v>200</v>
      </c>
      <c r="BM171" s="58" t="s">
        <v>201</v>
      </c>
      <c r="BN171" s="58" t="s">
        <v>201</v>
      </c>
      <c r="BO171" s="58" t="s">
        <v>201</v>
      </c>
      <c r="BP171" s="58" t="s">
        <v>201</v>
      </c>
      <c r="BQ171" s="58" t="s">
        <v>201</v>
      </c>
      <c r="BR171" s="58" t="s">
        <v>201</v>
      </c>
      <c r="BS171" s="58" t="s">
        <v>201</v>
      </c>
      <c r="BT171" s="58" t="s">
        <v>201</v>
      </c>
      <c r="BU171" s="58" t="s">
        <v>201</v>
      </c>
      <c r="BV171" s="58" t="s">
        <v>201</v>
      </c>
      <c r="BW171" s="58" t="s">
        <v>201</v>
      </c>
      <c r="BX171" s="58" t="s">
        <v>201</v>
      </c>
      <c r="BY171" s="58" t="s">
        <v>201</v>
      </c>
      <c r="BZ171" s="58" t="s">
        <v>201</v>
      </c>
      <c r="CA171" s="58" t="s">
        <v>201</v>
      </c>
      <c r="CB171" s="58" t="s">
        <v>201</v>
      </c>
      <c r="CC171" s="58" t="s">
        <v>201</v>
      </c>
      <c r="CD171" s="58" t="s">
        <v>201</v>
      </c>
      <c r="CE171" s="58" t="s">
        <v>201</v>
      </c>
      <c r="CF171" s="58" t="s">
        <v>201</v>
      </c>
      <c r="CG171" s="58" t="s">
        <v>201</v>
      </c>
      <c r="CH171" s="58" t="s">
        <v>201</v>
      </c>
      <c r="CI171" s="58" t="s">
        <v>201</v>
      </c>
      <c r="CJ171" s="58" t="s">
        <v>201</v>
      </c>
      <c r="CK171" s="58" t="s">
        <v>201</v>
      </c>
      <c r="CL171" s="58" t="s">
        <v>201</v>
      </c>
      <c r="CM171" s="58" t="s">
        <v>201</v>
      </c>
      <c r="CN171" s="58" t="s">
        <v>201</v>
      </c>
      <c r="CO171" s="58" t="s">
        <v>201</v>
      </c>
      <c r="CP171"/>
      <c r="CQ171"/>
      <c r="CR171"/>
      <c r="CS171"/>
    </row>
    <row r="172" spans="1:97" ht="21.75" thickBot="1" x14ac:dyDescent="0.3">
      <c r="A172" s="46" t="s">
        <v>200</v>
      </c>
      <c r="B172" s="47" t="s">
        <v>201</v>
      </c>
      <c r="C172" s="47" t="s">
        <v>201</v>
      </c>
      <c r="D172" s="47" t="s">
        <v>201</v>
      </c>
      <c r="E172" s="47" t="s">
        <v>201</v>
      </c>
      <c r="F172" s="47" t="s">
        <v>201</v>
      </c>
      <c r="G172" s="47" t="s">
        <v>201</v>
      </c>
      <c r="H172" s="47" t="s">
        <v>201</v>
      </c>
      <c r="I172" s="47" t="s">
        <v>201</v>
      </c>
      <c r="J172" s="47" t="s">
        <v>201</v>
      </c>
      <c r="K172" s="47" t="s">
        <v>201</v>
      </c>
      <c r="L172" s="47" t="s">
        <v>201</v>
      </c>
      <c r="M172" s="47" t="s">
        <v>201</v>
      </c>
      <c r="N172" s="47" t="s">
        <v>201</v>
      </c>
      <c r="O172" s="47" t="s">
        <v>201</v>
      </c>
      <c r="P172" s="47" t="s">
        <v>201</v>
      </c>
      <c r="Q172" s="47" t="s">
        <v>201</v>
      </c>
      <c r="R172" s="47" t="s">
        <v>201</v>
      </c>
      <c r="S172" s="47" t="s">
        <v>201</v>
      </c>
      <c r="T172" s="47" t="s">
        <v>201</v>
      </c>
      <c r="U172" s="47" t="s">
        <v>201</v>
      </c>
      <c r="V172" s="47" t="s">
        <v>201</v>
      </c>
      <c r="W172" s="47" t="s">
        <v>201</v>
      </c>
      <c r="X172" s="47" t="s">
        <v>201</v>
      </c>
      <c r="Y172" s="47" t="s">
        <v>201</v>
      </c>
      <c r="Z172" s="47" t="s">
        <v>201</v>
      </c>
      <c r="AA172" s="47" t="s">
        <v>201</v>
      </c>
      <c r="AB172" s="47" t="s">
        <v>201</v>
      </c>
      <c r="AC172" s="47" t="s">
        <v>201</v>
      </c>
      <c r="AD172" s="47" t="s">
        <v>201</v>
      </c>
      <c r="BL172" s="57" t="s">
        <v>202</v>
      </c>
      <c r="BM172" s="58" t="s">
        <v>203</v>
      </c>
      <c r="BN172" s="58" t="s">
        <v>203</v>
      </c>
      <c r="BO172" s="58" t="s">
        <v>203</v>
      </c>
      <c r="BP172" s="58" t="s">
        <v>203</v>
      </c>
      <c r="BQ172" s="58" t="s">
        <v>203</v>
      </c>
      <c r="BR172" s="58" t="s">
        <v>203</v>
      </c>
      <c r="BS172" s="58" t="s">
        <v>203</v>
      </c>
      <c r="BT172" s="58" t="s">
        <v>203</v>
      </c>
      <c r="BU172" s="58" t="s">
        <v>203</v>
      </c>
      <c r="BV172" s="58" t="s">
        <v>203</v>
      </c>
      <c r="BW172" s="58" t="s">
        <v>203</v>
      </c>
      <c r="BX172" s="58" t="s">
        <v>203</v>
      </c>
      <c r="BY172" s="58" t="s">
        <v>203</v>
      </c>
      <c r="BZ172" s="58" t="s">
        <v>203</v>
      </c>
      <c r="CA172" s="58" t="s">
        <v>203</v>
      </c>
      <c r="CB172" s="58" t="s">
        <v>203</v>
      </c>
      <c r="CC172" s="58" t="s">
        <v>203</v>
      </c>
      <c r="CD172" s="58" t="s">
        <v>203</v>
      </c>
      <c r="CE172" s="58" t="s">
        <v>203</v>
      </c>
      <c r="CF172" s="58" t="s">
        <v>203</v>
      </c>
      <c r="CG172" s="58" t="s">
        <v>203</v>
      </c>
      <c r="CH172" s="58" t="s">
        <v>203</v>
      </c>
      <c r="CI172" s="58" t="s">
        <v>203</v>
      </c>
      <c r="CJ172" s="58" t="s">
        <v>203</v>
      </c>
      <c r="CK172" s="58" t="s">
        <v>203</v>
      </c>
      <c r="CL172" s="58" t="s">
        <v>203</v>
      </c>
      <c r="CM172" s="58" t="s">
        <v>203</v>
      </c>
      <c r="CN172" s="58" t="s">
        <v>203</v>
      </c>
      <c r="CO172" s="58" t="s">
        <v>203</v>
      </c>
      <c r="CP172"/>
      <c r="CQ172"/>
      <c r="CR172"/>
      <c r="CS172"/>
    </row>
    <row r="173" spans="1:97" ht="21.75" thickBot="1" x14ac:dyDescent="0.3">
      <c r="A173" s="46" t="s">
        <v>202</v>
      </c>
      <c r="B173" s="47" t="s">
        <v>203</v>
      </c>
      <c r="C173" s="47" t="s">
        <v>203</v>
      </c>
      <c r="D173" s="47" t="s">
        <v>203</v>
      </c>
      <c r="E173" s="47" t="s">
        <v>203</v>
      </c>
      <c r="F173" s="47" t="s">
        <v>203</v>
      </c>
      <c r="G173" s="47" t="s">
        <v>203</v>
      </c>
      <c r="H173" s="47" t="s">
        <v>203</v>
      </c>
      <c r="I173" s="47" t="s">
        <v>203</v>
      </c>
      <c r="J173" s="47" t="s">
        <v>203</v>
      </c>
      <c r="K173" s="47" t="s">
        <v>203</v>
      </c>
      <c r="L173" s="47" t="s">
        <v>203</v>
      </c>
      <c r="M173" s="47" t="s">
        <v>203</v>
      </c>
      <c r="N173" s="47" t="s">
        <v>203</v>
      </c>
      <c r="O173" s="47" t="s">
        <v>203</v>
      </c>
      <c r="P173" s="47" t="s">
        <v>203</v>
      </c>
      <c r="Q173" s="47" t="s">
        <v>203</v>
      </c>
      <c r="R173" s="47" t="s">
        <v>203</v>
      </c>
      <c r="S173" s="47" t="s">
        <v>203</v>
      </c>
      <c r="T173" s="47" t="s">
        <v>203</v>
      </c>
      <c r="U173" s="47" t="s">
        <v>203</v>
      </c>
      <c r="V173" s="47" t="s">
        <v>203</v>
      </c>
      <c r="W173" s="47" t="s">
        <v>203</v>
      </c>
      <c r="X173" s="47" t="s">
        <v>203</v>
      </c>
      <c r="Y173" s="47" t="s">
        <v>203</v>
      </c>
      <c r="Z173" s="47" t="s">
        <v>203</v>
      </c>
      <c r="AA173" s="47" t="s">
        <v>203</v>
      </c>
      <c r="AB173" s="47" t="s">
        <v>203</v>
      </c>
      <c r="AC173" s="47" t="s">
        <v>203</v>
      </c>
      <c r="AD173" s="47" t="s">
        <v>203</v>
      </c>
      <c r="BL173" s="57" t="s">
        <v>204</v>
      </c>
      <c r="BM173" s="58" t="s">
        <v>205</v>
      </c>
      <c r="BN173" s="58" t="s">
        <v>205</v>
      </c>
      <c r="BO173" s="58" t="s">
        <v>205</v>
      </c>
      <c r="BP173" s="58" t="s">
        <v>205</v>
      </c>
      <c r="BQ173" s="58" t="s">
        <v>205</v>
      </c>
      <c r="BR173" s="58" t="s">
        <v>205</v>
      </c>
      <c r="BS173" s="58" t="s">
        <v>205</v>
      </c>
      <c r="BT173" s="58" t="s">
        <v>205</v>
      </c>
      <c r="BU173" s="58" t="s">
        <v>205</v>
      </c>
      <c r="BV173" s="58" t="s">
        <v>205</v>
      </c>
      <c r="BW173" s="58" t="s">
        <v>205</v>
      </c>
      <c r="BX173" s="58" t="s">
        <v>205</v>
      </c>
      <c r="BY173" s="58" t="s">
        <v>205</v>
      </c>
      <c r="BZ173" s="58" t="s">
        <v>205</v>
      </c>
      <c r="CA173" s="58" t="s">
        <v>205</v>
      </c>
      <c r="CB173" s="58" t="s">
        <v>205</v>
      </c>
      <c r="CC173" s="58" t="s">
        <v>205</v>
      </c>
      <c r="CD173" s="58" t="s">
        <v>205</v>
      </c>
      <c r="CE173" s="58" t="s">
        <v>205</v>
      </c>
      <c r="CF173" s="58" t="s">
        <v>205</v>
      </c>
      <c r="CG173" s="58" t="s">
        <v>205</v>
      </c>
      <c r="CH173" s="58" t="s">
        <v>205</v>
      </c>
      <c r="CI173" s="58" t="s">
        <v>205</v>
      </c>
      <c r="CJ173" s="58" t="s">
        <v>205</v>
      </c>
      <c r="CK173" s="58" t="s">
        <v>205</v>
      </c>
      <c r="CL173" s="58" t="s">
        <v>205</v>
      </c>
      <c r="CM173" s="58" t="s">
        <v>205</v>
      </c>
      <c r="CN173" s="58" t="s">
        <v>205</v>
      </c>
      <c r="CO173" s="58" t="s">
        <v>205</v>
      </c>
      <c r="CP173"/>
      <c r="CQ173"/>
      <c r="CR173"/>
      <c r="CS173"/>
    </row>
    <row r="174" spans="1:97" ht="21.75" thickBot="1" x14ac:dyDescent="0.3">
      <c r="A174" s="46" t="s">
        <v>204</v>
      </c>
      <c r="B174" s="47" t="s">
        <v>205</v>
      </c>
      <c r="C174" s="47" t="s">
        <v>205</v>
      </c>
      <c r="D174" s="47" t="s">
        <v>205</v>
      </c>
      <c r="E174" s="47" t="s">
        <v>205</v>
      </c>
      <c r="F174" s="47" t="s">
        <v>205</v>
      </c>
      <c r="G174" s="47" t="s">
        <v>205</v>
      </c>
      <c r="H174" s="47" t="s">
        <v>205</v>
      </c>
      <c r="I174" s="47" t="s">
        <v>205</v>
      </c>
      <c r="J174" s="47" t="s">
        <v>205</v>
      </c>
      <c r="K174" s="47" t="s">
        <v>205</v>
      </c>
      <c r="L174" s="47" t="s">
        <v>205</v>
      </c>
      <c r="M174" s="47" t="s">
        <v>205</v>
      </c>
      <c r="N174" s="47" t="s">
        <v>205</v>
      </c>
      <c r="O174" s="47" t="s">
        <v>205</v>
      </c>
      <c r="P174" s="47" t="s">
        <v>205</v>
      </c>
      <c r="Q174" s="47" t="s">
        <v>205</v>
      </c>
      <c r="R174" s="47" t="s">
        <v>205</v>
      </c>
      <c r="S174" s="47" t="s">
        <v>205</v>
      </c>
      <c r="T174" s="47" t="s">
        <v>205</v>
      </c>
      <c r="U174" s="47" t="s">
        <v>205</v>
      </c>
      <c r="V174" s="47" t="s">
        <v>205</v>
      </c>
      <c r="W174" s="47" t="s">
        <v>205</v>
      </c>
      <c r="X174" s="47" t="s">
        <v>205</v>
      </c>
      <c r="Y174" s="47" t="s">
        <v>205</v>
      </c>
      <c r="Z174" s="47" t="s">
        <v>205</v>
      </c>
      <c r="AA174" s="47" t="s">
        <v>205</v>
      </c>
      <c r="AB174" s="47" t="s">
        <v>205</v>
      </c>
      <c r="AC174" s="47" t="s">
        <v>205</v>
      </c>
      <c r="AD174" s="47" t="s">
        <v>205</v>
      </c>
      <c r="BL174" s="57" t="s">
        <v>206</v>
      </c>
      <c r="BM174" s="58" t="s">
        <v>207</v>
      </c>
      <c r="BN174" s="58" t="s">
        <v>207</v>
      </c>
      <c r="BO174" s="58" t="s">
        <v>207</v>
      </c>
      <c r="BP174" s="58" t="s">
        <v>207</v>
      </c>
      <c r="BQ174" s="58" t="s">
        <v>207</v>
      </c>
      <c r="BR174" s="58" t="s">
        <v>207</v>
      </c>
      <c r="BS174" s="58" t="s">
        <v>207</v>
      </c>
      <c r="BT174" s="58" t="s">
        <v>207</v>
      </c>
      <c r="BU174" s="58" t="s">
        <v>207</v>
      </c>
      <c r="BV174" s="58" t="s">
        <v>207</v>
      </c>
      <c r="BW174" s="58" t="s">
        <v>207</v>
      </c>
      <c r="BX174" s="58" t="s">
        <v>207</v>
      </c>
      <c r="BY174" s="58" t="s">
        <v>207</v>
      </c>
      <c r="BZ174" s="58" t="s">
        <v>207</v>
      </c>
      <c r="CA174" s="58" t="s">
        <v>207</v>
      </c>
      <c r="CB174" s="58" t="s">
        <v>207</v>
      </c>
      <c r="CC174" s="58" t="s">
        <v>207</v>
      </c>
      <c r="CD174" s="58" t="s">
        <v>207</v>
      </c>
      <c r="CE174" s="58" t="s">
        <v>207</v>
      </c>
      <c r="CF174" s="58" t="s">
        <v>207</v>
      </c>
      <c r="CG174" s="58" t="s">
        <v>207</v>
      </c>
      <c r="CH174" s="58" t="s">
        <v>207</v>
      </c>
      <c r="CI174" s="58" t="s">
        <v>207</v>
      </c>
      <c r="CJ174" s="58" t="s">
        <v>207</v>
      </c>
      <c r="CK174" s="58" t="s">
        <v>207</v>
      </c>
      <c r="CL174" s="58" t="s">
        <v>207</v>
      </c>
      <c r="CM174" s="58" t="s">
        <v>207</v>
      </c>
      <c r="CN174" s="58" t="s">
        <v>207</v>
      </c>
      <c r="CO174" s="58" t="s">
        <v>207</v>
      </c>
      <c r="CP174"/>
      <c r="CQ174"/>
      <c r="CR174"/>
      <c r="CS174"/>
    </row>
    <row r="175" spans="1:97" ht="21.75" thickBot="1" x14ac:dyDescent="0.3">
      <c r="A175" s="46" t="s">
        <v>206</v>
      </c>
      <c r="B175" s="47" t="s">
        <v>207</v>
      </c>
      <c r="C175" s="47" t="s">
        <v>207</v>
      </c>
      <c r="D175" s="47" t="s">
        <v>207</v>
      </c>
      <c r="E175" s="47" t="s">
        <v>207</v>
      </c>
      <c r="F175" s="47" t="s">
        <v>207</v>
      </c>
      <c r="G175" s="47" t="s">
        <v>207</v>
      </c>
      <c r="H175" s="47" t="s">
        <v>207</v>
      </c>
      <c r="I175" s="47" t="s">
        <v>207</v>
      </c>
      <c r="J175" s="47" t="s">
        <v>207</v>
      </c>
      <c r="K175" s="47" t="s">
        <v>207</v>
      </c>
      <c r="L175" s="47" t="s">
        <v>207</v>
      </c>
      <c r="M175" s="47" t="s">
        <v>207</v>
      </c>
      <c r="N175" s="47" t="s">
        <v>207</v>
      </c>
      <c r="O175" s="47" t="s">
        <v>207</v>
      </c>
      <c r="P175" s="47" t="s">
        <v>207</v>
      </c>
      <c r="Q175" s="47" t="s">
        <v>207</v>
      </c>
      <c r="R175" s="47" t="s">
        <v>207</v>
      </c>
      <c r="S175" s="47" t="s">
        <v>207</v>
      </c>
      <c r="T175" s="47" t="s">
        <v>207</v>
      </c>
      <c r="U175" s="47" t="s">
        <v>207</v>
      </c>
      <c r="V175" s="47" t="s">
        <v>207</v>
      </c>
      <c r="W175" s="47" t="s">
        <v>207</v>
      </c>
      <c r="X175" s="47" t="s">
        <v>207</v>
      </c>
      <c r="Y175" s="47" t="s">
        <v>207</v>
      </c>
      <c r="Z175" s="47" t="s">
        <v>207</v>
      </c>
      <c r="AA175" s="47" t="s">
        <v>207</v>
      </c>
      <c r="AB175" s="47" t="s">
        <v>207</v>
      </c>
      <c r="AC175" s="47" t="s">
        <v>207</v>
      </c>
      <c r="AD175" s="47" t="s">
        <v>207</v>
      </c>
      <c r="BL175" s="57" t="s">
        <v>208</v>
      </c>
      <c r="BM175" s="58" t="s">
        <v>209</v>
      </c>
      <c r="BN175" s="58" t="s">
        <v>209</v>
      </c>
      <c r="BO175" s="58" t="s">
        <v>209</v>
      </c>
      <c r="BP175" s="58" t="s">
        <v>209</v>
      </c>
      <c r="BQ175" s="58" t="s">
        <v>209</v>
      </c>
      <c r="BR175" s="58" t="s">
        <v>209</v>
      </c>
      <c r="BS175" s="58" t="s">
        <v>209</v>
      </c>
      <c r="BT175" s="58" t="s">
        <v>209</v>
      </c>
      <c r="BU175" s="58" t="s">
        <v>209</v>
      </c>
      <c r="BV175" s="58" t="s">
        <v>209</v>
      </c>
      <c r="BW175" s="58" t="s">
        <v>209</v>
      </c>
      <c r="BX175" s="58" t="s">
        <v>209</v>
      </c>
      <c r="BY175" s="58" t="s">
        <v>209</v>
      </c>
      <c r="BZ175" s="58" t="s">
        <v>209</v>
      </c>
      <c r="CA175" s="58" t="s">
        <v>209</v>
      </c>
      <c r="CB175" s="58" t="s">
        <v>209</v>
      </c>
      <c r="CC175" s="58" t="s">
        <v>209</v>
      </c>
      <c r="CD175" s="58" t="s">
        <v>209</v>
      </c>
      <c r="CE175" s="58" t="s">
        <v>209</v>
      </c>
      <c r="CF175" s="58" t="s">
        <v>209</v>
      </c>
      <c r="CG175" s="58" t="s">
        <v>209</v>
      </c>
      <c r="CH175" s="58" t="s">
        <v>209</v>
      </c>
      <c r="CI175" s="58" t="s">
        <v>209</v>
      </c>
      <c r="CJ175" s="58" t="s">
        <v>209</v>
      </c>
      <c r="CK175" s="58" t="s">
        <v>209</v>
      </c>
      <c r="CL175" s="58" t="s">
        <v>209</v>
      </c>
      <c r="CM175" s="58" t="s">
        <v>209</v>
      </c>
      <c r="CN175" s="58" t="s">
        <v>209</v>
      </c>
      <c r="CO175" s="58" t="s">
        <v>209</v>
      </c>
      <c r="CP175"/>
      <c r="CQ175"/>
      <c r="CR175"/>
      <c r="CS175"/>
    </row>
    <row r="176" spans="1:97" ht="21.75" thickBot="1" x14ac:dyDescent="0.3">
      <c r="A176" s="46" t="s">
        <v>208</v>
      </c>
      <c r="B176" s="47" t="s">
        <v>209</v>
      </c>
      <c r="C176" s="47" t="s">
        <v>209</v>
      </c>
      <c r="D176" s="47" t="s">
        <v>209</v>
      </c>
      <c r="E176" s="47" t="s">
        <v>209</v>
      </c>
      <c r="F176" s="47" t="s">
        <v>209</v>
      </c>
      <c r="G176" s="47" t="s">
        <v>209</v>
      </c>
      <c r="H176" s="47" t="s">
        <v>209</v>
      </c>
      <c r="I176" s="47" t="s">
        <v>209</v>
      </c>
      <c r="J176" s="47" t="s">
        <v>209</v>
      </c>
      <c r="K176" s="47" t="s">
        <v>209</v>
      </c>
      <c r="L176" s="47" t="s">
        <v>209</v>
      </c>
      <c r="M176" s="47" t="s">
        <v>209</v>
      </c>
      <c r="N176" s="47" t="s">
        <v>209</v>
      </c>
      <c r="O176" s="47" t="s">
        <v>209</v>
      </c>
      <c r="P176" s="47" t="s">
        <v>209</v>
      </c>
      <c r="Q176" s="47" t="s">
        <v>209</v>
      </c>
      <c r="R176" s="47" t="s">
        <v>209</v>
      </c>
      <c r="S176" s="47" t="s">
        <v>209</v>
      </c>
      <c r="T176" s="47" t="s">
        <v>209</v>
      </c>
      <c r="U176" s="47" t="s">
        <v>209</v>
      </c>
      <c r="V176" s="47" t="s">
        <v>209</v>
      </c>
      <c r="W176" s="47" t="s">
        <v>209</v>
      </c>
      <c r="X176" s="47" t="s">
        <v>209</v>
      </c>
      <c r="Y176" s="47" t="s">
        <v>209</v>
      </c>
      <c r="Z176" s="47" t="s">
        <v>209</v>
      </c>
      <c r="AA176" s="47" t="s">
        <v>209</v>
      </c>
      <c r="AB176" s="47" t="s">
        <v>209</v>
      </c>
      <c r="AC176" s="47" t="s">
        <v>209</v>
      </c>
      <c r="AD176" s="47" t="s">
        <v>209</v>
      </c>
      <c r="BL176" s="57" t="s">
        <v>210</v>
      </c>
      <c r="BM176" s="58" t="s">
        <v>211</v>
      </c>
      <c r="BN176" s="58" t="s">
        <v>211</v>
      </c>
      <c r="BO176" s="58" t="s">
        <v>211</v>
      </c>
      <c r="BP176" s="58" t="s">
        <v>211</v>
      </c>
      <c r="BQ176" s="58" t="s">
        <v>211</v>
      </c>
      <c r="BR176" s="58" t="s">
        <v>211</v>
      </c>
      <c r="BS176" s="58" t="s">
        <v>211</v>
      </c>
      <c r="BT176" s="58" t="s">
        <v>211</v>
      </c>
      <c r="BU176" s="58" t="s">
        <v>211</v>
      </c>
      <c r="BV176" s="58" t="s">
        <v>211</v>
      </c>
      <c r="BW176" s="58" t="s">
        <v>211</v>
      </c>
      <c r="BX176" s="58" t="s">
        <v>211</v>
      </c>
      <c r="BY176" s="58" t="s">
        <v>211</v>
      </c>
      <c r="BZ176" s="58" t="s">
        <v>211</v>
      </c>
      <c r="CA176" s="58" t="s">
        <v>211</v>
      </c>
      <c r="CB176" s="58" t="s">
        <v>211</v>
      </c>
      <c r="CC176" s="58" t="s">
        <v>211</v>
      </c>
      <c r="CD176" s="58" t="s">
        <v>211</v>
      </c>
      <c r="CE176" s="58" t="s">
        <v>211</v>
      </c>
      <c r="CF176" s="58" t="s">
        <v>211</v>
      </c>
      <c r="CG176" s="58" t="s">
        <v>211</v>
      </c>
      <c r="CH176" s="58" t="s">
        <v>211</v>
      </c>
      <c r="CI176" s="58" t="s">
        <v>211</v>
      </c>
      <c r="CJ176" s="58" t="s">
        <v>211</v>
      </c>
      <c r="CK176" s="58" t="s">
        <v>211</v>
      </c>
      <c r="CL176" s="58" t="s">
        <v>211</v>
      </c>
      <c r="CM176" s="58" t="s">
        <v>211</v>
      </c>
      <c r="CN176" s="58" t="s">
        <v>211</v>
      </c>
      <c r="CO176" s="58" t="s">
        <v>211</v>
      </c>
      <c r="CP176"/>
      <c r="CQ176"/>
      <c r="CR176"/>
      <c r="CS176"/>
    </row>
    <row r="177" spans="1:97" ht="21.75" thickBot="1" x14ac:dyDescent="0.3">
      <c r="A177" s="46" t="s">
        <v>210</v>
      </c>
      <c r="B177" s="47" t="s">
        <v>211</v>
      </c>
      <c r="C177" s="47" t="s">
        <v>211</v>
      </c>
      <c r="D177" s="47" t="s">
        <v>211</v>
      </c>
      <c r="E177" s="47" t="s">
        <v>211</v>
      </c>
      <c r="F177" s="47" t="s">
        <v>211</v>
      </c>
      <c r="G177" s="47" t="s">
        <v>211</v>
      </c>
      <c r="H177" s="47" t="s">
        <v>211</v>
      </c>
      <c r="I177" s="47" t="s">
        <v>211</v>
      </c>
      <c r="J177" s="47" t="s">
        <v>211</v>
      </c>
      <c r="K177" s="47" t="s">
        <v>211</v>
      </c>
      <c r="L177" s="47" t="s">
        <v>211</v>
      </c>
      <c r="M177" s="47" t="s">
        <v>211</v>
      </c>
      <c r="N177" s="47" t="s">
        <v>211</v>
      </c>
      <c r="O177" s="47" t="s">
        <v>211</v>
      </c>
      <c r="P177" s="47" t="s">
        <v>211</v>
      </c>
      <c r="Q177" s="47" t="s">
        <v>211</v>
      </c>
      <c r="R177" s="47" t="s">
        <v>211</v>
      </c>
      <c r="S177" s="47" t="s">
        <v>211</v>
      </c>
      <c r="T177" s="47" t="s">
        <v>211</v>
      </c>
      <c r="U177" s="47" t="s">
        <v>211</v>
      </c>
      <c r="V177" s="47" t="s">
        <v>211</v>
      </c>
      <c r="W177" s="47" t="s">
        <v>211</v>
      </c>
      <c r="X177" s="47" t="s">
        <v>211</v>
      </c>
      <c r="Y177" s="47" t="s">
        <v>211</v>
      </c>
      <c r="Z177" s="47" t="s">
        <v>211</v>
      </c>
      <c r="AA177" s="47" t="s">
        <v>211</v>
      </c>
      <c r="AB177" s="47" t="s">
        <v>211</v>
      </c>
      <c r="AC177" s="47" t="s">
        <v>211</v>
      </c>
      <c r="AD177" s="47" t="s">
        <v>211</v>
      </c>
      <c r="BL177" s="57" t="s">
        <v>212</v>
      </c>
      <c r="BM177" s="58" t="s">
        <v>213</v>
      </c>
      <c r="BN177" s="58" t="s">
        <v>213</v>
      </c>
      <c r="BO177" s="58" t="s">
        <v>213</v>
      </c>
      <c r="BP177" s="58" t="s">
        <v>213</v>
      </c>
      <c r="BQ177" s="58" t="s">
        <v>213</v>
      </c>
      <c r="BR177" s="58" t="s">
        <v>213</v>
      </c>
      <c r="BS177" s="58" t="s">
        <v>213</v>
      </c>
      <c r="BT177" s="58" t="s">
        <v>213</v>
      </c>
      <c r="BU177" s="58" t="s">
        <v>213</v>
      </c>
      <c r="BV177" s="58" t="s">
        <v>213</v>
      </c>
      <c r="BW177" s="58" t="s">
        <v>213</v>
      </c>
      <c r="BX177" s="58" t="s">
        <v>213</v>
      </c>
      <c r="BY177" s="58" t="s">
        <v>213</v>
      </c>
      <c r="BZ177" s="58" t="s">
        <v>213</v>
      </c>
      <c r="CA177" s="58" t="s">
        <v>213</v>
      </c>
      <c r="CB177" s="58" t="s">
        <v>213</v>
      </c>
      <c r="CC177" s="58" t="s">
        <v>213</v>
      </c>
      <c r="CD177" s="58" t="s">
        <v>213</v>
      </c>
      <c r="CE177" s="58" t="s">
        <v>213</v>
      </c>
      <c r="CF177" s="58" t="s">
        <v>213</v>
      </c>
      <c r="CG177" s="58" t="s">
        <v>213</v>
      </c>
      <c r="CH177" s="58" t="s">
        <v>213</v>
      </c>
      <c r="CI177" s="58" t="s">
        <v>213</v>
      </c>
      <c r="CJ177" s="58" t="s">
        <v>213</v>
      </c>
      <c r="CK177" s="58" t="s">
        <v>213</v>
      </c>
      <c r="CL177" s="58" t="s">
        <v>213</v>
      </c>
      <c r="CM177" s="58" t="s">
        <v>213</v>
      </c>
      <c r="CN177" s="58" t="s">
        <v>213</v>
      </c>
      <c r="CO177" s="58" t="s">
        <v>213</v>
      </c>
      <c r="CP177"/>
      <c r="CQ177"/>
      <c r="CR177"/>
      <c r="CS177"/>
    </row>
    <row r="178" spans="1:97" ht="21.75" thickBot="1" x14ac:dyDescent="0.3">
      <c r="A178" s="46" t="s">
        <v>212</v>
      </c>
      <c r="B178" s="47" t="s">
        <v>213</v>
      </c>
      <c r="C178" s="47" t="s">
        <v>213</v>
      </c>
      <c r="D178" s="47" t="s">
        <v>213</v>
      </c>
      <c r="E178" s="47" t="s">
        <v>213</v>
      </c>
      <c r="F178" s="47" t="s">
        <v>213</v>
      </c>
      <c r="G178" s="47" t="s">
        <v>213</v>
      </c>
      <c r="H178" s="47" t="s">
        <v>213</v>
      </c>
      <c r="I178" s="47" t="s">
        <v>213</v>
      </c>
      <c r="J178" s="47" t="s">
        <v>213</v>
      </c>
      <c r="K178" s="47" t="s">
        <v>213</v>
      </c>
      <c r="L178" s="47" t="s">
        <v>213</v>
      </c>
      <c r="M178" s="47" t="s">
        <v>213</v>
      </c>
      <c r="N178" s="47" t="s">
        <v>213</v>
      </c>
      <c r="O178" s="47" t="s">
        <v>213</v>
      </c>
      <c r="P178" s="47" t="s">
        <v>213</v>
      </c>
      <c r="Q178" s="47" t="s">
        <v>213</v>
      </c>
      <c r="R178" s="47" t="s">
        <v>213</v>
      </c>
      <c r="S178" s="47" t="s">
        <v>213</v>
      </c>
      <c r="T178" s="47" t="s">
        <v>213</v>
      </c>
      <c r="U178" s="47" t="s">
        <v>213</v>
      </c>
      <c r="V178" s="47" t="s">
        <v>213</v>
      </c>
      <c r="W178" s="47" t="s">
        <v>213</v>
      </c>
      <c r="X178" s="47" t="s">
        <v>213</v>
      </c>
      <c r="Y178" s="47" t="s">
        <v>213</v>
      </c>
      <c r="Z178" s="47" t="s">
        <v>213</v>
      </c>
      <c r="AA178" s="47" t="s">
        <v>213</v>
      </c>
      <c r="AB178" s="47" t="s">
        <v>213</v>
      </c>
      <c r="AC178" s="47" t="s">
        <v>213</v>
      </c>
      <c r="AD178" s="47" t="s">
        <v>213</v>
      </c>
      <c r="BL178" s="57" t="s">
        <v>214</v>
      </c>
      <c r="BM178" s="58" t="s">
        <v>215</v>
      </c>
      <c r="BN178" s="58" t="s">
        <v>215</v>
      </c>
      <c r="BO178" s="58" t="s">
        <v>215</v>
      </c>
      <c r="BP178" s="58" t="s">
        <v>215</v>
      </c>
      <c r="BQ178" s="58" t="s">
        <v>215</v>
      </c>
      <c r="BR178" s="58" t="s">
        <v>215</v>
      </c>
      <c r="BS178" s="58" t="s">
        <v>215</v>
      </c>
      <c r="BT178" s="58" t="s">
        <v>215</v>
      </c>
      <c r="BU178" s="58" t="s">
        <v>215</v>
      </c>
      <c r="BV178" s="58" t="s">
        <v>215</v>
      </c>
      <c r="BW178" s="58" t="s">
        <v>215</v>
      </c>
      <c r="BX178" s="58" t="s">
        <v>215</v>
      </c>
      <c r="BY178" s="58" t="s">
        <v>215</v>
      </c>
      <c r="BZ178" s="58" t="s">
        <v>215</v>
      </c>
      <c r="CA178" s="58" t="s">
        <v>215</v>
      </c>
      <c r="CB178" s="58" t="s">
        <v>215</v>
      </c>
      <c r="CC178" s="58" t="s">
        <v>215</v>
      </c>
      <c r="CD178" s="58" t="s">
        <v>215</v>
      </c>
      <c r="CE178" s="58" t="s">
        <v>215</v>
      </c>
      <c r="CF178" s="58" t="s">
        <v>215</v>
      </c>
      <c r="CG178" s="58" t="s">
        <v>215</v>
      </c>
      <c r="CH178" s="58" t="s">
        <v>215</v>
      </c>
      <c r="CI178" s="58" t="s">
        <v>215</v>
      </c>
      <c r="CJ178" s="58" t="s">
        <v>215</v>
      </c>
      <c r="CK178" s="58" t="s">
        <v>215</v>
      </c>
      <c r="CL178" s="58" t="s">
        <v>215</v>
      </c>
      <c r="CM178" s="58" t="s">
        <v>215</v>
      </c>
      <c r="CN178" s="58" t="s">
        <v>215</v>
      </c>
      <c r="CO178" s="58" t="s">
        <v>215</v>
      </c>
      <c r="CP178"/>
      <c r="CQ178"/>
      <c r="CR178"/>
      <c r="CS178"/>
    </row>
    <row r="179" spans="1:97" ht="21.75" thickBot="1" x14ac:dyDescent="0.3">
      <c r="A179" s="46" t="s">
        <v>214</v>
      </c>
      <c r="B179" s="47" t="s">
        <v>215</v>
      </c>
      <c r="C179" s="47" t="s">
        <v>215</v>
      </c>
      <c r="D179" s="47" t="s">
        <v>215</v>
      </c>
      <c r="E179" s="47" t="s">
        <v>215</v>
      </c>
      <c r="F179" s="47" t="s">
        <v>215</v>
      </c>
      <c r="G179" s="47" t="s">
        <v>215</v>
      </c>
      <c r="H179" s="47" t="s">
        <v>215</v>
      </c>
      <c r="I179" s="47" t="s">
        <v>215</v>
      </c>
      <c r="J179" s="47" t="s">
        <v>215</v>
      </c>
      <c r="K179" s="47" t="s">
        <v>215</v>
      </c>
      <c r="L179" s="47" t="s">
        <v>215</v>
      </c>
      <c r="M179" s="47" t="s">
        <v>215</v>
      </c>
      <c r="N179" s="47" t="s">
        <v>215</v>
      </c>
      <c r="O179" s="47" t="s">
        <v>215</v>
      </c>
      <c r="P179" s="47" t="s">
        <v>215</v>
      </c>
      <c r="Q179" s="47" t="s">
        <v>215</v>
      </c>
      <c r="R179" s="47" t="s">
        <v>215</v>
      </c>
      <c r="S179" s="47" t="s">
        <v>215</v>
      </c>
      <c r="T179" s="47" t="s">
        <v>215</v>
      </c>
      <c r="U179" s="47" t="s">
        <v>215</v>
      </c>
      <c r="V179" s="47" t="s">
        <v>215</v>
      </c>
      <c r="W179" s="47" t="s">
        <v>215</v>
      </c>
      <c r="X179" s="47" t="s">
        <v>215</v>
      </c>
      <c r="Y179" s="47" t="s">
        <v>215</v>
      </c>
      <c r="Z179" s="47" t="s">
        <v>215</v>
      </c>
      <c r="AA179" s="47" t="s">
        <v>215</v>
      </c>
      <c r="AB179" s="47" t="s">
        <v>215</v>
      </c>
      <c r="AC179" s="47" t="s">
        <v>215</v>
      </c>
      <c r="AD179" s="47" t="s">
        <v>215</v>
      </c>
      <c r="BL179" s="57" t="s">
        <v>216</v>
      </c>
      <c r="BM179" s="58" t="s">
        <v>217</v>
      </c>
      <c r="BN179" s="58" t="s">
        <v>217</v>
      </c>
      <c r="BO179" s="58" t="s">
        <v>217</v>
      </c>
      <c r="BP179" s="58" t="s">
        <v>217</v>
      </c>
      <c r="BQ179" s="58" t="s">
        <v>217</v>
      </c>
      <c r="BR179" s="58" t="s">
        <v>217</v>
      </c>
      <c r="BS179" s="58" t="s">
        <v>217</v>
      </c>
      <c r="BT179" s="58" t="s">
        <v>217</v>
      </c>
      <c r="BU179" s="58" t="s">
        <v>217</v>
      </c>
      <c r="BV179" s="58" t="s">
        <v>217</v>
      </c>
      <c r="BW179" s="58" t="s">
        <v>217</v>
      </c>
      <c r="BX179" s="58" t="s">
        <v>217</v>
      </c>
      <c r="BY179" s="58" t="s">
        <v>217</v>
      </c>
      <c r="BZ179" s="58" t="s">
        <v>217</v>
      </c>
      <c r="CA179" s="58" t="s">
        <v>217</v>
      </c>
      <c r="CB179" s="58" t="s">
        <v>217</v>
      </c>
      <c r="CC179" s="58" t="s">
        <v>217</v>
      </c>
      <c r="CD179" s="58" t="s">
        <v>217</v>
      </c>
      <c r="CE179" s="58" t="s">
        <v>217</v>
      </c>
      <c r="CF179" s="58" t="s">
        <v>217</v>
      </c>
      <c r="CG179" s="58" t="s">
        <v>217</v>
      </c>
      <c r="CH179" s="58" t="s">
        <v>217</v>
      </c>
      <c r="CI179" s="58" t="s">
        <v>217</v>
      </c>
      <c r="CJ179" s="58" t="s">
        <v>217</v>
      </c>
      <c r="CK179" s="58" t="s">
        <v>217</v>
      </c>
      <c r="CL179" s="58" t="s">
        <v>217</v>
      </c>
      <c r="CM179" s="58" t="s">
        <v>217</v>
      </c>
      <c r="CN179" s="58" t="s">
        <v>217</v>
      </c>
      <c r="CO179" s="58" t="s">
        <v>217</v>
      </c>
      <c r="CP179"/>
      <c r="CQ179"/>
      <c r="CR179"/>
      <c r="CS179"/>
    </row>
    <row r="180" spans="1:97" ht="21.75" thickBot="1" x14ac:dyDescent="0.3">
      <c r="A180" s="46" t="s">
        <v>216</v>
      </c>
      <c r="B180" s="47" t="s">
        <v>217</v>
      </c>
      <c r="C180" s="47" t="s">
        <v>217</v>
      </c>
      <c r="D180" s="47" t="s">
        <v>217</v>
      </c>
      <c r="E180" s="47" t="s">
        <v>217</v>
      </c>
      <c r="F180" s="47" t="s">
        <v>217</v>
      </c>
      <c r="G180" s="47" t="s">
        <v>217</v>
      </c>
      <c r="H180" s="47" t="s">
        <v>217</v>
      </c>
      <c r="I180" s="47" t="s">
        <v>217</v>
      </c>
      <c r="J180" s="47" t="s">
        <v>217</v>
      </c>
      <c r="K180" s="47" t="s">
        <v>217</v>
      </c>
      <c r="L180" s="47" t="s">
        <v>217</v>
      </c>
      <c r="M180" s="47" t="s">
        <v>217</v>
      </c>
      <c r="N180" s="47" t="s">
        <v>217</v>
      </c>
      <c r="O180" s="47" t="s">
        <v>217</v>
      </c>
      <c r="P180" s="47" t="s">
        <v>217</v>
      </c>
      <c r="Q180" s="47" t="s">
        <v>217</v>
      </c>
      <c r="R180" s="47" t="s">
        <v>217</v>
      </c>
      <c r="S180" s="47" t="s">
        <v>217</v>
      </c>
      <c r="T180" s="47" t="s">
        <v>217</v>
      </c>
      <c r="U180" s="47" t="s">
        <v>217</v>
      </c>
      <c r="V180" s="47" t="s">
        <v>217</v>
      </c>
      <c r="W180" s="47" t="s">
        <v>217</v>
      </c>
      <c r="X180" s="47" t="s">
        <v>217</v>
      </c>
      <c r="Y180" s="47" t="s">
        <v>217</v>
      </c>
      <c r="Z180" s="47" t="s">
        <v>217</v>
      </c>
      <c r="AA180" s="47" t="s">
        <v>217</v>
      </c>
      <c r="AB180" s="47" t="s">
        <v>217</v>
      </c>
      <c r="AC180" s="47" t="s">
        <v>217</v>
      </c>
      <c r="AD180" s="47" t="s">
        <v>217</v>
      </c>
      <c r="BL180" s="57" t="s">
        <v>218</v>
      </c>
      <c r="BM180" s="58" t="s">
        <v>219</v>
      </c>
      <c r="BN180" s="58" t="s">
        <v>219</v>
      </c>
      <c r="BO180" s="58" t="s">
        <v>219</v>
      </c>
      <c r="BP180" s="58" t="s">
        <v>219</v>
      </c>
      <c r="BQ180" s="58" t="s">
        <v>219</v>
      </c>
      <c r="BR180" s="58" t="s">
        <v>219</v>
      </c>
      <c r="BS180" s="58" t="s">
        <v>219</v>
      </c>
      <c r="BT180" s="58" t="s">
        <v>219</v>
      </c>
      <c r="BU180" s="58" t="s">
        <v>219</v>
      </c>
      <c r="BV180" s="58" t="s">
        <v>219</v>
      </c>
      <c r="BW180" s="58" t="s">
        <v>219</v>
      </c>
      <c r="BX180" s="58" t="s">
        <v>219</v>
      </c>
      <c r="BY180" s="58" t="s">
        <v>219</v>
      </c>
      <c r="BZ180" s="58" t="s">
        <v>219</v>
      </c>
      <c r="CA180" s="58" t="s">
        <v>219</v>
      </c>
      <c r="CB180" s="58" t="s">
        <v>219</v>
      </c>
      <c r="CC180" s="58" t="s">
        <v>219</v>
      </c>
      <c r="CD180" s="58" t="s">
        <v>219</v>
      </c>
      <c r="CE180" s="58" t="s">
        <v>219</v>
      </c>
      <c r="CF180" s="58" t="s">
        <v>219</v>
      </c>
      <c r="CG180" s="58" t="s">
        <v>219</v>
      </c>
      <c r="CH180" s="58" t="s">
        <v>219</v>
      </c>
      <c r="CI180" s="58" t="s">
        <v>219</v>
      </c>
      <c r="CJ180" s="58" t="s">
        <v>219</v>
      </c>
      <c r="CK180" s="58" t="s">
        <v>219</v>
      </c>
      <c r="CL180" s="58" t="s">
        <v>219</v>
      </c>
      <c r="CM180" s="58" t="s">
        <v>219</v>
      </c>
      <c r="CN180" s="58" t="s">
        <v>219</v>
      </c>
      <c r="CO180" s="58" t="s">
        <v>219</v>
      </c>
      <c r="CP180"/>
      <c r="CQ180"/>
      <c r="CR180"/>
      <c r="CS180"/>
    </row>
    <row r="181" spans="1:97" ht="21.75" thickBot="1" x14ac:dyDescent="0.3">
      <c r="A181" s="46" t="s">
        <v>218</v>
      </c>
      <c r="B181" s="47" t="s">
        <v>219</v>
      </c>
      <c r="C181" s="47" t="s">
        <v>219</v>
      </c>
      <c r="D181" s="47" t="s">
        <v>219</v>
      </c>
      <c r="E181" s="47" t="s">
        <v>219</v>
      </c>
      <c r="F181" s="47" t="s">
        <v>219</v>
      </c>
      <c r="G181" s="47" t="s">
        <v>219</v>
      </c>
      <c r="H181" s="47" t="s">
        <v>219</v>
      </c>
      <c r="I181" s="47" t="s">
        <v>219</v>
      </c>
      <c r="J181" s="47" t="s">
        <v>219</v>
      </c>
      <c r="K181" s="47" t="s">
        <v>219</v>
      </c>
      <c r="L181" s="47" t="s">
        <v>219</v>
      </c>
      <c r="M181" s="47" t="s">
        <v>219</v>
      </c>
      <c r="N181" s="47" t="s">
        <v>219</v>
      </c>
      <c r="O181" s="47" t="s">
        <v>219</v>
      </c>
      <c r="P181" s="47" t="s">
        <v>219</v>
      </c>
      <c r="Q181" s="47" t="s">
        <v>219</v>
      </c>
      <c r="R181" s="47" t="s">
        <v>219</v>
      </c>
      <c r="S181" s="47" t="s">
        <v>219</v>
      </c>
      <c r="T181" s="47" t="s">
        <v>219</v>
      </c>
      <c r="U181" s="47" t="s">
        <v>219</v>
      </c>
      <c r="V181" s="47" t="s">
        <v>219</v>
      </c>
      <c r="W181" s="47" t="s">
        <v>219</v>
      </c>
      <c r="X181" s="47" t="s">
        <v>219</v>
      </c>
      <c r="Y181" s="47" t="s">
        <v>219</v>
      </c>
      <c r="Z181" s="47" t="s">
        <v>219</v>
      </c>
      <c r="AA181" s="47" t="s">
        <v>219</v>
      </c>
      <c r="AB181" s="47" t="s">
        <v>219</v>
      </c>
      <c r="AC181" s="47" t="s">
        <v>219</v>
      </c>
      <c r="AD181" s="47" t="s">
        <v>219</v>
      </c>
      <c r="BL181" s="57" t="s">
        <v>220</v>
      </c>
      <c r="BM181" s="58" t="s">
        <v>221</v>
      </c>
      <c r="BN181" s="58" t="s">
        <v>221</v>
      </c>
      <c r="BO181" s="58" t="s">
        <v>221</v>
      </c>
      <c r="BP181" s="58" t="s">
        <v>221</v>
      </c>
      <c r="BQ181" s="58" t="s">
        <v>221</v>
      </c>
      <c r="BR181" s="58" t="s">
        <v>221</v>
      </c>
      <c r="BS181" s="58" t="s">
        <v>221</v>
      </c>
      <c r="BT181" s="58" t="s">
        <v>221</v>
      </c>
      <c r="BU181" s="58" t="s">
        <v>221</v>
      </c>
      <c r="BV181" s="58" t="s">
        <v>221</v>
      </c>
      <c r="BW181" s="58" t="s">
        <v>221</v>
      </c>
      <c r="BX181" s="58" t="s">
        <v>221</v>
      </c>
      <c r="BY181" s="58" t="s">
        <v>221</v>
      </c>
      <c r="BZ181" s="58" t="s">
        <v>221</v>
      </c>
      <c r="CA181" s="58" t="s">
        <v>221</v>
      </c>
      <c r="CB181" s="58" t="s">
        <v>221</v>
      </c>
      <c r="CC181" s="58" t="s">
        <v>221</v>
      </c>
      <c r="CD181" s="58" t="s">
        <v>221</v>
      </c>
      <c r="CE181" s="58" t="s">
        <v>221</v>
      </c>
      <c r="CF181" s="58" t="s">
        <v>221</v>
      </c>
      <c r="CG181" s="58" t="s">
        <v>221</v>
      </c>
      <c r="CH181" s="58" t="s">
        <v>221</v>
      </c>
      <c r="CI181" s="58" t="s">
        <v>221</v>
      </c>
      <c r="CJ181" s="58" t="s">
        <v>221</v>
      </c>
      <c r="CK181" s="58" t="s">
        <v>221</v>
      </c>
      <c r="CL181" s="58" t="s">
        <v>221</v>
      </c>
      <c r="CM181" s="58" t="s">
        <v>221</v>
      </c>
      <c r="CN181" s="58" t="s">
        <v>221</v>
      </c>
      <c r="CO181" s="58" t="s">
        <v>221</v>
      </c>
      <c r="CP181"/>
      <c r="CQ181"/>
      <c r="CR181"/>
      <c r="CS181"/>
    </row>
    <row r="182" spans="1:97" ht="21.75" thickBot="1" x14ac:dyDescent="0.3">
      <c r="A182" s="46" t="s">
        <v>220</v>
      </c>
      <c r="B182" s="47" t="s">
        <v>221</v>
      </c>
      <c r="C182" s="47" t="s">
        <v>221</v>
      </c>
      <c r="D182" s="47" t="s">
        <v>221</v>
      </c>
      <c r="E182" s="47" t="s">
        <v>221</v>
      </c>
      <c r="F182" s="47" t="s">
        <v>221</v>
      </c>
      <c r="G182" s="47" t="s">
        <v>221</v>
      </c>
      <c r="H182" s="47" t="s">
        <v>221</v>
      </c>
      <c r="I182" s="47" t="s">
        <v>221</v>
      </c>
      <c r="J182" s="47" t="s">
        <v>221</v>
      </c>
      <c r="K182" s="47" t="s">
        <v>221</v>
      </c>
      <c r="L182" s="47" t="s">
        <v>221</v>
      </c>
      <c r="M182" s="47" t="s">
        <v>221</v>
      </c>
      <c r="N182" s="47" t="s">
        <v>221</v>
      </c>
      <c r="O182" s="47" t="s">
        <v>221</v>
      </c>
      <c r="P182" s="47" t="s">
        <v>221</v>
      </c>
      <c r="Q182" s="47" t="s">
        <v>221</v>
      </c>
      <c r="R182" s="47" t="s">
        <v>221</v>
      </c>
      <c r="S182" s="47" t="s">
        <v>221</v>
      </c>
      <c r="T182" s="47" t="s">
        <v>221</v>
      </c>
      <c r="U182" s="47" t="s">
        <v>221</v>
      </c>
      <c r="V182" s="47" t="s">
        <v>221</v>
      </c>
      <c r="W182" s="47" t="s">
        <v>221</v>
      </c>
      <c r="X182" s="47" t="s">
        <v>221</v>
      </c>
      <c r="Y182" s="47" t="s">
        <v>221</v>
      </c>
      <c r="Z182" s="47" t="s">
        <v>221</v>
      </c>
      <c r="AA182" s="47" t="s">
        <v>221</v>
      </c>
      <c r="AB182" s="47" t="s">
        <v>221</v>
      </c>
      <c r="AC182" s="47" t="s">
        <v>221</v>
      </c>
      <c r="AD182" s="47" t="s">
        <v>221</v>
      </c>
      <c r="BL182" s="57" t="s">
        <v>222</v>
      </c>
      <c r="BM182" s="58" t="s">
        <v>223</v>
      </c>
      <c r="BN182" s="58" t="s">
        <v>223</v>
      </c>
      <c r="BO182" s="58" t="s">
        <v>223</v>
      </c>
      <c r="BP182" s="58" t="s">
        <v>223</v>
      </c>
      <c r="BQ182" s="58" t="s">
        <v>223</v>
      </c>
      <c r="BR182" s="58" t="s">
        <v>223</v>
      </c>
      <c r="BS182" s="58" t="s">
        <v>223</v>
      </c>
      <c r="BT182" s="58" t="s">
        <v>223</v>
      </c>
      <c r="BU182" s="58" t="s">
        <v>223</v>
      </c>
      <c r="BV182" s="58" t="s">
        <v>223</v>
      </c>
      <c r="BW182" s="58" t="s">
        <v>223</v>
      </c>
      <c r="BX182" s="58" t="s">
        <v>223</v>
      </c>
      <c r="BY182" s="58" t="s">
        <v>223</v>
      </c>
      <c r="BZ182" s="58" t="s">
        <v>223</v>
      </c>
      <c r="CA182" s="58" t="s">
        <v>223</v>
      </c>
      <c r="CB182" s="58" t="s">
        <v>223</v>
      </c>
      <c r="CC182" s="58" t="s">
        <v>223</v>
      </c>
      <c r="CD182" s="58" t="s">
        <v>223</v>
      </c>
      <c r="CE182" s="58" t="s">
        <v>223</v>
      </c>
      <c r="CF182" s="58" t="s">
        <v>223</v>
      </c>
      <c r="CG182" s="58" t="s">
        <v>223</v>
      </c>
      <c r="CH182" s="58" t="s">
        <v>223</v>
      </c>
      <c r="CI182" s="58" t="s">
        <v>223</v>
      </c>
      <c r="CJ182" s="58" t="s">
        <v>223</v>
      </c>
      <c r="CK182" s="58" t="s">
        <v>223</v>
      </c>
      <c r="CL182" s="58" t="s">
        <v>223</v>
      </c>
      <c r="CM182" s="58" t="s">
        <v>223</v>
      </c>
      <c r="CN182" s="58" t="s">
        <v>223</v>
      </c>
      <c r="CO182" s="58" t="s">
        <v>223</v>
      </c>
      <c r="CP182"/>
      <c r="CQ182"/>
      <c r="CR182"/>
      <c r="CS182"/>
    </row>
    <row r="183" spans="1:97" ht="21.75" thickBot="1" x14ac:dyDescent="0.3">
      <c r="A183" s="46" t="s">
        <v>222</v>
      </c>
      <c r="B183" s="47" t="s">
        <v>223</v>
      </c>
      <c r="C183" s="47" t="s">
        <v>223</v>
      </c>
      <c r="D183" s="47" t="s">
        <v>223</v>
      </c>
      <c r="E183" s="47" t="s">
        <v>223</v>
      </c>
      <c r="F183" s="47" t="s">
        <v>223</v>
      </c>
      <c r="G183" s="47" t="s">
        <v>223</v>
      </c>
      <c r="H183" s="47" t="s">
        <v>223</v>
      </c>
      <c r="I183" s="47" t="s">
        <v>223</v>
      </c>
      <c r="J183" s="47" t="s">
        <v>223</v>
      </c>
      <c r="K183" s="47" t="s">
        <v>223</v>
      </c>
      <c r="L183" s="47" t="s">
        <v>223</v>
      </c>
      <c r="M183" s="47" t="s">
        <v>223</v>
      </c>
      <c r="N183" s="47" t="s">
        <v>223</v>
      </c>
      <c r="O183" s="47" t="s">
        <v>223</v>
      </c>
      <c r="P183" s="47" t="s">
        <v>223</v>
      </c>
      <c r="Q183" s="47" t="s">
        <v>223</v>
      </c>
      <c r="R183" s="47" t="s">
        <v>223</v>
      </c>
      <c r="S183" s="47" t="s">
        <v>223</v>
      </c>
      <c r="T183" s="47" t="s">
        <v>223</v>
      </c>
      <c r="U183" s="47" t="s">
        <v>223</v>
      </c>
      <c r="V183" s="47" t="s">
        <v>223</v>
      </c>
      <c r="W183" s="47" t="s">
        <v>223</v>
      </c>
      <c r="X183" s="47" t="s">
        <v>223</v>
      </c>
      <c r="Y183" s="47" t="s">
        <v>223</v>
      </c>
      <c r="Z183" s="47" t="s">
        <v>223</v>
      </c>
      <c r="AA183" s="47" t="s">
        <v>223</v>
      </c>
      <c r="AB183" s="47" t="s">
        <v>223</v>
      </c>
      <c r="AC183" s="47" t="s">
        <v>223</v>
      </c>
      <c r="AD183" s="47" t="s">
        <v>223</v>
      </c>
      <c r="BL183" s="57" t="s">
        <v>224</v>
      </c>
      <c r="BM183" s="58" t="s">
        <v>225</v>
      </c>
      <c r="BN183" s="58" t="s">
        <v>225</v>
      </c>
      <c r="BO183" s="58" t="s">
        <v>225</v>
      </c>
      <c r="BP183" s="58" t="s">
        <v>225</v>
      </c>
      <c r="BQ183" s="58" t="s">
        <v>225</v>
      </c>
      <c r="BR183" s="58" t="s">
        <v>225</v>
      </c>
      <c r="BS183" s="58" t="s">
        <v>225</v>
      </c>
      <c r="BT183" s="58" t="s">
        <v>225</v>
      </c>
      <c r="BU183" s="58" t="s">
        <v>225</v>
      </c>
      <c r="BV183" s="58" t="s">
        <v>225</v>
      </c>
      <c r="BW183" s="58" t="s">
        <v>225</v>
      </c>
      <c r="BX183" s="58" t="s">
        <v>225</v>
      </c>
      <c r="BY183" s="58" t="s">
        <v>225</v>
      </c>
      <c r="BZ183" s="58" t="s">
        <v>225</v>
      </c>
      <c r="CA183" s="58" t="s">
        <v>225</v>
      </c>
      <c r="CB183" s="58" t="s">
        <v>225</v>
      </c>
      <c r="CC183" s="58" t="s">
        <v>225</v>
      </c>
      <c r="CD183" s="58" t="s">
        <v>225</v>
      </c>
      <c r="CE183" s="58" t="s">
        <v>225</v>
      </c>
      <c r="CF183" s="58" t="s">
        <v>225</v>
      </c>
      <c r="CG183" s="58" t="s">
        <v>225</v>
      </c>
      <c r="CH183" s="58" t="s">
        <v>225</v>
      </c>
      <c r="CI183" s="58" t="s">
        <v>225</v>
      </c>
      <c r="CJ183" s="58" t="s">
        <v>225</v>
      </c>
      <c r="CK183" s="58" t="s">
        <v>225</v>
      </c>
      <c r="CL183" s="58" t="s">
        <v>225</v>
      </c>
      <c r="CM183" s="58" t="s">
        <v>225</v>
      </c>
      <c r="CN183" s="58" t="s">
        <v>225</v>
      </c>
      <c r="CO183" s="58" t="s">
        <v>225</v>
      </c>
      <c r="CP183"/>
      <c r="CQ183"/>
      <c r="CR183"/>
      <c r="CS183"/>
    </row>
    <row r="184" spans="1:97" ht="21.75" thickBot="1" x14ac:dyDescent="0.3">
      <c r="A184" s="46" t="s">
        <v>224</v>
      </c>
      <c r="B184" s="47" t="s">
        <v>225</v>
      </c>
      <c r="C184" s="47" t="s">
        <v>225</v>
      </c>
      <c r="D184" s="47" t="s">
        <v>225</v>
      </c>
      <c r="E184" s="47" t="s">
        <v>225</v>
      </c>
      <c r="F184" s="47" t="s">
        <v>225</v>
      </c>
      <c r="G184" s="47" t="s">
        <v>225</v>
      </c>
      <c r="H184" s="47" t="s">
        <v>225</v>
      </c>
      <c r="I184" s="47" t="s">
        <v>225</v>
      </c>
      <c r="J184" s="47" t="s">
        <v>225</v>
      </c>
      <c r="K184" s="47" t="s">
        <v>225</v>
      </c>
      <c r="L184" s="47" t="s">
        <v>225</v>
      </c>
      <c r="M184" s="47" t="s">
        <v>225</v>
      </c>
      <c r="N184" s="47" t="s">
        <v>225</v>
      </c>
      <c r="O184" s="47" t="s">
        <v>225</v>
      </c>
      <c r="P184" s="47" t="s">
        <v>225</v>
      </c>
      <c r="Q184" s="47" t="s">
        <v>225</v>
      </c>
      <c r="R184" s="47" t="s">
        <v>225</v>
      </c>
      <c r="S184" s="47" t="s">
        <v>225</v>
      </c>
      <c r="T184" s="47" t="s">
        <v>225</v>
      </c>
      <c r="U184" s="47" t="s">
        <v>225</v>
      </c>
      <c r="V184" s="47" t="s">
        <v>225</v>
      </c>
      <c r="W184" s="47" t="s">
        <v>225</v>
      </c>
      <c r="X184" s="47" t="s">
        <v>225</v>
      </c>
      <c r="Y184" s="47" t="s">
        <v>225</v>
      </c>
      <c r="Z184" s="47" t="s">
        <v>225</v>
      </c>
      <c r="AA184" s="47" t="s">
        <v>225</v>
      </c>
      <c r="AB184" s="47" t="s">
        <v>225</v>
      </c>
      <c r="AC184" s="47" t="s">
        <v>225</v>
      </c>
      <c r="AD184" s="47" t="s">
        <v>225</v>
      </c>
      <c r="BL184" s="57" t="s">
        <v>226</v>
      </c>
      <c r="BM184" s="58" t="s">
        <v>227</v>
      </c>
      <c r="BN184" s="58" t="s">
        <v>227</v>
      </c>
      <c r="BO184" s="58" t="s">
        <v>227</v>
      </c>
      <c r="BP184" s="58" t="s">
        <v>227</v>
      </c>
      <c r="BQ184" s="58" t="s">
        <v>227</v>
      </c>
      <c r="BR184" s="58" t="s">
        <v>227</v>
      </c>
      <c r="BS184" s="58" t="s">
        <v>227</v>
      </c>
      <c r="BT184" s="58" t="s">
        <v>227</v>
      </c>
      <c r="BU184" s="58" t="s">
        <v>227</v>
      </c>
      <c r="BV184" s="58" t="s">
        <v>227</v>
      </c>
      <c r="BW184" s="58" t="s">
        <v>227</v>
      </c>
      <c r="BX184" s="58" t="s">
        <v>227</v>
      </c>
      <c r="BY184" s="58" t="s">
        <v>227</v>
      </c>
      <c r="BZ184" s="58" t="s">
        <v>227</v>
      </c>
      <c r="CA184" s="58" t="s">
        <v>227</v>
      </c>
      <c r="CB184" s="58" t="s">
        <v>227</v>
      </c>
      <c r="CC184" s="58" t="s">
        <v>227</v>
      </c>
      <c r="CD184" s="58" t="s">
        <v>227</v>
      </c>
      <c r="CE184" s="58" t="s">
        <v>227</v>
      </c>
      <c r="CF184" s="58" t="s">
        <v>227</v>
      </c>
      <c r="CG184" s="58" t="s">
        <v>227</v>
      </c>
      <c r="CH184" s="58" t="s">
        <v>227</v>
      </c>
      <c r="CI184" s="58" t="s">
        <v>227</v>
      </c>
      <c r="CJ184" s="58" t="s">
        <v>227</v>
      </c>
      <c r="CK184" s="58" t="s">
        <v>227</v>
      </c>
      <c r="CL184" s="58" t="s">
        <v>227</v>
      </c>
      <c r="CM184" s="58" t="s">
        <v>227</v>
      </c>
      <c r="CN184" s="58" t="s">
        <v>227</v>
      </c>
      <c r="CO184" s="58" t="s">
        <v>227</v>
      </c>
      <c r="CP184"/>
      <c r="CQ184"/>
      <c r="CR184"/>
      <c r="CS184"/>
    </row>
    <row r="185" spans="1:97" ht="21.75" thickBot="1" x14ac:dyDescent="0.3">
      <c r="A185" s="46" t="s">
        <v>226</v>
      </c>
      <c r="B185" s="47" t="s">
        <v>227</v>
      </c>
      <c r="C185" s="47" t="s">
        <v>227</v>
      </c>
      <c r="D185" s="47" t="s">
        <v>227</v>
      </c>
      <c r="E185" s="47" t="s">
        <v>227</v>
      </c>
      <c r="F185" s="47" t="s">
        <v>227</v>
      </c>
      <c r="G185" s="47" t="s">
        <v>227</v>
      </c>
      <c r="H185" s="47" t="s">
        <v>227</v>
      </c>
      <c r="I185" s="47" t="s">
        <v>227</v>
      </c>
      <c r="J185" s="47" t="s">
        <v>227</v>
      </c>
      <c r="K185" s="47" t="s">
        <v>227</v>
      </c>
      <c r="L185" s="47" t="s">
        <v>227</v>
      </c>
      <c r="M185" s="47" t="s">
        <v>227</v>
      </c>
      <c r="N185" s="47" t="s">
        <v>227</v>
      </c>
      <c r="O185" s="47" t="s">
        <v>227</v>
      </c>
      <c r="P185" s="47" t="s">
        <v>227</v>
      </c>
      <c r="Q185" s="47" t="s">
        <v>227</v>
      </c>
      <c r="R185" s="47" t="s">
        <v>227</v>
      </c>
      <c r="S185" s="47" t="s">
        <v>227</v>
      </c>
      <c r="T185" s="47" t="s">
        <v>227</v>
      </c>
      <c r="U185" s="47" t="s">
        <v>227</v>
      </c>
      <c r="V185" s="47" t="s">
        <v>227</v>
      </c>
      <c r="W185" s="47" t="s">
        <v>227</v>
      </c>
      <c r="X185" s="47" t="s">
        <v>227</v>
      </c>
      <c r="Y185" s="47" t="s">
        <v>227</v>
      </c>
      <c r="Z185" s="47" t="s">
        <v>227</v>
      </c>
      <c r="AA185" s="47" t="s">
        <v>227</v>
      </c>
      <c r="AB185" s="47" t="s">
        <v>227</v>
      </c>
      <c r="AC185" s="47" t="s">
        <v>227</v>
      </c>
      <c r="AD185" s="47" t="s">
        <v>227</v>
      </c>
      <c r="BL185" s="53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</row>
    <row r="186" spans="1:97" ht="19.5" thickBot="1" x14ac:dyDescent="0.3">
      <c r="A186" s="5"/>
      <c r="BL186" s="57" t="s">
        <v>228</v>
      </c>
      <c r="BM186" s="57" t="s">
        <v>88</v>
      </c>
      <c r="BN186" s="57" t="s">
        <v>89</v>
      </c>
      <c r="BO186" s="57" t="s">
        <v>90</v>
      </c>
      <c r="BP186" s="57" t="s">
        <v>91</v>
      </c>
      <c r="BQ186" s="57" t="s">
        <v>92</v>
      </c>
      <c r="BR186" s="57" t="s">
        <v>93</v>
      </c>
      <c r="BS186" s="57" t="s">
        <v>94</v>
      </c>
      <c r="BT186" s="57" t="s">
        <v>95</v>
      </c>
      <c r="BU186" s="57" t="s">
        <v>96</v>
      </c>
      <c r="BV186" s="57" t="s">
        <v>97</v>
      </c>
      <c r="BW186" s="57" t="s">
        <v>98</v>
      </c>
      <c r="BX186" s="57" t="s">
        <v>99</v>
      </c>
      <c r="BY186" s="57" t="s">
        <v>100</v>
      </c>
      <c r="BZ186" s="57" t="s">
        <v>101</v>
      </c>
      <c r="CA186" s="57" t="s">
        <v>102</v>
      </c>
      <c r="CB186" s="57" t="s">
        <v>103</v>
      </c>
      <c r="CC186" s="57" t="s">
        <v>104</v>
      </c>
      <c r="CD186" s="57" t="s">
        <v>105</v>
      </c>
      <c r="CE186" s="57" t="s">
        <v>106</v>
      </c>
      <c r="CF186" s="57" t="s">
        <v>107</v>
      </c>
      <c r="CG186" s="57" t="s">
        <v>108</v>
      </c>
      <c r="CH186" s="57" t="s">
        <v>109</v>
      </c>
      <c r="CI186" s="57" t="s">
        <v>110</v>
      </c>
      <c r="CJ186" s="57" t="s">
        <v>111</v>
      </c>
      <c r="CK186" s="57" t="s">
        <v>112</v>
      </c>
      <c r="CL186" s="57" t="s">
        <v>113</v>
      </c>
      <c r="CM186" s="57" t="s">
        <v>114</v>
      </c>
      <c r="CN186" s="57" t="s">
        <v>115</v>
      </c>
      <c r="CO186" s="57" t="s">
        <v>116</v>
      </c>
      <c r="CP186"/>
      <c r="CQ186"/>
      <c r="CR186"/>
      <c r="CS186"/>
    </row>
    <row r="187" spans="1:97" ht="15.75" thickBot="1" x14ac:dyDescent="0.3">
      <c r="A187" s="46" t="s">
        <v>228</v>
      </c>
      <c r="B187" s="46" t="s">
        <v>88</v>
      </c>
      <c r="C187" s="46" t="s">
        <v>89</v>
      </c>
      <c r="D187" s="46" t="s">
        <v>90</v>
      </c>
      <c r="E187" s="46" t="s">
        <v>91</v>
      </c>
      <c r="F187" s="46" t="s">
        <v>92</v>
      </c>
      <c r="G187" s="46" t="s">
        <v>93</v>
      </c>
      <c r="H187" s="46" t="s">
        <v>94</v>
      </c>
      <c r="I187" s="46" t="s">
        <v>95</v>
      </c>
      <c r="J187" s="46" t="s">
        <v>96</v>
      </c>
      <c r="K187" s="46" t="s">
        <v>97</v>
      </c>
      <c r="L187" s="46" t="s">
        <v>98</v>
      </c>
      <c r="M187" s="46" t="s">
        <v>99</v>
      </c>
      <c r="N187" s="46" t="s">
        <v>100</v>
      </c>
      <c r="O187" s="46" t="s">
        <v>101</v>
      </c>
      <c r="P187" s="46" t="s">
        <v>102</v>
      </c>
      <c r="Q187" s="46" t="s">
        <v>103</v>
      </c>
      <c r="R187" s="46" t="s">
        <v>104</v>
      </c>
      <c r="S187" s="46" t="s">
        <v>105</v>
      </c>
      <c r="T187" s="46" t="s">
        <v>106</v>
      </c>
      <c r="U187" s="46" t="s">
        <v>107</v>
      </c>
      <c r="V187" s="46" t="s">
        <v>108</v>
      </c>
      <c r="W187" s="46" t="s">
        <v>109</v>
      </c>
      <c r="X187" s="46" t="s">
        <v>110</v>
      </c>
      <c r="Y187" s="46" t="s">
        <v>111</v>
      </c>
      <c r="Z187" s="46" t="s">
        <v>112</v>
      </c>
      <c r="AA187" s="46" t="s">
        <v>113</v>
      </c>
      <c r="AB187" s="46" t="s">
        <v>114</v>
      </c>
      <c r="AC187" s="46" t="s">
        <v>115</v>
      </c>
      <c r="AD187" s="46" t="s">
        <v>116</v>
      </c>
      <c r="BL187" s="57" t="s">
        <v>147</v>
      </c>
      <c r="BM187" s="58">
        <v>499708.7</v>
      </c>
      <c r="BN187" s="58">
        <v>26</v>
      </c>
      <c r="BO187" s="58">
        <v>26</v>
      </c>
      <c r="BP187" s="58">
        <v>26</v>
      </c>
      <c r="BQ187" s="58">
        <v>26</v>
      </c>
      <c r="BR187" s="58">
        <v>26</v>
      </c>
      <c r="BS187" s="58">
        <v>44</v>
      </c>
      <c r="BT187" s="58">
        <v>26</v>
      </c>
      <c r="BU187" s="58">
        <v>26</v>
      </c>
      <c r="BV187" s="58">
        <v>26</v>
      </c>
      <c r="BW187" s="58">
        <v>26</v>
      </c>
      <c r="BX187" s="58">
        <v>26</v>
      </c>
      <c r="BY187" s="58">
        <v>26</v>
      </c>
      <c r="BZ187" s="58">
        <v>26</v>
      </c>
      <c r="CA187" s="58">
        <v>499719.2</v>
      </c>
      <c r="CB187" s="58">
        <v>26</v>
      </c>
      <c r="CC187" s="58">
        <v>26</v>
      </c>
      <c r="CD187" s="58">
        <v>26</v>
      </c>
      <c r="CE187" s="58">
        <v>26</v>
      </c>
      <c r="CF187" s="58">
        <v>26</v>
      </c>
      <c r="CG187" s="58">
        <v>26</v>
      </c>
      <c r="CH187" s="58">
        <v>26</v>
      </c>
      <c r="CI187" s="58">
        <v>31.5</v>
      </c>
      <c r="CJ187" s="58">
        <v>26</v>
      </c>
      <c r="CK187" s="58">
        <v>26</v>
      </c>
      <c r="CL187" s="58">
        <v>26</v>
      </c>
      <c r="CM187" s="58">
        <v>26</v>
      </c>
      <c r="CN187" s="58">
        <v>26</v>
      </c>
      <c r="CO187" s="58">
        <v>26</v>
      </c>
      <c r="CP187"/>
      <c r="CQ187"/>
      <c r="CR187"/>
      <c r="CS187"/>
    </row>
    <row r="188" spans="1:97" ht="15.75" thickBot="1" x14ac:dyDescent="0.3">
      <c r="A188" s="46" t="s">
        <v>147</v>
      </c>
      <c r="B188" s="47">
        <v>26</v>
      </c>
      <c r="C188" s="47">
        <v>499671.3</v>
      </c>
      <c r="D188" s="47">
        <v>26</v>
      </c>
      <c r="E188" s="47">
        <v>26</v>
      </c>
      <c r="F188" s="47">
        <v>26</v>
      </c>
      <c r="G188" s="47">
        <v>26</v>
      </c>
      <c r="H188" s="47">
        <v>44</v>
      </c>
      <c r="I188" s="47">
        <v>26</v>
      </c>
      <c r="J188" s="47">
        <v>26</v>
      </c>
      <c r="K188" s="47">
        <v>26</v>
      </c>
      <c r="L188" s="47">
        <v>26</v>
      </c>
      <c r="M188" s="47">
        <v>26</v>
      </c>
      <c r="N188" s="47">
        <v>26</v>
      </c>
      <c r="O188" s="47">
        <v>26</v>
      </c>
      <c r="P188" s="47">
        <v>499705.3</v>
      </c>
      <c r="Q188" s="47">
        <v>26</v>
      </c>
      <c r="R188" s="47">
        <v>26</v>
      </c>
      <c r="S188" s="47">
        <v>26</v>
      </c>
      <c r="T188" s="47">
        <v>26</v>
      </c>
      <c r="U188" s="47">
        <v>26</v>
      </c>
      <c r="V188" s="47">
        <v>26</v>
      </c>
      <c r="W188" s="47">
        <v>26</v>
      </c>
      <c r="X188" s="47">
        <v>26</v>
      </c>
      <c r="Y188" s="47">
        <v>26</v>
      </c>
      <c r="Z188" s="47">
        <v>26</v>
      </c>
      <c r="AA188" s="47">
        <v>26</v>
      </c>
      <c r="AB188" s="47">
        <v>31.5</v>
      </c>
      <c r="AC188" s="47">
        <v>26</v>
      </c>
      <c r="AD188" s="47">
        <v>26</v>
      </c>
      <c r="BL188" s="57" t="s">
        <v>150</v>
      </c>
      <c r="BM188" s="58">
        <v>499707.7</v>
      </c>
      <c r="BN188" s="58">
        <v>25</v>
      </c>
      <c r="BO188" s="58">
        <v>25</v>
      </c>
      <c r="BP188" s="58">
        <v>25</v>
      </c>
      <c r="BQ188" s="58">
        <v>25</v>
      </c>
      <c r="BR188" s="58">
        <v>25</v>
      </c>
      <c r="BS188" s="58">
        <v>43</v>
      </c>
      <c r="BT188" s="58">
        <v>25</v>
      </c>
      <c r="BU188" s="58">
        <v>25</v>
      </c>
      <c r="BV188" s="58">
        <v>25</v>
      </c>
      <c r="BW188" s="58">
        <v>25</v>
      </c>
      <c r="BX188" s="58">
        <v>25</v>
      </c>
      <c r="BY188" s="58">
        <v>25</v>
      </c>
      <c r="BZ188" s="58">
        <v>25</v>
      </c>
      <c r="CA188" s="58">
        <v>499718.2</v>
      </c>
      <c r="CB188" s="58">
        <v>25</v>
      </c>
      <c r="CC188" s="58">
        <v>25</v>
      </c>
      <c r="CD188" s="58">
        <v>25</v>
      </c>
      <c r="CE188" s="58">
        <v>25</v>
      </c>
      <c r="CF188" s="58">
        <v>25</v>
      </c>
      <c r="CG188" s="58">
        <v>25</v>
      </c>
      <c r="CH188" s="58">
        <v>25</v>
      </c>
      <c r="CI188" s="58">
        <v>30.5</v>
      </c>
      <c r="CJ188" s="58">
        <v>25</v>
      </c>
      <c r="CK188" s="58">
        <v>25</v>
      </c>
      <c r="CL188" s="58">
        <v>25</v>
      </c>
      <c r="CM188" s="58">
        <v>25</v>
      </c>
      <c r="CN188" s="58">
        <v>25</v>
      </c>
      <c r="CO188" s="58">
        <v>25</v>
      </c>
      <c r="CP188"/>
      <c r="CQ188"/>
      <c r="CR188"/>
      <c r="CS188"/>
    </row>
    <row r="189" spans="1:97" ht="15.75" thickBot="1" x14ac:dyDescent="0.3">
      <c r="A189" s="46" t="s">
        <v>150</v>
      </c>
      <c r="B189" s="47">
        <v>25</v>
      </c>
      <c r="C189" s="47">
        <v>499670.3</v>
      </c>
      <c r="D189" s="47">
        <v>25</v>
      </c>
      <c r="E189" s="47">
        <v>25</v>
      </c>
      <c r="F189" s="47">
        <v>25</v>
      </c>
      <c r="G189" s="47">
        <v>25</v>
      </c>
      <c r="H189" s="47">
        <v>43</v>
      </c>
      <c r="I189" s="47">
        <v>25</v>
      </c>
      <c r="J189" s="47">
        <v>25</v>
      </c>
      <c r="K189" s="47">
        <v>25</v>
      </c>
      <c r="L189" s="47">
        <v>25</v>
      </c>
      <c r="M189" s="47">
        <v>25</v>
      </c>
      <c r="N189" s="47">
        <v>25</v>
      </c>
      <c r="O189" s="47">
        <v>25</v>
      </c>
      <c r="P189" s="47">
        <v>499704.3</v>
      </c>
      <c r="Q189" s="47">
        <v>25</v>
      </c>
      <c r="R189" s="47">
        <v>25</v>
      </c>
      <c r="S189" s="47">
        <v>25</v>
      </c>
      <c r="T189" s="47">
        <v>25</v>
      </c>
      <c r="U189" s="47">
        <v>25</v>
      </c>
      <c r="V189" s="47">
        <v>25</v>
      </c>
      <c r="W189" s="47">
        <v>25</v>
      </c>
      <c r="X189" s="47">
        <v>25</v>
      </c>
      <c r="Y189" s="47">
        <v>25</v>
      </c>
      <c r="Z189" s="47">
        <v>25</v>
      </c>
      <c r="AA189" s="47">
        <v>25</v>
      </c>
      <c r="AB189" s="47">
        <v>30.5</v>
      </c>
      <c r="AC189" s="47">
        <v>25</v>
      </c>
      <c r="AD189" s="47">
        <v>25</v>
      </c>
      <c r="BL189" s="57" t="s">
        <v>153</v>
      </c>
      <c r="BM189" s="58">
        <v>499706.7</v>
      </c>
      <c r="BN189" s="58">
        <v>24</v>
      </c>
      <c r="BO189" s="58">
        <v>24</v>
      </c>
      <c r="BP189" s="58">
        <v>24</v>
      </c>
      <c r="BQ189" s="58">
        <v>24</v>
      </c>
      <c r="BR189" s="58">
        <v>24</v>
      </c>
      <c r="BS189" s="58">
        <v>42</v>
      </c>
      <c r="BT189" s="58">
        <v>24</v>
      </c>
      <c r="BU189" s="58">
        <v>24</v>
      </c>
      <c r="BV189" s="58">
        <v>24</v>
      </c>
      <c r="BW189" s="58">
        <v>24</v>
      </c>
      <c r="BX189" s="58">
        <v>24</v>
      </c>
      <c r="BY189" s="58">
        <v>24</v>
      </c>
      <c r="BZ189" s="58">
        <v>24</v>
      </c>
      <c r="CA189" s="58">
        <v>499717.2</v>
      </c>
      <c r="CB189" s="58">
        <v>24</v>
      </c>
      <c r="CC189" s="58">
        <v>24</v>
      </c>
      <c r="CD189" s="58">
        <v>24</v>
      </c>
      <c r="CE189" s="58">
        <v>24</v>
      </c>
      <c r="CF189" s="58">
        <v>24</v>
      </c>
      <c r="CG189" s="58">
        <v>24</v>
      </c>
      <c r="CH189" s="58">
        <v>24</v>
      </c>
      <c r="CI189" s="58">
        <v>29.5</v>
      </c>
      <c r="CJ189" s="58">
        <v>24</v>
      </c>
      <c r="CK189" s="58">
        <v>24</v>
      </c>
      <c r="CL189" s="58">
        <v>24</v>
      </c>
      <c r="CM189" s="58">
        <v>24</v>
      </c>
      <c r="CN189" s="58">
        <v>24</v>
      </c>
      <c r="CO189" s="58">
        <v>24</v>
      </c>
      <c r="CP189"/>
      <c r="CQ189"/>
      <c r="CR189"/>
      <c r="CS189"/>
    </row>
    <row r="190" spans="1:97" ht="15.75" thickBot="1" x14ac:dyDescent="0.3">
      <c r="A190" s="46" t="s">
        <v>153</v>
      </c>
      <c r="B190" s="47">
        <v>24</v>
      </c>
      <c r="C190" s="47">
        <v>499669.3</v>
      </c>
      <c r="D190" s="47">
        <v>24</v>
      </c>
      <c r="E190" s="47">
        <v>24</v>
      </c>
      <c r="F190" s="47">
        <v>24</v>
      </c>
      <c r="G190" s="47">
        <v>24</v>
      </c>
      <c r="H190" s="47">
        <v>24</v>
      </c>
      <c r="I190" s="47">
        <v>24</v>
      </c>
      <c r="J190" s="47">
        <v>24</v>
      </c>
      <c r="K190" s="47">
        <v>24</v>
      </c>
      <c r="L190" s="47">
        <v>24</v>
      </c>
      <c r="M190" s="47">
        <v>24</v>
      </c>
      <c r="N190" s="47">
        <v>24</v>
      </c>
      <c r="O190" s="47">
        <v>24</v>
      </c>
      <c r="P190" s="47">
        <v>499703.3</v>
      </c>
      <c r="Q190" s="47">
        <v>24</v>
      </c>
      <c r="R190" s="47">
        <v>24</v>
      </c>
      <c r="S190" s="47">
        <v>24</v>
      </c>
      <c r="T190" s="47">
        <v>24</v>
      </c>
      <c r="U190" s="47">
        <v>24</v>
      </c>
      <c r="V190" s="47">
        <v>24</v>
      </c>
      <c r="W190" s="47">
        <v>24</v>
      </c>
      <c r="X190" s="47">
        <v>24</v>
      </c>
      <c r="Y190" s="47">
        <v>24</v>
      </c>
      <c r="Z190" s="47">
        <v>24</v>
      </c>
      <c r="AA190" s="47">
        <v>24</v>
      </c>
      <c r="AB190" s="47">
        <v>24</v>
      </c>
      <c r="AC190" s="47">
        <v>24</v>
      </c>
      <c r="AD190" s="47">
        <v>24</v>
      </c>
      <c r="BL190" s="57" t="s">
        <v>160</v>
      </c>
      <c r="BM190" s="58">
        <v>499705.7</v>
      </c>
      <c r="BN190" s="58">
        <v>23</v>
      </c>
      <c r="BO190" s="58">
        <v>23</v>
      </c>
      <c r="BP190" s="58">
        <v>23</v>
      </c>
      <c r="BQ190" s="58">
        <v>23</v>
      </c>
      <c r="BR190" s="58">
        <v>23</v>
      </c>
      <c r="BS190" s="58">
        <v>41</v>
      </c>
      <c r="BT190" s="58">
        <v>23</v>
      </c>
      <c r="BU190" s="58">
        <v>23</v>
      </c>
      <c r="BV190" s="58">
        <v>23</v>
      </c>
      <c r="BW190" s="58">
        <v>23</v>
      </c>
      <c r="BX190" s="58">
        <v>23</v>
      </c>
      <c r="BY190" s="58">
        <v>23</v>
      </c>
      <c r="BZ190" s="58">
        <v>23</v>
      </c>
      <c r="CA190" s="58">
        <v>499716.2</v>
      </c>
      <c r="CB190" s="58">
        <v>23</v>
      </c>
      <c r="CC190" s="58">
        <v>23</v>
      </c>
      <c r="CD190" s="58">
        <v>23</v>
      </c>
      <c r="CE190" s="58">
        <v>23</v>
      </c>
      <c r="CF190" s="58">
        <v>23</v>
      </c>
      <c r="CG190" s="58">
        <v>23</v>
      </c>
      <c r="CH190" s="58">
        <v>23</v>
      </c>
      <c r="CI190" s="58">
        <v>28.5</v>
      </c>
      <c r="CJ190" s="58">
        <v>23</v>
      </c>
      <c r="CK190" s="58">
        <v>23</v>
      </c>
      <c r="CL190" s="58">
        <v>23</v>
      </c>
      <c r="CM190" s="58">
        <v>23</v>
      </c>
      <c r="CN190" s="58">
        <v>23</v>
      </c>
      <c r="CO190" s="58">
        <v>23</v>
      </c>
      <c r="CP190"/>
      <c r="CQ190"/>
      <c r="CR190"/>
      <c r="CS190"/>
    </row>
    <row r="191" spans="1:97" ht="15.75" thickBot="1" x14ac:dyDescent="0.3">
      <c r="A191" s="46" t="s">
        <v>160</v>
      </c>
      <c r="B191" s="47">
        <v>23</v>
      </c>
      <c r="C191" s="47">
        <v>499668.3</v>
      </c>
      <c r="D191" s="47">
        <v>23</v>
      </c>
      <c r="E191" s="47">
        <v>23</v>
      </c>
      <c r="F191" s="47">
        <v>23</v>
      </c>
      <c r="G191" s="47">
        <v>23</v>
      </c>
      <c r="H191" s="47">
        <v>23</v>
      </c>
      <c r="I191" s="47">
        <v>23</v>
      </c>
      <c r="J191" s="47">
        <v>23</v>
      </c>
      <c r="K191" s="47">
        <v>23</v>
      </c>
      <c r="L191" s="47">
        <v>23</v>
      </c>
      <c r="M191" s="47">
        <v>23</v>
      </c>
      <c r="N191" s="47">
        <v>23</v>
      </c>
      <c r="O191" s="47">
        <v>23</v>
      </c>
      <c r="P191" s="47">
        <v>499702.3</v>
      </c>
      <c r="Q191" s="47">
        <v>23</v>
      </c>
      <c r="R191" s="47">
        <v>23</v>
      </c>
      <c r="S191" s="47">
        <v>23</v>
      </c>
      <c r="T191" s="47">
        <v>23</v>
      </c>
      <c r="U191" s="47">
        <v>23</v>
      </c>
      <c r="V191" s="47">
        <v>23</v>
      </c>
      <c r="W191" s="47">
        <v>23</v>
      </c>
      <c r="X191" s="47">
        <v>23</v>
      </c>
      <c r="Y191" s="47">
        <v>23</v>
      </c>
      <c r="Z191" s="47">
        <v>23</v>
      </c>
      <c r="AA191" s="47">
        <v>23</v>
      </c>
      <c r="AB191" s="47">
        <v>23</v>
      </c>
      <c r="AC191" s="47">
        <v>23</v>
      </c>
      <c r="AD191" s="47">
        <v>23</v>
      </c>
      <c r="BL191" s="57" t="s">
        <v>167</v>
      </c>
      <c r="BM191" s="58">
        <v>499704.7</v>
      </c>
      <c r="BN191" s="58">
        <v>22</v>
      </c>
      <c r="BO191" s="58">
        <v>22</v>
      </c>
      <c r="BP191" s="58">
        <v>22</v>
      </c>
      <c r="BQ191" s="58">
        <v>22</v>
      </c>
      <c r="BR191" s="58">
        <v>22</v>
      </c>
      <c r="BS191" s="58">
        <v>40</v>
      </c>
      <c r="BT191" s="58">
        <v>22</v>
      </c>
      <c r="BU191" s="58">
        <v>22</v>
      </c>
      <c r="BV191" s="58">
        <v>22</v>
      </c>
      <c r="BW191" s="58">
        <v>22</v>
      </c>
      <c r="BX191" s="58">
        <v>22</v>
      </c>
      <c r="BY191" s="58">
        <v>22</v>
      </c>
      <c r="BZ191" s="58">
        <v>22</v>
      </c>
      <c r="CA191" s="58">
        <v>499715.2</v>
      </c>
      <c r="CB191" s="58">
        <v>22</v>
      </c>
      <c r="CC191" s="58">
        <v>22</v>
      </c>
      <c r="CD191" s="58">
        <v>22</v>
      </c>
      <c r="CE191" s="58">
        <v>22</v>
      </c>
      <c r="CF191" s="58">
        <v>22</v>
      </c>
      <c r="CG191" s="58">
        <v>22</v>
      </c>
      <c r="CH191" s="58">
        <v>22</v>
      </c>
      <c r="CI191" s="58">
        <v>27.5</v>
      </c>
      <c r="CJ191" s="58">
        <v>22</v>
      </c>
      <c r="CK191" s="58">
        <v>22</v>
      </c>
      <c r="CL191" s="58">
        <v>22</v>
      </c>
      <c r="CM191" s="58">
        <v>22</v>
      </c>
      <c r="CN191" s="58">
        <v>22</v>
      </c>
      <c r="CO191" s="58">
        <v>22</v>
      </c>
      <c r="CP191"/>
      <c r="CQ191"/>
      <c r="CR191"/>
      <c r="CS191"/>
    </row>
    <row r="192" spans="1:97" ht="15.75" thickBot="1" x14ac:dyDescent="0.3">
      <c r="A192" s="46" t="s">
        <v>167</v>
      </c>
      <c r="B192" s="47">
        <v>22</v>
      </c>
      <c r="C192" s="47">
        <v>499667.3</v>
      </c>
      <c r="D192" s="47">
        <v>22</v>
      </c>
      <c r="E192" s="47">
        <v>22</v>
      </c>
      <c r="F192" s="47">
        <v>22</v>
      </c>
      <c r="G192" s="47">
        <v>22</v>
      </c>
      <c r="H192" s="47">
        <v>22</v>
      </c>
      <c r="I192" s="47">
        <v>22</v>
      </c>
      <c r="J192" s="47">
        <v>22</v>
      </c>
      <c r="K192" s="47">
        <v>22</v>
      </c>
      <c r="L192" s="47">
        <v>22</v>
      </c>
      <c r="M192" s="47">
        <v>22</v>
      </c>
      <c r="N192" s="47">
        <v>22</v>
      </c>
      <c r="O192" s="47">
        <v>22</v>
      </c>
      <c r="P192" s="47">
        <v>499701.3</v>
      </c>
      <c r="Q192" s="47">
        <v>22</v>
      </c>
      <c r="R192" s="47">
        <v>22</v>
      </c>
      <c r="S192" s="47">
        <v>22</v>
      </c>
      <c r="T192" s="47">
        <v>22</v>
      </c>
      <c r="U192" s="47">
        <v>22</v>
      </c>
      <c r="V192" s="47">
        <v>22</v>
      </c>
      <c r="W192" s="47">
        <v>22</v>
      </c>
      <c r="X192" s="47">
        <v>22</v>
      </c>
      <c r="Y192" s="47">
        <v>22</v>
      </c>
      <c r="Z192" s="47">
        <v>22</v>
      </c>
      <c r="AA192" s="47">
        <v>22</v>
      </c>
      <c r="AB192" s="47">
        <v>22</v>
      </c>
      <c r="AC192" s="47">
        <v>22</v>
      </c>
      <c r="AD192" s="47">
        <v>22</v>
      </c>
      <c r="BL192" s="57" t="s">
        <v>172</v>
      </c>
      <c r="BM192" s="58">
        <v>499703.7</v>
      </c>
      <c r="BN192" s="58">
        <v>21</v>
      </c>
      <c r="BO192" s="58">
        <v>21</v>
      </c>
      <c r="BP192" s="58">
        <v>21</v>
      </c>
      <c r="BQ192" s="58">
        <v>21</v>
      </c>
      <c r="BR192" s="58">
        <v>21</v>
      </c>
      <c r="BS192" s="58">
        <v>39</v>
      </c>
      <c r="BT192" s="58">
        <v>21</v>
      </c>
      <c r="BU192" s="58">
        <v>21</v>
      </c>
      <c r="BV192" s="58">
        <v>21</v>
      </c>
      <c r="BW192" s="58">
        <v>21</v>
      </c>
      <c r="BX192" s="58">
        <v>21</v>
      </c>
      <c r="BY192" s="58">
        <v>21</v>
      </c>
      <c r="BZ192" s="58">
        <v>21</v>
      </c>
      <c r="CA192" s="58">
        <v>499714.2</v>
      </c>
      <c r="CB192" s="58">
        <v>21</v>
      </c>
      <c r="CC192" s="58">
        <v>21</v>
      </c>
      <c r="CD192" s="58">
        <v>21</v>
      </c>
      <c r="CE192" s="58">
        <v>21</v>
      </c>
      <c r="CF192" s="58">
        <v>21</v>
      </c>
      <c r="CG192" s="58">
        <v>21</v>
      </c>
      <c r="CH192" s="58">
        <v>21</v>
      </c>
      <c r="CI192" s="58">
        <v>26.5</v>
      </c>
      <c r="CJ192" s="58">
        <v>21</v>
      </c>
      <c r="CK192" s="58">
        <v>21</v>
      </c>
      <c r="CL192" s="58">
        <v>21</v>
      </c>
      <c r="CM192" s="58">
        <v>21</v>
      </c>
      <c r="CN192" s="58">
        <v>21</v>
      </c>
      <c r="CO192" s="58">
        <v>21</v>
      </c>
      <c r="CP192"/>
      <c r="CQ192"/>
      <c r="CR192"/>
      <c r="CS192"/>
    </row>
    <row r="193" spans="1:97" ht="15.75" thickBot="1" x14ac:dyDescent="0.3">
      <c r="A193" s="46" t="s">
        <v>172</v>
      </c>
      <c r="B193" s="47">
        <v>21</v>
      </c>
      <c r="C193" s="47">
        <v>499666.3</v>
      </c>
      <c r="D193" s="47">
        <v>21</v>
      </c>
      <c r="E193" s="47">
        <v>21</v>
      </c>
      <c r="F193" s="47">
        <v>21</v>
      </c>
      <c r="G193" s="47">
        <v>21</v>
      </c>
      <c r="H193" s="47">
        <v>21</v>
      </c>
      <c r="I193" s="47">
        <v>21</v>
      </c>
      <c r="J193" s="47">
        <v>21</v>
      </c>
      <c r="K193" s="47">
        <v>21</v>
      </c>
      <c r="L193" s="47">
        <v>21</v>
      </c>
      <c r="M193" s="47">
        <v>21</v>
      </c>
      <c r="N193" s="47">
        <v>21</v>
      </c>
      <c r="O193" s="47">
        <v>21</v>
      </c>
      <c r="P193" s="47">
        <v>499700.3</v>
      </c>
      <c r="Q193" s="47">
        <v>21</v>
      </c>
      <c r="R193" s="47">
        <v>21</v>
      </c>
      <c r="S193" s="47">
        <v>21</v>
      </c>
      <c r="T193" s="47">
        <v>21</v>
      </c>
      <c r="U193" s="47">
        <v>21</v>
      </c>
      <c r="V193" s="47">
        <v>21</v>
      </c>
      <c r="W193" s="47">
        <v>21</v>
      </c>
      <c r="X193" s="47">
        <v>21</v>
      </c>
      <c r="Y193" s="47">
        <v>21</v>
      </c>
      <c r="Z193" s="47">
        <v>21</v>
      </c>
      <c r="AA193" s="47">
        <v>21</v>
      </c>
      <c r="AB193" s="47">
        <v>21</v>
      </c>
      <c r="AC193" s="47">
        <v>21</v>
      </c>
      <c r="AD193" s="47">
        <v>21</v>
      </c>
      <c r="BL193" s="57" t="s">
        <v>177</v>
      </c>
      <c r="BM193" s="58">
        <v>499702.7</v>
      </c>
      <c r="BN193" s="58">
        <v>20</v>
      </c>
      <c r="BO193" s="58">
        <v>20</v>
      </c>
      <c r="BP193" s="58">
        <v>20</v>
      </c>
      <c r="BQ193" s="58">
        <v>20</v>
      </c>
      <c r="BR193" s="58">
        <v>20</v>
      </c>
      <c r="BS193" s="58">
        <v>38</v>
      </c>
      <c r="BT193" s="58">
        <v>20</v>
      </c>
      <c r="BU193" s="58">
        <v>20</v>
      </c>
      <c r="BV193" s="58">
        <v>20</v>
      </c>
      <c r="BW193" s="58">
        <v>20</v>
      </c>
      <c r="BX193" s="58">
        <v>20</v>
      </c>
      <c r="BY193" s="58">
        <v>20</v>
      </c>
      <c r="BZ193" s="58">
        <v>20</v>
      </c>
      <c r="CA193" s="58">
        <v>499713.2</v>
      </c>
      <c r="CB193" s="58">
        <v>20</v>
      </c>
      <c r="CC193" s="58">
        <v>20</v>
      </c>
      <c r="CD193" s="58">
        <v>20</v>
      </c>
      <c r="CE193" s="58">
        <v>20</v>
      </c>
      <c r="CF193" s="58">
        <v>20</v>
      </c>
      <c r="CG193" s="58">
        <v>20</v>
      </c>
      <c r="CH193" s="58">
        <v>20</v>
      </c>
      <c r="CI193" s="58">
        <v>25.5</v>
      </c>
      <c r="CJ193" s="58">
        <v>20</v>
      </c>
      <c r="CK193" s="58">
        <v>20</v>
      </c>
      <c r="CL193" s="58">
        <v>20</v>
      </c>
      <c r="CM193" s="58">
        <v>20</v>
      </c>
      <c r="CN193" s="58">
        <v>20</v>
      </c>
      <c r="CO193" s="58">
        <v>20</v>
      </c>
      <c r="CP193"/>
      <c r="CQ193"/>
      <c r="CR193"/>
      <c r="CS193"/>
    </row>
    <row r="194" spans="1:97" ht="15.75" thickBot="1" x14ac:dyDescent="0.3">
      <c r="A194" s="46" t="s">
        <v>177</v>
      </c>
      <c r="B194" s="47">
        <v>20</v>
      </c>
      <c r="C194" s="47">
        <v>499665.3</v>
      </c>
      <c r="D194" s="47">
        <v>20</v>
      </c>
      <c r="E194" s="47">
        <v>20</v>
      </c>
      <c r="F194" s="47">
        <v>20</v>
      </c>
      <c r="G194" s="47">
        <v>20</v>
      </c>
      <c r="H194" s="47">
        <v>20</v>
      </c>
      <c r="I194" s="47">
        <v>20</v>
      </c>
      <c r="J194" s="47">
        <v>20</v>
      </c>
      <c r="K194" s="47">
        <v>20</v>
      </c>
      <c r="L194" s="47">
        <v>20</v>
      </c>
      <c r="M194" s="47">
        <v>20</v>
      </c>
      <c r="N194" s="47">
        <v>20</v>
      </c>
      <c r="O194" s="47">
        <v>20</v>
      </c>
      <c r="P194" s="47">
        <v>499699.3</v>
      </c>
      <c r="Q194" s="47">
        <v>20</v>
      </c>
      <c r="R194" s="47">
        <v>20</v>
      </c>
      <c r="S194" s="47">
        <v>20</v>
      </c>
      <c r="T194" s="47">
        <v>20</v>
      </c>
      <c r="U194" s="47">
        <v>20</v>
      </c>
      <c r="V194" s="47">
        <v>20</v>
      </c>
      <c r="W194" s="47">
        <v>20</v>
      </c>
      <c r="X194" s="47">
        <v>20</v>
      </c>
      <c r="Y194" s="47">
        <v>20</v>
      </c>
      <c r="Z194" s="47">
        <v>20</v>
      </c>
      <c r="AA194" s="47">
        <v>20</v>
      </c>
      <c r="AB194" s="47">
        <v>20</v>
      </c>
      <c r="AC194" s="47">
        <v>20</v>
      </c>
      <c r="AD194" s="47">
        <v>20</v>
      </c>
      <c r="BL194" s="57" t="s">
        <v>182</v>
      </c>
      <c r="BM194" s="58">
        <v>499701.7</v>
      </c>
      <c r="BN194" s="58">
        <v>19</v>
      </c>
      <c r="BO194" s="58">
        <v>19</v>
      </c>
      <c r="BP194" s="58">
        <v>19</v>
      </c>
      <c r="BQ194" s="58">
        <v>19</v>
      </c>
      <c r="BR194" s="58">
        <v>19</v>
      </c>
      <c r="BS194" s="58">
        <v>19</v>
      </c>
      <c r="BT194" s="58">
        <v>19</v>
      </c>
      <c r="BU194" s="58">
        <v>19</v>
      </c>
      <c r="BV194" s="58">
        <v>19</v>
      </c>
      <c r="BW194" s="58">
        <v>19</v>
      </c>
      <c r="BX194" s="58">
        <v>19</v>
      </c>
      <c r="BY194" s="58">
        <v>19</v>
      </c>
      <c r="BZ194" s="58">
        <v>19</v>
      </c>
      <c r="CA194" s="58">
        <v>499712.2</v>
      </c>
      <c r="CB194" s="58">
        <v>19</v>
      </c>
      <c r="CC194" s="58">
        <v>19</v>
      </c>
      <c r="CD194" s="58">
        <v>19</v>
      </c>
      <c r="CE194" s="58">
        <v>19</v>
      </c>
      <c r="CF194" s="58">
        <v>19</v>
      </c>
      <c r="CG194" s="58">
        <v>19</v>
      </c>
      <c r="CH194" s="58">
        <v>19</v>
      </c>
      <c r="CI194" s="58">
        <v>19</v>
      </c>
      <c r="CJ194" s="58">
        <v>19</v>
      </c>
      <c r="CK194" s="58">
        <v>19</v>
      </c>
      <c r="CL194" s="58">
        <v>19</v>
      </c>
      <c r="CM194" s="58">
        <v>19</v>
      </c>
      <c r="CN194" s="58">
        <v>19</v>
      </c>
      <c r="CO194" s="58">
        <v>19</v>
      </c>
      <c r="CP194"/>
      <c r="CQ194"/>
      <c r="CR194"/>
      <c r="CS194"/>
    </row>
    <row r="195" spans="1:97" ht="15.75" thickBot="1" x14ac:dyDescent="0.3">
      <c r="A195" s="46" t="s">
        <v>182</v>
      </c>
      <c r="B195" s="47">
        <v>19</v>
      </c>
      <c r="C195" s="47">
        <v>19</v>
      </c>
      <c r="D195" s="47">
        <v>19</v>
      </c>
      <c r="E195" s="47">
        <v>19</v>
      </c>
      <c r="F195" s="47">
        <v>19</v>
      </c>
      <c r="G195" s="47">
        <v>19</v>
      </c>
      <c r="H195" s="47">
        <v>19</v>
      </c>
      <c r="I195" s="47">
        <v>19</v>
      </c>
      <c r="J195" s="47">
        <v>19</v>
      </c>
      <c r="K195" s="47">
        <v>19</v>
      </c>
      <c r="L195" s="47">
        <v>19</v>
      </c>
      <c r="M195" s="47">
        <v>19</v>
      </c>
      <c r="N195" s="47">
        <v>19</v>
      </c>
      <c r="O195" s="47">
        <v>19</v>
      </c>
      <c r="P195" s="47">
        <v>499698.3</v>
      </c>
      <c r="Q195" s="47">
        <v>19</v>
      </c>
      <c r="R195" s="47">
        <v>19</v>
      </c>
      <c r="S195" s="47">
        <v>19</v>
      </c>
      <c r="T195" s="47">
        <v>19</v>
      </c>
      <c r="U195" s="47">
        <v>19</v>
      </c>
      <c r="V195" s="47">
        <v>19</v>
      </c>
      <c r="W195" s="47">
        <v>19</v>
      </c>
      <c r="X195" s="47">
        <v>19</v>
      </c>
      <c r="Y195" s="47">
        <v>19</v>
      </c>
      <c r="Z195" s="47">
        <v>19</v>
      </c>
      <c r="AA195" s="47">
        <v>19</v>
      </c>
      <c r="AB195" s="47">
        <v>19</v>
      </c>
      <c r="AC195" s="47">
        <v>19</v>
      </c>
      <c r="AD195" s="47">
        <v>19</v>
      </c>
      <c r="BL195" s="57" t="s">
        <v>186</v>
      </c>
      <c r="BM195" s="58">
        <v>499700.7</v>
      </c>
      <c r="BN195" s="58">
        <v>18</v>
      </c>
      <c r="BO195" s="58">
        <v>18</v>
      </c>
      <c r="BP195" s="58">
        <v>18</v>
      </c>
      <c r="BQ195" s="58">
        <v>18</v>
      </c>
      <c r="BR195" s="58">
        <v>18</v>
      </c>
      <c r="BS195" s="58">
        <v>18</v>
      </c>
      <c r="BT195" s="58">
        <v>18</v>
      </c>
      <c r="BU195" s="58">
        <v>18</v>
      </c>
      <c r="BV195" s="58">
        <v>18</v>
      </c>
      <c r="BW195" s="58">
        <v>18</v>
      </c>
      <c r="BX195" s="58">
        <v>18</v>
      </c>
      <c r="BY195" s="58">
        <v>18</v>
      </c>
      <c r="BZ195" s="58">
        <v>18</v>
      </c>
      <c r="CA195" s="58">
        <v>499711.2</v>
      </c>
      <c r="CB195" s="58">
        <v>18</v>
      </c>
      <c r="CC195" s="58">
        <v>18</v>
      </c>
      <c r="CD195" s="58">
        <v>18</v>
      </c>
      <c r="CE195" s="58">
        <v>18</v>
      </c>
      <c r="CF195" s="58">
        <v>18</v>
      </c>
      <c r="CG195" s="58">
        <v>18</v>
      </c>
      <c r="CH195" s="58">
        <v>18</v>
      </c>
      <c r="CI195" s="58">
        <v>18</v>
      </c>
      <c r="CJ195" s="58">
        <v>18</v>
      </c>
      <c r="CK195" s="58">
        <v>18</v>
      </c>
      <c r="CL195" s="58">
        <v>18</v>
      </c>
      <c r="CM195" s="58">
        <v>18</v>
      </c>
      <c r="CN195" s="58">
        <v>18</v>
      </c>
      <c r="CO195" s="58">
        <v>18</v>
      </c>
      <c r="CP195"/>
      <c r="CQ195"/>
      <c r="CR195"/>
      <c r="CS195"/>
    </row>
    <row r="196" spans="1:97" ht="15.75" thickBot="1" x14ac:dyDescent="0.3">
      <c r="A196" s="46" t="s">
        <v>186</v>
      </c>
      <c r="B196" s="47">
        <v>18</v>
      </c>
      <c r="C196" s="47">
        <v>18</v>
      </c>
      <c r="D196" s="47">
        <v>18</v>
      </c>
      <c r="E196" s="47">
        <v>18</v>
      </c>
      <c r="F196" s="47">
        <v>18</v>
      </c>
      <c r="G196" s="47">
        <v>18</v>
      </c>
      <c r="H196" s="47">
        <v>18</v>
      </c>
      <c r="I196" s="47">
        <v>18</v>
      </c>
      <c r="J196" s="47">
        <v>18</v>
      </c>
      <c r="K196" s="47">
        <v>18</v>
      </c>
      <c r="L196" s="47">
        <v>18</v>
      </c>
      <c r="M196" s="47">
        <v>18</v>
      </c>
      <c r="N196" s="47">
        <v>18</v>
      </c>
      <c r="O196" s="47">
        <v>18</v>
      </c>
      <c r="P196" s="47">
        <v>499697.3</v>
      </c>
      <c r="Q196" s="47">
        <v>18</v>
      </c>
      <c r="R196" s="47">
        <v>18</v>
      </c>
      <c r="S196" s="47">
        <v>18</v>
      </c>
      <c r="T196" s="47">
        <v>18</v>
      </c>
      <c r="U196" s="47">
        <v>18</v>
      </c>
      <c r="V196" s="47">
        <v>18</v>
      </c>
      <c r="W196" s="47">
        <v>18</v>
      </c>
      <c r="X196" s="47">
        <v>18</v>
      </c>
      <c r="Y196" s="47">
        <v>18</v>
      </c>
      <c r="Z196" s="47">
        <v>18</v>
      </c>
      <c r="AA196" s="47">
        <v>18</v>
      </c>
      <c r="AB196" s="47">
        <v>18</v>
      </c>
      <c r="AC196" s="47">
        <v>18</v>
      </c>
      <c r="AD196" s="47">
        <v>18</v>
      </c>
      <c r="BL196" s="57" t="s">
        <v>190</v>
      </c>
      <c r="BM196" s="58">
        <v>17</v>
      </c>
      <c r="BN196" s="58">
        <v>17</v>
      </c>
      <c r="BO196" s="58">
        <v>17</v>
      </c>
      <c r="BP196" s="58">
        <v>17</v>
      </c>
      <c r="BQ196" s="58">
        <v>17</v>
      </c>
      <c r="BR196" s="58">
        <v>17</v>
      </c>
      <c r="BS196" s="58">
        <v>17</v>
      </c>
      <c r="BT196" s="58">
        <v>17</v>
      </c>
      <c r="BU196" s="58">
        <v>17</v>
      </c>
      <c r="BV196" s="58">
        <v>17</v>
      </c>
      <c r="BW196" s="58">
        <v>17</v>
      </c>
      <c r="BX196" s="58">
        <v>17</v>
      </c>
      <c r="BY196" s="58">
        <v>17</v>
      </c>
      <c r="BZ196" s="58">
        <v>17</v>
      </c>
      <c r="CA196" s="58">
        <v>17</v>
      </c>
      <c r="CB196" s="58">
        <v>17</v>
      </c>
      <c r="CC196" s="58">
        <v>17</v>
      </c>
      <c r="CD196" s="58">
        <v>17</v>
      </c>
      <c r="CE196" s="58">
        <v>17</v>
      </c>
      <c r="CF196" s="58">
        <v>17</v>
      </c>
      <c r="CG196" s="58">
        <v>17</v>
      </c>
      <c r="CH196" s="58">
        <v>17</v>
      </c>
      <c r="CI196" s="58">
        <v>17</v>
      </c>
      <c r="CJ196" s="58">
        <v>17</v>
      </c>
      <c r="CK196" s="58">
        <v>17</v>
      </c>
      <c r="CL196" s="58">
        <v>17</v>
      </c>
      <c r="CM196" s="58">
        <v>17</v>
      </c>
      <c r="CN196" s="58">
        <v>17</v>
      </c>
      <c r="CO196" s="58">
        <v>17</v>
      </c>
      <c r="CP196"/>
      <c r="CQ196"/>
      <c r="CR196"/>
      <c r="CS196"/>
    </row>
    <row r="197" spans="1:97" ht="15.75" thickBot="1" x14ac:dyDescent="0.3">
      <c r="A197" s="46" t="s">
        <v>190</v>
      </c>
      <c r="B197" s="47">
        <v>17</v>
      </c>
      <c r="C197" s="47">
        <v>17</v>
      </c>
      <c r="D197" s="47">
        <v>17</v>
      </c>
      <c r="E197" s="47">
        <v>17</v>
      </c>
      <c r="F197" s="47">
        <v>17</v>
      </c>
      <c r="G197" s="47">
        <v>17</v>
      </c>
      <c r="H197" s="47">
        <v>17</v>
      </c>
      <c r="I197" s="47">
        <v>17</v>
      </c>
      <c r="J197" s="47">
        <v>17</v>
      </c>
      <c r="K197" s="47">
        <v>17</v>
      </c>
      <c r="L197" s="47">
        <v>17</v>
      </c>
      <c r="M197" s="47">
        <v>17</v>
      </c>
      <c r="N197" s="47">
        <v>17</v>
      </c>
      <c r="O197" s="47">
        <v>17</v>
      </c>
      <c r="P197" s="47">
        <v>17</v>
      </c>
      <c r="Q197" s="47">
        <v>17</v>
      </c>
      <c r="R197" s="47">
        <v>17</v>
      </c>
      <c r="S197" s="47">
        <v>17</v>
      </c>
      <c r="T197" s="47">
        <v>17</v>
      </c>
      <c r="U197" s="47">
        <v>17</v>
      </c>
      <c r="V197" s="47">
        <v>17</v>
      </c>
      <c r="W197" s="47">
        <v>17</v>
      </c>
      <c r="X197" s="47">
        <v>17</v>
      </c>
      <c r="Y197" s="47">
        <v>17</v>
      </c>
      <c r="Z197" s="47">
        <v>17</v>
      </c>
      <c r="AA197" s="47">
        <v>17</v>
      </c>
      <c r="AB197" s="47">
        <v>17</v>
      </c>
      <c r="AC197" s="47">
        <v>17</v>
      </c>
      <c r="AD197" s="47">
        <v>17</v>
      </c>
      <c r="BL197" s="57" t="s">
        <v>193</v>
      </c>
      <c r="BM197" s="58">
        <v>16</v>
      </c>
      <c r="BN197" s="58">
        <v>16</v>
      </c>
      <c r="BO197" s="58">
        <v>16</v>
      </c>
      <c r="BP197" s="58">
        <v>16</v>
      </c>
      <c r="BQ197" s="58">
        <v>16</v>
      </c>
      <c r="BR197" s="58">
        <v>16</v>
      </c>
      <c r="BS197" s="58">
        <v>16</v>
      </c>
      <c r="BT197" s="58">
        <v>16</v>
      </c>
      <c r="BU197" s="58">
        <v>16</v>
      </c>
      <c r="BV197" s="58">
        <v>16</v>
      </c>
      <c r="BW197" s="58">
        <v>16</v>
      </c>
      <c r="BX197" s="58">
        <v>16</v>
      </c>
      <c r="BY197" s="58">
        <v>16</v>
      </c>
      <c r="BZ197" s="58">
        <v>16</v>
      </c>
      <c r="CA197" s="58">
        <v>16</v>
      </c>
      <c r="CB197" s="58">
        <v>16</v>
      </c>
      <c r="CC197" s="58">
        <v>16</v>
      </c>
      <c r="CD197" s="58">
        <v>16</v>
      </c>
      <c r="CE197" s="58">
        <v>16</v>
      </c>
      <c r="CF197" s="58">
        <v>16</v>
      </c>
      <c r="CG197" s="58">
        <v>16</v>
      </c>
      <c r="CH197" s="58">
        <v>16</v>
      </c>
      <c r="CI197" s="58">
        <v>16</v>
      </c>
      <c r="CJ197" s="58">
        <v>16</v>
      </c>
      <c r="CK197" s="58">
        <v>16</v>
      </c>
      <c r="CL197" s="58">
        <v>16</v>
      </c>
      <c r="CM197" s="58">
        <v>16</v>
      </c>
      <c r="CN197" s="58">
        <v>16</v>
      </c>
      <c r="CO197" s="58">
        <v>16</v>
      </c>
      <c r="CP197"/>
      <c r="CQ197"/>
      <c r="CR197"/>
      <c r="CS197"/>
    </row>
    <row r="198" spans="1:97" ht="15.75" thickBot="1" x14ac:dyDescent="0.3">
      <c r="A198" s="46" t="s">
        <v>193</v>
      </c>
      <c r="B198" s="47">
        <v>16</v>
      </c>
      <c r="C198" s="47">
        <v>16</v>
      </c>
      <c r="D198" s="47">
        <v>16</v>
      </c>
      <c r="E198" s="47">
        <v>16</v>
      </c>
      <c r="F198" s="47">
        <v>16</v>
      </c>
      <c r="G198" s="47">
        <v>16</v>
      </c>
      <c r="H198" s="47">
        <v>16</v>
      </c>
      <c r="I198" s="47">
        <v>16</v>
      </c>
      <c r="J198" s="47">
        <v>16</v>
      </c>
      <c r="K198" s="47">
        <v>16</v>
      </c>
      <c r="L198" s="47">
        <v>16</v>
      </c>
      <c r="M198" s="47">
        <v>16</v>
      </c>
      <c r="N198" s="47">
        <v>16</v>
      </c>
      <c r="O198" s="47">
        <v>16</v>
      </c>
      <c r="P198" s="47">
        <v>16</v>
      </c>
      <c r="Q198" s="47">
        <v>16</v>
      </c>
      <c r="R198" s="47">
        <v>16</v>
      </c>
      <c r="S198" s="47">
        <v>16</v>
      </c>
      <c r="T198" s="47">
        <v>16</v>
      </c>
      <c r="U198" s="47">
        <v>16</v>
      </c>
      <c r="V198" s="47">
        <v>16</v>
      </c>
      <c r="W198" s="47">
        <v>16</v>
      </c>
      <c r="X198" s="47">
        <v>16</v>
      </c>
      <c r="Y198" s="47">
        <v>16</v>
      </c>
      <c r="Z198" s="47">
        <v>16</v>
      </c>
      <c r="AA198" s="47">
        <v>16</v>
      </c>
      <c r="AB198" s="47">
        <v>16</v>
      </c>
      <c r="AC198" s="47">
        <v>16</v>
      </c>
      <c r="AD198" s="47">
        <v>16</v>
      </c>
      <c r="BL198" s="57" t="s">
        <v>196</v>
      </c>
      <c r="BM198" s="58">
        <v>15</v>
      </c>
      <c r="BN198" s="58">
        <v>15</v>
      </c>
      <c r="BO198" s="58">
        <v>15</v>
      </c>
      <c r="BP198" s="58">
        <v>15</v>
      </c>
      <c r="BQ198" s="58">
        <v>15</v>
      </c>
      <c r="BR198" s="58">
        <v>15</v>
      </c>
      <c r="BS198" s="58">
        <v>15</v>
      </c>
      <c r="BT198" s="58">
        <v>15</v>
      </c>
      <c r="BU198" s="58">
        <v>15</v>
      </c>
      <c r="BV198" s="58">
        <v>15</v>
      </c>
      <c r="BW198" s="58">
        <v>15</v>
      </c>
      <c r="BX198" s="58">
        <v>15</v>
      </c>
      <c r="BY198" s="58">
        <v>15</v>
      </c>
      <c r="BZ198" s="58">
        <v>15</v>
      </c>
      <c r="CA198" s="58">
        <v>15</v>
      </c>
      <c r="CB198" s="58">
        <v>15</v>
      </c>
      <c r="CC198" s="58">
        <v>15</v>
      </c>
      <c r="CD198" s="58">
        <v>15</v>
      </c>
      <c r="CE198" s="58">
        <v>15</v>
      </c>
      <c r="CF198" s="58">
        <v>15</v>
      </c>
      <c r="CG198" s="58">
        <v>15</v>
      </c>
      <c r="CH198" s="58">
        <v>15</v>
      </c>
      <c r="CI198" s="58">
        <v>15</v>
      </c>
      <c r="CJ198" s="58">
        <v>15</v>
      </c>
      <c r="CK198" s="58">
        <v>15</v>
      </c>
      <c r="CL198" s="58">
        <v>15</v>
      </c>
      <c r="CM198" s="58">
        <v>15</v>
      </c>
      <c r="CN198" s="58">
        <v>15</v>
      </c>
      <c r="CO198" s="58">
        <v>15</v>
      </c>
      <c r="CP198"/>
      <c r="CQ198"/>
      <c r="CR198"/>
      <c r="CS198"/>
    </row>
    <row r="199" spans="1:97" ht="15.75" thickBot="1" x14ac:dyDescent="0.3">
      <c r="A199" s="46" t="s">
        <v>196</v>
      </c>
      <c r="B199" s="47">
        <v>15</v>
      </c>
      <c r="C199" s="47">
        <v>15</v>
      </c>
      <c r="D199" s="47">
        <v>15</v>
      </c>
      <c r="E199" s="47">
        <v>15</v>
      </c>
      <c r="F199" s="47">
        <v>15</v>
      </c>
      <c r="G199" s="47">
        <v>15</v>
      </c>
      <c r="H199" s="47">
        <v>15</v>
      </c>
      <c r="I199" s="47">
        <v>15</v>
      </c>
      <c r="J199" s="47">
        <v>15</v>
      </c>
      <c r="K199" s="47">
        <v>15</v>
      </c>
      <c r="L199" s="47">
        <v>15</v>
      </c>
      <c r="M199" s="47">
        <v>15</v>
      </c>
      <c r="N199" s="47">
        <v>15</v>
      </c>
      <c r="O199" s="47">
        <v>15</v>
      </c>
      <c r="P199" s="47">
        <v>15</v>
      </c>
      <c r="Q199" s="47">
        <v>15</v>
      </c>
      <c r="R199" s="47">
        <v>15</v>
      </c>
      <c r="S199" s="47">
        <v>15</v>
      </c>
      <c r="T199" s="47">
        <v>15</v>
      </c>
      <c r="U199" s="47">
        <v>15</v>
      </c>
      <c r="V199" s="47">
        <v>15</v>
      </c>
      <c r="W199" s="47">
        <v>15</v>
      </c>
      <c r="X199" s="47">
        <v>15</v>
      </c>
      <c r="Y199" s="47">
        <v>15</v>
      </c>
      <c r="Z199" s="47">
        <v>15</v>
      </c>
      <c r="AA199" s="47">
        <v>15</v>
      </c>
      <c r="AB199" s="47">
        <v>15</v>
      </c>
      <c r="AC199" s="47">
        <v>15</v>
      </c>
      <c r="AD199" s="47">
        <v>15</v>
      </c>
      <c r="BL199" s="57" t="s">
        <v>198</v>
      </c>
      <c r="BM199" s="58">
        <v>14</v>
      </c>
      <c r="BN199" s="58">
        <v>14</v>
      </c>
      <c r="BO199" s="58">
        <v>14</v>
      </c>
      <c r="BP199" s="58">
        <v>14</v>
      </c>
      <c r="BQ199" s="58">
        <v>14</v>
      </c>
      <c r="BR199" s="58">
        <v>14</v>
      </c>
      <c r="BS199" s="58">
        <v>14</v>
      </c>
      <c r="BT199" s="58">
        <v>14</v>
      </c>
      <c r="BU199" s="58">
        <v>14</v>
      </c>
      <c r="BV199" s="58">
        <v>14</v>
      </c>
      <c r="BW199" s="58">
        <v>14</v>
      </c>
      <c r="BX199" s="58">
        <v>14</v>
      </c>
      <c r="BY199" s="58">
        <v>14</v>
      </c>
      <c r="BZ199" s="58">
        <v>14</v>
      </c>
      <c r="CA199" s="58">
        <v>14</v>
      </c>
      <c r="CB199" s="58">
        <v>14</v>
      </c>
      <c r="CC199" s="58">
        <v>14</v>
      </c>
      <c r="CD199" s="58">
        <v>14</v>
      </c>
      <c r="CE199" s="58">
        <v>14</v>
      </c>
      <c r="CF199" s="58">
        <v>14</v>
      </c>
      <c r="CG199" s="58">
        <v>14</v>
      </c>
      <c r="CH199" s="58">
        <v>14</v>
      </c>
      <c r="CI199" s="58">
        <v>14</v>
      </c>
      <c r="CJ199" s="58">
        <v>14</v>
      </c>
      <c r="CK199" s="58">
        <v>14</v>
      </c>
      <c r="CL199" s="58">
        <v>14</v>
      </c>
      <c r="CM199" s="58">
        <v>14</v>
      </c>
      <c r="CN199" s="58">
        <v>14</v>
      </c>
      <c r="CO199" s="58">
        <v>14</v>
      </c>
      <c r="CP199"/>
      <c r="CQ199"/>
      <c r="CR199"/>
      <c r="CS199"/>
    </row>
    <row r="200" spans="1:97" ht="15.75" thickBot="1" x14ac:dyDescent="0.3">
      <c r="A200" s="46" t="s">
        <v>198</v>
      </c>
      <c r="B200" s="47">
        <v>14</v>
      </c>
      <c r="C200" s="47">
        <v>14</v>
      </c>
      <c r="D200" s="47">
        <v>14</v>
      </c>
      <c r="E200" s="47">
        <v>14</v>
      </c>
      <c r="F200" s="47">
        <v>14</v>
      </c>
      <c r="G200" s="47">
        <v>14</v>
      </c>
      <c r="H200" s="47">
        <v>14</v>
      </c>
      <c r="I200" s="47">
        <v>14</v>
      </c>
      <c r="J200" s="47">
        <v>14</v>
      </c>
      <c r="K200" s="47">
        <v>14</v>
      </c>
      <c r="L200" s="47">
        <v>14</v>
      </c>
      <c r="M200" s="47">
        <v>14</v>
      </c>
      <c r="N200" s="47">
        <v>14</v>
      </c>
      <c r="O200" s="47">
        <v>14</v>
      </c>
      <c r="P200" s="47">
        <v>14</v>
      </c>
      <c r="Q200" s="47">
        <v>14</v>
      </c>
      <c r="R200" s="47">
        <v>14</v>
      </c>
      <c r="S200" s="47">
        <v>14</v>
      </c>
      <c r="T200" s="47">
        <v>14</v>
      </c>
      <c r="U200" s="47">
        <v>14</v>
      </c>
      <c r="V200" s="47">
        <v>14</v>
      </c>
      <c r="W200" s="47">
        <v>14</v>
      </c>
      <c r="X200" s="47">
        <v>14</v>
      </c>
      <c r="Y200" s="47">
        <v>14</v>
      </c>
      <c r="Z200" s="47">
        <v>14</v>
      </c>
      <c r="AA200" s="47">
        <v>14</v>
      </c>
      <c r="AB200" s="47">
        <v>14</v>
      </c>
      <c r="AC200" s="47">
        <v>14</v>
      </c>
      <c r="AD200" s="47">
        <v>14</v>
      </c>
      <c r="BL200" s="57" t="s">
        <v>200</v>
      </c>
      <c r="BM200" s="58">
        <v>13</v>
      </c>
      <c r="BN200" s="58">
        <v>13</v>
      </c>
      <c r="BO200" s="58">
        <v>13</v>
      </c>
      <c r="BP200" s="58">
        <v>13</v>
      </c>
      <c r="BQ200" s="58">
        <v>13</v>
      </c>
      <c r="BR200" s="58">
        <v>13</v>
      </c>
      <c r="BS200" s="58">
        <v>13</v>
      </c>
      <c r="BT200" s="58">
        <v>13</v>
      </c>
      <c r="BU200" s="58">
        <v>13</v>
      </c>
      <c r="BV200" s="58">
        <v>13</v>
      </c>
      <c r="BW200" s="58">
        <v>13</v>
      </c>
      <c r="BX200" s="58">
        <v>13</v>
      </c>
      <c r="BY200" s="58">
        <v>13</v>
      </c>
      <c r="BZ200" s="58">
        <v>13</v>
      </c>
      <c r="CA200" s="58">
        <v>13</v>
      </c>
      <c r="CB200" s="58">
        <v>13</v>
      </c>
      <c r="CC200" s="58">
        <v>13</v>
      </c>
      <c r="CD200" s="58">
        <v>13</v>
      </c>
      <c r="CE200" s="58">
        <v>13</v>
      </c>
      <c r="CF200" s="58">
        <v>13</v>
      </c>
      <c r="CG200" s="58">
        <v>13</v>
      </c>
      <c r="CH200" s="58">
        <v>13</v>
      </c>
      <c r="CI200" s="58">
        <v>13</v>
      </c>
      <c r="CJ200" s="58">
        <v>13</v>
      </c>
      <c r="CK200" s="58">
        <v>13</v>
      </c>
      <c r="CL200" s="58">
        <v>13</v>
      </c>
      <c r="CM200" s="58">
        <v>13</v>
      </c>
      <c r="CN200" s="58">
        <v>13</v>
      </c>
      <c r="CO200" s="58">
        <v>13</v>
      </c>
      <c r="CP200"/>
      <c r="CQ200"/>
      <c r="CR200"/>
      <c r="CS200"/>
    </row>
    <row r="201" spans="1:97" ht="15.75" thickBot="1" x14ac:dyDescent="0.3">
      <c r="A201" s="46" t="s">
        <v>200</v>
      </c>
      <c r="B201" s="47">
        <v>13</v>
      </c>
      <c r="C201" s="47">
        <v>13</v>
      </c>
      <c r="D201" s="47">
        <v>13</v>
      </c>
      <c r="E201" s="47">
        <v>13</v>
      </c>
      <c r="F201" s="47">
        <v>13</v>
      </c>
      <c r="G201" s="47">
        <v>13</v>
      </c>
      <c r="H201" s="47">
        <v>13</v>
      </c>
      <c r="I201" s="47">
        <v>13</v>
      </c>
      <c r="J201" s="47">
        <v>13</v>
      </c>
      <c r="K201" s="47">
        <v>13</v>
      </c>
      <c r="L201" s="47">
        <v>13</v>
      </c>
      <c r="M201" s="47">
        <v>13</v>
      </c>
      <c r="N201" s="47">
        <v>13</v>
      </c>
      <c r="O201" s="47">
        <v>13</v>
      </c>
      <c r="P201" s="47">
        <v>13</v>
      </c>
      <c r="Q201" s="47">
        <v>13</v>
      </c>
      <c r="R201" s="47">
        <v>13</v>
      </c>
      <c r="S201" s="47">
        <v>13</v>
      </c>
      <c r="T201" s="47">
        <v>13</v>
      </c>
      <c r="U201" s="47">
        <v>13</v>
      </c>
      <c r="V201" s="47">
        <v>13</v>
      </c>
      <c r="W201" s="47">
        <v>13</v>
      </c>
      <c r="X201" s="47">
        <v>13</v>
      </c>
      <c r="Y201" s="47">
        <v>13</v>
      </c>
      <c r="Z201" s="47">
        <v>13</v>
      </c>
      <c r="AA201" s="47">
        <v>13</v>
      </c>
      <c r="AB201" s="47">
        <v>13</v>
      </c>
      <c r="AC201" s="47">
        <v>13</v>
      </c>
      <c r="AD201" s="47">
        <v>13</v>
      </c>
      <c r="BL201" s="57" t="s">
        <v>202</v>
      </c>
      <c r="BM201" s="58">
        <v>12</v>
      </c>
      <c r="BN201" s="58">
        <v>12</v>
      </c>
      <c r="BO201" s="58">
        <v>12</v>
      </c>
      <c r="BP201" s="58">
        <v>12</v>
      </c>
      <c r="BQ201" s="58">
        <v>12</v>
      </c>
      <c r="BR201" s="58">
        <v>12</v>
      </c>
      <c r="BS201" s="58">
        <v>12</v>
      </c>
      <c r="BT201" s="58">
        <v>12</v>
      </c>
      <c r="BU201" s="58">
        <v>12</v>
      </c>
      <c r="BV201" s="58">
        <v>12</v>
      </c>
      <c r="BW201" s="58">
        <v>12</v>
      </c>
      <c r="BX201" s="58">
        <v>12</v>
      </c>
      <c r="BY201" s="58">
        <v>12</v>
      </c>
      <c r="BZ201" s="58">
        <v>12</v>
      </c>
      <c r="CA201" s="58">
        <v>12</v>
      </c>
      <c r="CB201" s="58">
        <v>12</v>
      </c>
      <c r="CC201" s="58">
        <v>12</v>
      </c>
      <c r="CD201" s="58">
        <v>12</v>
      </c>
      <c r="CE201" s="58">
        <v>12</v>
      </c>
      <c r="CF201" s="58">
        <v>12</v>
      </c>
      <c r="CG201" s="58">
        <v>12</v>
      </c>
      <c r="CH201" s="58">
        <v>12</v>
      </c>
      <c r="CI201" s="58">
        <v>12</v>
      </c>
      <c r="CJ201" s="58">
        <v>12</v>
      </c>
      <c r="CK201" s="58">
        <v>12</v>
      </c>
      <c r="CL201" s="58">
        <v>12</v>
      </c>
      <c r="CM201" s="58">
        <v>12</v>
      </c>
      <c r="CN201" s="58">
        <v>12</v>
      </c>
      <c r="CO201" s="58">
        <v>12</v>
      </c>
      <c r="CP201"/>
      <c r="CQ201"/>
      <c r="CR201"/>
      <c r="CS201"/>
    </row>
    <row r="202" spans="1:97" ht="15.75" thickBot="1" x14ac:dyDescent="0.3">
      <c r="A202" s="46" t="s">
        <v>202</v>
      </c>
      <c r="B202" s="47">
        <v>12</v>
      </c>
      <c r="C202" s="47">
        <v>12</v>
      </c>
      <c r="D202" s="47">
        <v>12</v>
      </c>
      <c r="E202" s="47">
        <v>12</v>
      </c>
      <c r="F202" s="47">
        <v>12</v>
      </c>
      <c r="G202" s="47">
        <v>12</v>
      </c>
      <c r="H202" s="47">
        <v>12</v>
      </c>
      <c r="I202" s="47">
        <v>12</v>
      </c>
      <c r="J202" s="47">
        <v>12</v>
      </c>
      <c r="K202" s="47">
        <v>12</v>
      </c>
      <c r="L202" s="47">
        <v>12</v>
      </c>
      <c r="M202" s="47">
        <v>12</v>
      </c>
      <c r="N202" s="47">
        <v>12</v>
      </c>
      <c r="O202" s="47">
        <v>12</v>
      </c>
      <c r="P202" s="47">
        <v>12</v>
      </c>
      <c r="Q202" s="47">
        <v>12</v>
      </c>
      <c r="R202" s="47">
        <v>12</v>
      </c>
      <c r="S202" s="47">
        <v>12</v>
      </c>
      <c r="T202" s="47">
        <v>12</v>
      </c>
      <c r="U202" s="47">
        <v>12</v>
      </c>
      <c r="V202" s="47">
        <v>12</v>
      </c>
      <c r="W202" s="47">
        <v>12</v>
      </c>
      <c r="X202" s="47">
        <v>12</v>
      </c>
      <c r="Y202" s="47">
        <v>12</v>
      </c>
      <c r="Z202" s="47">
        <v>12</v>
      </c>
      <c r="AA202" s="47">
        <v>12</v>
      </c>
      <c r="AB202" s="47">
        <v>12</v>
      </c>
      <c r="AC202" s="47">
        <v>12</v>
      </c>
      <c r="AD202" s="47">
        <v>12</v>
      </c>
      <c r="BL202" s="57" t="s">
        <v>204</v>
      </c>
      <c r="BM202" s="58">
        <v>11</v>
      </c>
      <c r="BN202" s="58">
        <v>11</v>
      </c>
      <c r="BO202" s="58">
        <v>11</v>
      </c>
      <c r="BP202" s="58">
        <v>11</v>
      </c>
      <c r="BQ202" s="58">
        <v>11</v>
      </c>
      <c r="BR202" s="58">
        <v>11</v>
      </c>
      <c r="BS202" s="58">
        <v>11</v>
      </c>
      <c r="BT202" s="58">
        <v>11</v>
      </c>
      <c r="BU202" s="58">
        <v>11</v>
      </c>
      <c r="BV202" s="58">
        <v>11</v>
      </c>
      <c r="BW202" s="58">
        <v>11</v>
      </c>
      <c r="BX202" s="58">
        <v>11</v>
      </c>
      <c r="BY202" s="58">
        <v>11</v>
      </c>
      <c r="BZ202" s="58">
        <v>11</v>
      </c>
      <c r="CA202" s="58">
        <v>11</v>
      </c>
      <c r="CB202" s="58">
        <v>11</v>
      </c>
      <c r="CC202" s="58">
        <v>11</v>
      </c>
      <c r="CD202" s="58">
        <v>11</v>
      </c>
      <c r="CE202" s="58">
        <v>11</v>
      </c>
      <c r="CF202" s="58">
        <v>11</v>
      </c>
      <c r="CG202" s="58">
        <v>11</v>
      </c>
      <c r="CH202" s="58">
        <v>11</v>
      </c>
      <c r="CI202" s="58">
        <v>11</v>
      </c>
      <c r="CJ202" s="58">
        <v>11</v>
      </c>
      <c r="CK202" s="58">
        <v>11</v>
      </c>
      <c r="CL202" s="58">
        <v>11</v>
      </c>
      <c r="CM202" s="58">
        <v>11</v>
      </c>
      <c r="CN202" s="58">
        <v>11</v>
      </c>
      <c r="CO202" s="58">
        <v>11</v>
      </c>
      <c r="CP202"/>
      <c r="CQ202"/>
      <c r="CR202"/>
      <c r="CS202"/>
    </row>
    <row r="203" spans="1:97" ht="15.75" thickBot="1" x14ac:dyDescent="0.3">
      <c r="A203" s="46" t="s">
        <v>204</v>
      </c>
      <c r="B203" s="47">
        <v>11</v>
      </c>
      <c r="C203" s="47">
        <v>11</v>
      </c>
      <c r="D203" s="47">
        <v>11</v>
      </c>
      <c r="E203" s="47">
        <v>11</v>
      </c>
      <c r="F203" s="47">
        <v>11</v>
      </c>
      <c r="G203" s="47">
        <v>11</v>
      </c>
      <c r="H203" s="47">
        <v>11</v>
      </c>
      <c r="I203" s="47">
        <v>11</v>
      </c>
      <c r="J203" s="47">
        <v>11</v>
      </c>
      <c r="K203" s="47">
        <v>11</v>
      </c>
      <c r="L203" s="47">
        <v>11</v>
      </c>
      <c r="M203" s="47">
        <v>11</v>
      </c>
      <c r="N203" s="47">
        <v>11</v>
      </c>
      <c r="O203" s="47">
        <v>11</v>
      </c>
      <c r="P203" s="47">
        <v>11</v>
      </c>
      <c r="Q203" s="47">
        <v>11</v>
      </c>
      <c r="R203" s="47">
        <v>11</v>
      </c>
      <c r="S203" s="47">
        <v>11</v>
      </c>
      <c r="T203" s="47">
        <v>11</v>
      </c>
      <c r="U203" s="47">
        <v>11</v>
      </c>
      <c r="V203" s="47">
        <v>11</v>
      </c>
      <c r="W203" s="47">
        <v>11</v>
      </c>
      <c r="X203" s="47">
        <v>11</v>
      </c>
      <c r="Y203" s="47">
        <v>11</v>
      </c>
      <c r="Z203" s="47">
        <v>11</v>
      </c>
      <c r="AA203" s="47">
        <v>11</v>
      </c>
      <c r="AB203" s="47">
        <v>11</v>
      </c>
      <c r="AC203" s="47">
        <v>11</v>
      </c>
      <c r="AD203" s="47">
        <v>11</v>
      </c>
      <c r="BL203" s="57" t="s">
        <v>206</v>
      </c>
      <c r="BM203" s="58">
        <v>10</v>
      </c>
      <c r="BN203" s="58">
        <v>10</v>
      </c>
      <c r="BO203" s="58">
        <v>10</v>
      </c>
      <c r="BP203" s="58">
        <v>10</v>
      </c>
      <c r="BQ203" s="58">
        <v>10</v>
      </c>
      <c r="BR203" s="58">
        <v>10</v>
      </c>
      <c r="BS203" s="58">
        <v>10</v>
      </c>
      <c r="BT203" s="58">
        <v>10</v>
      </c>
      <c r="BU203" s="58">
        <v>10</v>
      </c>
      <c r="BV203" s="58">
        <v>10</v>
      </c>
      <c r="BW203" s="58">
        <v>10</v>
      </c>
      <c r="BX203" s="58">
        <v>10</v>
      </c>
      <c r="BY203" s="58">
        <v>10</v>
      </c>
      <c r="BZ203" s="58">
        <v>10</v>
      </c>
      <c r="CA203" s="58">
        <v>10</v>
      </c>
      <c r="CB203" s="58">
        <v>10</v>
      </c>
      <c r="CC203" s="58">
        <v>10</v>
      </c>
      <c r="CD203" s="58">
        <v>10</v>
      </c>
      <c r="CE203" s="58">
        <v>10</v>
      </c>
      <c r="CF203" s="58">
        <v>10</v>
      </c>
      <c r="CG203" s="58">
        <v>10</v>
      </c>
      <c r="CH203" s="58">
        <v>10</v>
      </c>
      <c r="CI203" s="58">
        <v>10</v>
      </c>
      <c r="CJ203" s="58">
        <v>10</v>
      </c>
      <c r="CK203" s="58">
        <v>10</v>
      </c>
      <c r="CL203" s="58">
        <v>10</v>
      </c>
      <c r="CM203" s="58">
        <v>10</v>
      </c>
      <c r="CN203" s="58">
        <v>10</v>
      </c>
      <c r="CO203" s="58">
        <v>10</v>
      </c>
      <c r="CP203"/>
      <c r="CQ203"/>
      <c r="CR203"/>
      <c r="CS203"/>
    </row>
    <row r="204" spans="1:97" ht="15.75" thickBot="1" x14ac:dyDescent="0.3">
      <c r="A204" s="46" t="s">
        <v>206</v>
      </c>
      <c r="B204" s="47">
        <v>10</v>
      </c>
      <c r="C204" s="47">
        <v>10</v>
      </c>
      <c r="D204" s="47">
        <v>10</v>
      </c>
      <c r="E204" s="47">
        <v>10</v>
      </c>
      <c r="F204" s="47">
        <v>10</v>
      </c>
      <c r="G204" s="47">
        <v>10</v>
      </c>
      <c r="H204" s="47">
        <v>10</v>
      </c>
      <c r="I204" s="47">
        <v>10</v>
      </c>
      <c r="J204" s="47">
        <v>10</v>
      </c>
      <c r="K204" s="47">
        <v>10</v>
      </c>
      <c r="L204" s="47">
        <v>10</v>
      </c>
      <c r="M204" s="47">
        <v>10</v>
      </c>
      <c r="N204" s="47">
        <v>10</v>
      </c>
      <c r="O204" s="47">
        <v>10</v>
      </c>
      <c r="P204" s="47">
        <v>10</v>
      </c>
      <c r="Q204" s="47">
        <v>10</v>
      </c>
      <c r="R204" s="47">
        <v>10</v>
      </c>
      <c r="S204" s="47">
        <v>10</v>
      </c>
      <c r="T204" s="47">
        <v>10</v>
      </c>
      <c r="U204" s="47">
        <v>10</v>
      </c>
      <c r="V204" s="47">
        <v>10</v>
      </c>
      <c r="W204" s="47">
        <v>10</v>
      </c>
      <c r="X204" s="47">
        <v>10</v>
      </c>
      <c r="Y204" s="47">
        <v>10</v>
      </c>
      <c r="Z204" s="47">
        <v>10</v>
      </c>
      <c r="AA204" s="47">
        <v>10</v>
      </c>
      <c r="AB204" s="47">
        <v>10</v>
      </c>
      <c r="AC204" s="47">
        <v>10</v>
      </c>
      <c r="AD204" s="47">
        <v>10</v>
      </c>
      <c r="BL204" s="57" t="s">
        <v>208</v>
      </c>
      <c r="BM204" s="58">
        <v>9</v>
      </c>
      <c r="BN204" s="58">
        <v>9</v>
      </c>
      <c r="BO204" s="58">
        <v>9</v>
      </c>
      <c r="BP204" s="58">
        <v>9</v>
      </c>
      <c r="BQ204" s="58">
        <v>9</v>
      </c>
      <c r="BR204" s="58">
        <v>9</v>
      </c>
      <c r="BS204" s="58">
        <v>9</v>
      </c>
      <c r="BT204" s="58">
        <v>9</v>
      </c>
      <c r="BU204" s="58">
        <v>9</v>
      </c>
      <c r="BV204" s="58">
        <v>9</v>
      </c>
      <c r="BW204" s="58">
        <v>9</v>
      </c>
      <c r="BX204" s="58">
        <v>9</v>
      </c>
      <c r="BY204" s="58">
        <v>9</v>
      </c>
      <c r="BZ204" s="58">
        <v>9</v>
      </c>
      <c r="CA204" s="58">
        <v>9</v>
      </c>
      <c r="CB204" s="58">
        <v>9</v>
      </c>
      <c r="CC204" s="58">
        <v>9</v>
      </c>
      <c r="CD204" s="58">
        <v>9</v>
      </c>
      <c r="CE204" s="58">
        <v>9</v>
      </c>
      <c r="CF204" s="58">
        <v>9</v>
      </c>
      <c r="CG204" s="58">
        <v>9</v>
      </c>
      <c r="CH204" s="58">
        <v>9</v>
      </c>
      <c r="CI204" s="58">
        <v>9</v>
      </c>
      <c r="CJ204" s="58">
        <v>9</v>
      </c>
      <c r="CK204" s="58">
        <v>9</v>
      </c>
      <c r="CL204" s="58">
        <v>9</v>
      </c>
      <c r="CM204" s="58">
        <v>9</v>
      </c>
      <c r="CN204" s="58">
        <v>9</v>
      </c>
      <c r="CO204" s="58">
        <v>9</v>
      </c>
      <c r="CP204"/>
      <c r="CQ204"/>
      <c r="CR204"/>
      <c r="CS204"/>
    </row>
    <row r="205" spans="1:97" ht="15.75" thickBot="1" x14ac:dyDescent="0.3">
      <c r="A205" s="46" t="s">
        <v>208</v>
      </c>
      <c r="B205" s="47">
        <v>9</v>
      </c>
      <c r="C205" s="47">
        <v>9</v>
      </c>
      <c r="D205" s="47">
        <v>9</v>
      </c>
      <c r="E205" s="47">
        <v>9</v>
      </c>
      <c r="F205" s="47">
        <v>9</v>
      </c>
      <c r="G205" s="47">
        <v>9</v>
      </c>
      <c r="H205" s="47">
        <v>9</v>
      </c>
      <c r="I205" s="47">
        <v>9</v>
      </c>
      <c r="J205" s="47">
        <v>9</v>
      </c>
      <c r="K205" s="47">
        <v>9</v>
      </c>
      <c r="L205" s="47">
        <v>9</v>
      </c>
      <c r="M205" s="47">
        <v>9</v>
      </c>
      <c r="N205" s="47">
        <v>9</v>
      </c>
      <c r="O205" s="47">
        <v>9</v>
      </c>
      <c r="P205" s="47">
        <v>9</v>
      </c>
      <c r="Q205" s="47">
        <v>9</v>
      </c>
      <c r="R205" s="47">
        <v>9</v>
      </c>
      <c r="S205" s="47">
        <v>9</v>
      </c>
      <c r="T205" s="47">
        <v>9</v>
      </c>
      <c r="U205" s="47">
        <v>9</v>
      </c>
      <c r="V205" s="47">
        <v>9</v>
      </c>
      <c r="W205" s="47">
        <v>9</v>
      </c>
      <c r="X205" s="47">
        <v>9</v>
      </c>
      <c r="Y205" s="47">
        <v>9</v>
      </c>
      <c r="Z205" s="47">
        <v>9</v>
      </c>
      <c r="AA205" s="47">
        <v>9</v>
      </c>
      <c r="AB205" s="47">
        <v>9</v>
      </c>
      <c r="AC205" s="47">
        <v>9</v>
      </c>
      <c r="AD205" s="47">
        <v>9</v>
      </c>
      <c r="BL205" s="57" t="s">
        <v>210</v>
      </c>
      <c r="BM205" s="58">
        <v>8</v>
      </c>
      <c r="BN205" s="58">
        <v>8</v>
      </c>
      <c r="BO205" s="58">
        <v>8</v>
      </c>
      <c r="BP205" s="58">
        <v>8</v>
      </c>
      <c r="BQ205" s="58">
        <v>8</v>
      </c>
      <c r="BR205" s="58">
        <v>8</v>
      </c>
      <c r="BS205" s="58">
        <v>8</v>
      </c>
      <c r="BT205" s="58">
        <v>8</v>
      </c>
      <c r="BU205" s="58">
        <v>8</v>
      </c>
      <c r="BV205" s="58">
        <v>8</v>
      </c>
      <c r="BW205" s="58">
        <v>8</v>
      </c>
      <c r="BX205" s="58">
        <v>8</v>
      </c>
      <c r="BY205" s="58">
        <v>8</v>
      </c>
      <c r="BZ205" s="58">
        <v>8</v>
      </c>
      <c r="CA205" s="58">
        <v>8</v>
      </c>
      <c r="CB205" s="58">
        <v>8</v>
      </c>
      <c r="CC205" s="58">
        <v>8</v>
      </c>
      <c r="CD205" s="58">
        <v>8</v>
      </c>
      <c r="CE205" s="58">
        <v>8</v>
      </c>
      <c r="CF205" s="58">
        <v>8</v>
      </c>
      <c r="CG205" s="58">
        <v>8</v>
      </c>
      <c r="CH205" s="58">
        <v>8</v>
      </c>
      <c r="CI205" s="58">
        <v>8</v>
      </c>
      <c r="CJ205" s="58">
        <v>8</v>
      </c>
      <c r="CK205" s="58">
        <v>8</v>
      </c>
      <c r="CL205" s="58">
        <v>8</v>
      </c>
      <c r="CM205" s="58">
        <v>8</v>
      </c>
      <c r="CN205" s="58">
        <v>8</v>
      </c>
      <c r="CO205" s="58">
        <v>8</v>
      </c>
      <c r="CP205"/>
      <c r="CQ205"/>
      <c r="CR205"/>
      <c r="CS205"/>
    </row>
    <row r="206" spans="1:97" ht="15.75" thickBot="1" x14ac:dyDescent="0.3">
      <c r="A206" s="46" t="s">
        <v>210</v>
      </c>
      <c r="B206" s="47">
        <v>8</v>
      </c>
      <c r="C206" s="47">
        <v>8</v>
      </c>
      <c r="D206" s="47">
        <v>8</v>
      </c>
      <c r="E206" s="47">
        <v>8</v>
      </c>
      <c r="F206" s="47">
        <v>8</v>
      </c>
      <c r="G206" s="47">
        <v>8</v>
      </c>
      <c r="H206" s="47">
        <v>8</v>
      </c>
      <c r="I206" s="47">
        <v>8</v>
      </c>
      <c r="J206" s="47">
        <v>8</v>
      </c>
      <c r="K206" s="47">
        <v>8</v>
      </c>
      <c r="L206" s="47">
        <v>8</v>
      </c>
      <c r="M206" s="47">
        <v>8</v>
      </c>
      <c r="N206" s="47">
        <v>8</v>
      </c>
      <c r="O206" s="47">
        <v>8</v>
      </c>
      <c r="P206" s="47">
        <v>8</v>
      </c>
      <c r="Q206" s="47">
        <v>8</v>
      </c>
      <c r="R206" s="47">
        <v>8</v>
      </c>
      <c r="S206" s="47">
        <v>8</v>
      </c>
      <c r="T206" s="47">
        <v>8</v>
      </c>
      <c r="U206" s="47">
        <v>8</v>
      </c>
      <c r="V206" s="47">
        <v>8</v>
      </c>
      <c r="W206" s="47">
        <v>8</v>
      </c>
      <c r="X206" s="47">
        <v>8</v>
      </c>
      <c r="Y206" s="47">
        <v>8</v>
      </c>
      <c r="Z206" s="47">
        <v>8</v>
      </c>
      <c r="AA206" s="47">
        <v>8</v>
      </c>
      <c r="AB206" s="47">
        <v>8</v>
      </c>
      <c r="AC206" s="47">
        <v>8</v>
      </c>
      <c r="AD206" s="47">
        <v>8</v>
      </c>
      <c r="BL206" s="57" t="s">
        <v>212</v>
      </c>
      <c r="BM206" s="58">
        <v>7</v>
      </c>
      <c r="BN206" s="58">
        <v>7</v>
      </c>
      <c r="BO206" s="58">
        <v>7</v>
      </c>
      <c r="BP206" s="58">
        <v>7</v>
      </c>
      <c r="BQ206" s="58">
        <v>7</v>
      </c>
      <c r="BR206" s="58">
        <v>7</v>
      </c>
      <c r="BS206" s="58">
        <v>7</v>
      </c>
      <c r="BT206" s="58">
        <v>7</v>
      </c>
      <c r="BU206" s="58">
        <v>7</v>
      </c>
      <c r="BV206" s="58">
        <v>7</v>
      </c>
      <c r="BW206" s="58">
        <v>7</v>
      </c>
      <c r="BX206" s="58">
        <v>7</v>
      </c>
      <c r="BY206" s="58">
        <v>7</v>
      </c>
      <c r="BZ206" s="58">
        <v>7</v>
      </c>
      <c r="CA206" s="58">
        <v>7</v>
      </c>
      <c r="CB206" s="58">
        <v>7</v>
      </c>
      <c r="CC206" s="58">
        <v>7</v>
      </c>
      <c r="CD206" s="58">
        <v>7</v>
      </c>
      <c r="CE206" s="58">
        <v>7</v>
      </c>
      <c r="CF206" s="58">
        <v>7</v>
      </c>
      <c r="CG206" s="58">
        <v>7</v>
      </c>
      <c r="CH206" s="58">
        <v>7</v>
      </c>
      <c r="CI206" s="58">
        <v>7</v>
      </c>
      <c r="CJ206" s="58">
        <v>7</v>
      </c>
      <c r="CK206" s="58">
        <v>7</v>
      </c>
      <c r="CL206" s="58">
        <v>7</v>
      </c>
      <c r="CM206" s="58">
        <v>7</v>
      </c>
      <c r="CN206" s="58">
        <v>7</v>
      </c>
      <c r="CO206" s="58">
        <v>7</v>
      </c>
      <c r="CP206"/>
      <c r="CQ206"/>
      <c r="CR206"/>
      <c r="CS206"/>
    </row>
    <row r="207" spans="1:97" ht="15.75" thickBot="1" x14ac:dyDescent="0.3">
      <c r="A207" s="46" t="s">
        <v>212</v>
      </c>
      <c r="B207" s="47">
        <v>7</v>
      </c>
      <c r="C207" s="47">
        <v>7</v>
      </c>
      <c r="D207" s="47">
        <v>7</v>
      </c>
      <c r="E207" s="47">
        <v>7</v>
      </c>
      <c r="F207" s="47">
        <v>7</v>
      </c>
      <c r="G207" s="47">
        <v>7</v>
      </c>
      <c r="H207" s="47">
        <v>7</v>
      </c>
      <c r="I207" s="47">
        <v>7</v>
      </c>
      <c r="J207" s="47">
        <v>7</v>
      </c>
      <c r="K207" s="47">
        <v>7</v>
      </c>
      <c r="L207" s="47">
        <v>7</v>
      </c>
      <c r="M207" s="47">
        <v>7</v>
      </c>
      <c r="N207" s="47">
        <v>7</v>
      </c>
      <c r="O207" s="47">
        <v>7</v>
      </c>
      <c r="P207" s="47">
        <v>7</v>
      </c>
      <c r="Q207" s="47">
        <v>7</v>
      </c>
      <c r="R207" s="47">
        <v>7</v>
      </c>
      <c r="S207" s="47">
        <v>7</v>
      </c>
      <c r="T207" s="47">
        <v>7</v>
      </c>
      <c r="U207" s="47">
        <v>7</v>
      </c>
      <c r="V207" s="47">
        <v>7</v>
      </c>
      <c r="W207" s="47">
        <v>7</v>
      </c>
      <c r="X207" s="47">
        <v>7</v>
      </c>
      <c r="Y207" s="47">
        <v>7</v>
      </c>
      <c r="Z207" s="47">
        <v>7</v>
      </c>
      <c r="AA207" s="47">
        <v>7</v>
      </c>
      <c r="AB207" s="47">
        <v>7</v>
      </c>
      <c r="AC207" s="47">
        <v>7</v>
      </c>
      <c r="AD207" s="47">
        <v>7</v>
      </c>
      <c r="BL207" s="57" t="s">
        <v>214</v>
      </c>
      <c r="BM207" s="58">
        <v>6</v>
      </c>
      <c r="BN207" s="58">
        <v>6</v>
      </c>
      <c r="BO207" s="58">
        <v>6</v>
      </c>
      <c r="BP207" s="58">
        <v>6</v>
      </c>
      <c r="BQ207" s="58">
        <v>6</v>
      </c>
      <c r="BR207" s="58">
        <v>6</v>
      </c>
      <c r="BS207" s="58">
        <v>6</v>
      </c>
      <c r="BT207" s="58">
        <v>6</v>
      </c>
      <c r="BU207" s="58">
        <v>6</v>
      </c>
      <c r="BV207" s="58">
        <v>6</v>
      </c>
      <c r="BW207" s="58">
        <v>6</v>
      </c>
      <c r="BX207" s="58">
        <v>6</v>
      </c>
      <c r="BY207" s="58">
        <v>6</v>
      </c>
      <c r="BZ207" s="58">
        <v>6</v>
      </c>
      <c r="CA207" s="58">
        <v>6</v>
      </c>
      <c r="CB207" s="58">
        <v>6</v>
      </c>
      <c r="CC207" s="58">
        <v>6</v>
      </c>
      <c r="CD207" s="58">
        <v>6</v>
      </c>
      <c r="CE207" s="58">
        <v>6</v>
      </c>
      <c r="CF207" s="58">
        <v>6</v>
      </c>
      <c r="CG207" s="58">
        <v>6</v>
      </c>
      <c r="CH207" s="58">
        <v>6</v>
      </c>
      <c r="CI207" s="58">
        <v>6</v>
      </c>
      <c r="CJ207" s="58">
        <v>6</v>
      </c>
      <c r="CK207" s="58">
        <v>6</v>
      </c>
      <c r="CL207" s="58">
        <v>6</v>
      </c>
      <c r="CM207" s="58">
        <v>6</v>
      </c>
      <c r="CN207" s="58">
        <v>6</v>
      </c>
      <c r="CO207" s="58">
        <v>6</v>
      </c>
      <c r="CP207"/>
      <c r="CQ207"/>
      <c r="CR207"/>
      <c r="CS207"/>
    </row>
    <row r="208" spans="1:97" ht="15.75" thickBot="1" x14ac:dyDescent="0.3">
      <c r="A208" s="46" t="s">
        <v>214</v>
      </c>
      <c r="B208" s="47">
        <v>6</v>
      </c>
      <c r="C208" s="47">
        <v>6</v>
      </c>
      <c r="D208" s="47">
        <v>6</v>
      </c>
      <c r="E208" s="47">
        <v>6</v>
      </c>
      <c r="F208" s="47">
        <v>6</v>
      </c>
      <c r="G208" s="47">
        <v>6</v>
      </c>
      <c r="H208" s="47">
        <v>6</v>
      </c>
      <c r="I208" s="47">
        <v>6</v>
      </c>
      <c r="J208" s="47">
        <v>6</v>
      </c>
      <c r="K208" s="47">
        <v>6</v>
      </c>
      <c r="L208" s="47">
        <v>6</v>
      </c>
      <c r="M208" s="47">
        <v>6</v>
      </c>
      <c r="N208" s="47">
        <v>6</v>
      </c>
      <c r="O208" s="47">
        <v>6</v>
      </c>
      <c r="P208" s="47">
        <v>6</v>
      </c>
      <c r="Q208" s="47">
        <v>6</v>
      </c>
      <c r="R208" s="47">
        <v>6</v>
      </c>
      <c r="S208" s="47">
        <v>6</v>
      </c>
      <c r="T208" s="47">
        <v>6</v>
      </c>
      <c r="U208" s="47">
        <v>6</v>
      </c>
      <c r="V208" s="47">
        <v>6</v>
      </c>
      <c r="W208" s="47">
        <v>6</v>
      </c>
      <c r="X208" s="47">
        <v>6</v>
      </c>
      <c r="Y208" s="47">
        <v>6</v>
      </c>
      <c r="Z208" s="47">
        <v>6</v>
      </c>
      <c r="AA208" s="47">
        <v>6</v>
      </c>
      <c r="AB208" s="47">
        <v>6</v>
      </c>
      <c r="AC208" s="47">
        <v>6</v>
      </c>
      <c r="AD208" s="47">
        <v>6</v>
      </c>
      <c r="BL208" s="57" t="s">
        <v>216</v>
      </c>
      <c r="BM208" s="58">
        <v>5</v>
      </c>
      <c r="BN208" s="58">
        <v>5</v>
      </c>
      <c r="BO208" s="58">
        <v>5</v>
      </c>
      <c r="BP208" s="58">
        <v>5</v>
      </c>
      <c r="BQ208" s="58">
        <v>5</v>
      </c>
      <c r="BR208" s="58">
        <v>5</v>
      </c>
      <c r="BS208" s="58">
        <v>5</v>
      </c>
      <c r="BT208" s="58">
        <v>5</v>
      </c>
      <c r="BU208" s="58">
        <v>5</v>
      </c>
      <c r="BV208" s="58">
        <v>5</v>
      </c>
      <c r="BW208" s="58">
        <v>5</v>
      </c>
      <c r="BX208" s="58">
        <v>5</v>
      </c>
      <c r="BY208" s="58">
        <v>5</v>
      </c>
      <c r="BZ208" s="58">
        <v>5</v>
      </c>
      <c r="CA208" s="58">
        <v>5</v>
      </c>
      <c r="CB208" s="58">
        <v>5</v>
      </c>
      <c r="CC208" s="58">
        <v>5</v>
      </c>
      <c r="CD208" s="58">
        <v>5</v>
      </c>
      <c r="CE208" s="58">
        <v>5</v>
      </c>
      <c r="CF208" s="58">
        <v>5</v>
      </c>
      <c r="CG208" s="58">
        <v>5</v>
      </c>
      <c r="CH208" s="58">
        <v>5</v>
      </c>
      <c r="CI208" s="58">
        <v>5</v>
      </c>
      <c r="CJ208" s="58">
        <v>5</v>
      </c>
      <c r="CK208" s="58">
        <v>5</v>
      </c>
      <c r="CL208" s="58">
        <v>5</v>
      </c>
      <c r="CM208" s="58">
        <v>5</v>
      </c>
      <c r="CN208" s="58">
        <v>5</v>
      </c>
      <c r="CO208" s="58">
        <v>5</v>
      </c>
      <c r="CP208"/>
      <c r="CQ208"/>
      <c r="CR208"/>
      <c r="CS208"/>
    </row>
    <row r="209" spans="1:97" ht="15.75" thickBot="1" x14ac:dyDescent="0.3">
      <c r="A209" s="46" t="s">
        <v>216</v>
      </c>
      <c r="B209" s="47">
        <v>5</v>
      </c>
      <c r="C209" s="47">
        <v>5</v>
      </c>
      <c r="D209" s="47">
        <v>5</v>
      </c>
      <c r="E209" s="47">
        <v>5</v>
      </c>
      <c r="F209" s="47">
        <v>5</v>
      </c>
      <c r="G209" s="47">
        <v>5</v>
      </c>
      <c r="H209" s="47">
        <v>5</v>
      </c>
      <c r="I209" s="47">
        <v>5</v>
      </c>
      <c r="J209" s="47">
        <v>5</v>
      </c>
      <c r="K209" s="47">
        <v>5</v>
      </c>
      <c r="L209" s="47">
        <v>5</v>
      </c>
      <c r="M209" s="47">
        <v>5</v>
      </c>
      <c r="N209" s="47">
        <v>5</v>
      </c>
      <c r="O209" s="47">
        <v>5</v>
      </c>
      <c r="P209" s="47">
        <v>5</v>
      </c>
      <c r="Q209" s="47">
        <v>5</v>
      </c>
      <c r="R209" s="47">
        <v>5</v>
      </c>
      <c r="S209" s="47">
        <v>5</v>
      </c>
      <c r="T209" s="47">
        <v>5</v>
      </c>
      <c r="U209" s="47">
        <v>5</v>
      </c>
      <c r="V209" s="47">
        <v>5</v>
      </c>
      <c r="W209" s="47">
        <v>5</v>
      </c>
      <c r="X209" s="47">
        <v>5</v>
      </c>
      <c r="Y209" s="47">
        <v>5</v>
      </c>
      <c r="Z209" s="47">
        <v>5</v>
      </c>
      <c r="AA209" s="47">
        <v>5</v>
      </c>
      <c r="AB209" s="47">
        <v>5</v>
      </c>
      <c r="AC209" s="47">
        <v>5</v>
      </c>
      <c r="AD209" s="47">
        <v>5</v>
      </c>
      <c r="BL209" s="57" t="s">
        <v>218</v>
      </c>
      <c r="BM209" s="58">
        <v>4</v>
      </c>
      <c r="BN209" s="58">
        <v>4</v>
      </c>
      <c r="BO209" s="58">
        <v>4</v>
      </c>
      <c r="BP209" s="58">
        <v>4</v>
      </c>
      <c r="BQ209" s="58">
        <v>4</v>
      </c>
      <c r="BR209" s="58">
        <v>4</v>
      </c>
      <c r="BS209" s="58">
        <v>4</v>
      </c>
      <c r="BT209" s="58">
        <v>4</v>
      </c>
      <c r="BU209" s="58">
        <v>4</v>
      </c>
      <c r="BV209" s="58">
        <v>4</v>
      </c>
      <c r="BW209" s="58">
        <v>4</v>
      </c>
      <c r="BX209" s="58">
        <v>4</v>
      </c>
      <c r="BY209" s="58">
        <v>4</v>
      </c>
      <c r="BZ209" s="58">
        <v>4</v>
      </c>
      <c r="CA209" s="58">
        <v>4</v>
      </c>
      <c r="CB209" s="58">
        <v>4</v>
      </c>
      <c r="CC209" s="58">
        <v>4</v>
      </c>
      <c r="CD209" s="58">
        <v>4</v>
      </c>
      <c r="CE209" s="58">
        <v>4</v>
      </c>
      <c r="CF209" s="58">
        <v>4</v>
      </c>
      <c r="CG209" s="58">
        <v>4</v>
      </c>
      <c r="CH209" s="58">
        <v>4</v>
      </c>
      <c r="CI209" s="58">
        <v>4</v>
      </c>
      <c r="CJ209" s="58">
        <v>4</v>
      </c>
      <c r="CK209" s="58">
        <v>4</v>
      </c>
      <c r="CL209" s="58">
        <v>4</v>
      </c>
      <c r="CM209" s="58">
        <v>4</v>
      </c>
      <c r="CN209" s="58">
        <v>4</v>
      </c>
      <c r="CO209" s="58">
        <v>4</v>
      </c>
      <c r="CP209"/>
      <c r="CQ209"/>
      <c r="CR209"/>
      <c r="CS209"/>
    </row>
    <row r="210" spans="1:97" ht="15.75" thickBot="1" x14ac:dyDescent="0.3">
      <c r="A210" s="46" t="s">
        <v>218</v>
      </c>
      <c r="B210" s="47">
        <v>4</v>
      </c>
      <c r="C210" s="47">
        <v>4</v>
      </c>
      <c r="D210" s="47">
        <v>4</v>
      </c>
      <c r="E210" s="47">
        <v>4</v>
      </c>
      <c r="F210" s="47">
        <v>4</v>
      </c>
      <c r="G210" s="47">
        <v>4</v>
      </c>
      <c r="H210" s="47">
        <v>4</v>
      </c>
      <c r="I210" s="47">
        <v>4</v>
      </c>
      <c r="J210" s="47">
        <v>4</v>
      </c>
      <c r="K210" s="47">
        <v>4</v>
      </c>
      <c r="L210" s="47">
        <v>4</v>
      </c>
      <c r="M210" s="47">
        <v>4</v>
      </c>
      <c r="N210" s="47">
        <v>4</v>
      </c>
      <c r="O210" s="47">
        <v>4</v>
      </c>
      <c r="P210" s="47">
        <v>4</v>
      </c>
      <c r="Q210" s="47">
        <v>4</v>
      </c>
      <c r="R210" s="47">
        <v>4</v>
      </c>
      <c r="S210" s="47">
        <v>4</v>
      </c>
      <c r="T210" s="47">
        <v>4</v>
      </c>
      <c r="U210" s="47">
        <v>4</v>
      </c>
      <c r="V210" s="47">
        <v>4</v>
      </c>
      <c r="W210" s="47">
        <v>4</v>
      </c>
      <c r="X210" s="47">
        <v>4</v>
      </c>
      <c r="Y210" s="47">
        <v>4</v>
      </c>
      <c r="Z210" s="47">
        <v>4</v>
      </c>
      <c r="AA210" s="47">
        <v>4</v>
      </c>
      <c r="AB210" s="47">
        <v>4</v>
      </c>
      <c r="AC210" s="47">
        <v>4</v>
      </c>
      <c r="AD210" s="47">
        <v>4</v>
      </c>
      <c r="BL210" s="57" t="s">
        <v>220</v>
      </c>
      <c r="BM210" s="58">
        <v>3</v>
      </c>
      <c r="BN210" s="58">
        <v>3</v>
      </c>
      <c r="BO210" s="58">
        <v>3</v>
      </c>
      <c r="BP210" s="58">
        <v>3</v>
      </c>
      <c r="BQ210" s="58">
        <v>3</v>
      </c>
      <c r="BR210" s="58">
        <v>3</v>
      </c>
      <c r="BS210" s="58">
        <v>3</v>
      </c>
      <c r="BT210" s="58">
        <v>3</v>
      </c>
      <c r="BU210" s="58">
        <v>3</v>
      </c>
      <c r="BV210" s="58">
        <v>3</v>
      </c>
      <c r="BW210" s="58">
        <v>3</v>
      </c>
      <c r="BX210" s="58">
        <v>3</v>
      </c>
      <c r="BY210" s="58">
        <v>3</v>
      </c>
      <c r="BZ210" s="58">
        <v>3</v>
      </c>
      <c r="CA210" s="58">
        <v>3</v>
      </c>
      <c r="CB210" s="58">
        <v>3</v>
      </c>
      <c r="CC210" s="58">
        <v>3</v>
      </c>
      <c r="CD210" s="58">
        <v>3</v>
      </c>
      <c r="CE210" s="58">
        <v>3</v>
      </c>
      <c r="CF210" s="58">
        <v>3</v>
      </c>
      <c r="CG210" s="58">
        <v>3</v>
      </c>
      <c r="CH210" s="58">
        <v>3</v>
      </c>
      <c r="CI210" s="58">
        <v>3</v>
      </c>
      <c r="CJ210" s="58">
        <v>3</v>
      </c>
      <c r="CK210" s="58">
        <v>3</v>
      </c>
      <c r="CL210" s="58">
        <v>3</v>
      </c>
      <c r="CM210" s="58">
        <v>3</v>
      </c>
      <c r="CN210" s="58">
        <v>3</v>
      </c>
      <c r="CO210" s="58">
        <v>3</v>
      </c>
      <c r="CP210"/>
      <c r="CQ210"/>
      <c r="CR210"/>
      <c r="CS210"/>
    </row>
    <row r="211" spans="1:97" ht="15.75" thickBot="1" x14ac:dyDescent="0.3">
      <c r="A211" s="46" t="s">
        <v>220</v>
      </c>
      <c r="B211" s="47">
        <v>3</v>
      </c>
      <c r="C211" s="47">
        <v>3</v>
      </c>
      <c r="D211" s="47">
        <v>3</v>
      </c>
      <c r="E211" s="47">
        <v>3</v>
      </c>
      <c r="F211" s="47">
        <v>3</v>
      </c>
      <c r="G211" s="47">
        <v>3</v>
      </c>
      <c r="H211" s="47">
        <v>3</v>
      </c>
      <c r="I211" s="47">
        <v>3</v>
      </c>
      <c r="J211" s="47">
        <v>3</v>
      </c>
      <c r="K211" s="47">
        <v>3</v>
      </c>
      <c r="L211" s="47">
        <v>3</v>
      </c>
      <c r="M211" s="47">
        <v>3</v>
      </c>
      <c r="N211" s="47">
        <v>3</v>
      </c>
      <c r="O211" s="47">
        <v>3</v>
      </c>
      <c r="P211" s="47">
        <v>3</v>
      </c>
      <c r="Q211" s="47">
        <v>3</v>
      </c>
      <c r="R211" s="47">
        <v>3</v>
      </c>
      <c r="S211" s="47">
        <v>3</v>
      </c>
      <c r="T211" s="47">
        <v>3</v>
      </c>
      <c r="U211" s="47">
        <v>3</v>
      </c>
      <c r="V211" s="47">
        <v>3</v>
      </c>
      <c r="W211" s="47">
        <v>3</v>
      </c>
      <c r="X211" s="47">
        <v>3</v>
      </c>
      <c r="Y211" s="47">
        <v>3</v>
      </c>
      <c r="Z211" s="47">
        <v>3</v>
      </c>
      <c r="AA211" s="47">
        <v>3</v>
      </c>
      <c r="AB211" s="47">
        <v>3</v>
      </c>
      <c r="AC211" s="47">
        <v>3</v>
      </c>
      <c r="AD211" s="47">
        <v>3</v>
      </c>
      <c r="BL211" s="57" t="s">
        <v>222</v>
      </c>
      <c r="BM211" s="58">
        <v>2</v>
      </c>
      <c r="BN211" s="58">
        <v>2</v>
      </c>
      <c r="BO211" s="58">
        <v>2</v>
      </c>
      <c r="BP211" s="58">
        <v>2</v>
      </c>
      <c r="BQ211" s="58">
        <v>2</v>
      </c>
      <c r="BR211" s="58">
        <v>2</v>
      </c>
      <c r="BS211" s="58">
        <v>2</v>
      </c>
      <c r="BT211" s="58">
        <v>2</v>
      </c>
      <c r="BU211" s="58">
        <v>2</v>
      </c>
      <c r="BV211" s="58">
        <v>2</v>
      </c>
      <c r="BW211" s="58">
        <v>2</v>
      </c>
      <c r="BX211" s="58">
        <v>2</v>
      </c>
      <c r="BY211" s="58">
        <v>2</v>
      </c>
      <c r="BZ211" s="58">
        <v>2</v>
      </c>
      <c r="CA211" s="58">
        <v>2</v>
      </c>
      <c r="CB211" s="58">
        <v>2</v>
      </c>
      <c r="CC211" s="58">
        <v>2</v>
      </c>
      <c r="CD211" s="58">
        <v>2</v>
      </c>
      <c r="CE211" s="58">
        <v>2</v>
      </c>
      <c r="CF211" s="58">
        <v>2</v>
      </c>
      <c r="CG211" s="58">
        <v>2</v>
      </c>
      <c r="CH211" s="58">
        <v>2</v>
      </c>
      <c r="CI211" s="58">
        <v>2</v>
      </c>
      <c r="CJ211" s="58">
        <v>2</v>
      </c>
      <c r="CK211" s="58">
        <v>2</v>
      </c>
      <c r="CL211" s="58">
        <v>2</v>
      </c>
      <c r="CM211" s="58">
        <v>2</v>
      </c>
      <c r="CN211" s="58">
        <v>2</v>
      </c>
      <c r="CO211" s="58">
        <v>2</v>
      </c>
      <c r="CP211"/>
      <c r="CQ211"/>
      <c r="CR211"/>
      <c r="CS211"/>
    </row>
    <row r="212" spans="1:97" ht="15.75" thickBot="1" x14ac:dyDescent="0.3">
      <c r="A212" s="46" t="s">
        <v>222</v>
      </c>
      <c r="B212" s="47">
        <v>2</v>
      </c>
      <c r="C212" s="47">
        <v>2</v>
      </c>
      <c r="D212" s="47">
        <v>2</v>
      </c>
      <c r="E212" s="47">
        <v>2</v>
      </c>
      <c r="F212" s="47">
        <v>2</v>
      </c>
      <c r="G212" s="47">
        <v>2</v>
      </c>
      <c r="H212" s="47">
        <v>2</v>
      </c>
      <c r="I212" s="47">
        <v>2</v>
      </c>
      <c r="J212" s="47">
        <v>2</v>
      </c>
      <c r="K212" s="47">
        <v>2</v>
      </c>
      <c r="L212" s="47">
        <v>2</v>
      </c>
      <c r="M212" s="47">
        <v>2</v>
      </c>
      <c r="N212" s="47">
        <v>2</v>
      </c>
      <c r="O212" s="47">
        <v>2</v>
      </c>
      <c r="P212" s="47">
        <v>2</v>
      </c>
      <c r="Q212" s="47">
        <v>2</v>
      </c>
      <c r="R212" s="47">
        <v>2</v>
      </c>
      <c r="S212" s="47">
        <v>2</v>
      </c>
      <c r="T212" s="47">
        <v>2</v>
      </c>
      <c r="U212" s="47">
        <v>2</v>
      </c>
      <c r="V212" s="47">
        <v>2</v>
      </c>
      <c r="W212" s="47">
        <v>2</v>
      </c>
      <c r="X212" s="47">
        <v>2</v>
      </c>
      <c r="Y212" s="47">
        <v>2</v>
      </c>
      <c r="Z212" s="47">
        <v>2</v>
      </c>
      <c r="AA212" s="47">
        <v>2</v>
      </c>
      <c r="AB212" s="47">
        <v>2</v>
      </c>
      <c r="AC212" s="47">
        <v>2</v>
      </c>
      <c r="AD212" s="47">
        <v>2</v>
      </c>
      <c r="BL212" s="57" t="s">
        <v>224</v>
      </c>
      <c r="BM212" s="58">
        <v>1</v>
      </c>
      <c r="BN212" s="58">
        <v>1</v>
      </c>
      <c r="BO212" s="58">
        <v>1</v>
      </c>
      <c r="BP212" s="58">
        <v>1</v>
      </c>
      <c r="BQ212" s="58">
        <v>1</v>
      </c>
      <c r="BR212" s="58">
        <v>1</v>
      </c>
      <c r="BS212" s="58">
        <v>1</v>
      </c>
      <c r="BT212" s="58">
        <v>1</v>
      </c>
      <c r="BU212" s="58">
        <v>1</v>
      </c>
      <c r="BV212" s="58">
        <v>1</v>
      </c>
      <c r="BW212" s="58">
        <v>1</v>
      </c>
      <c r="BX212" s="58">
        <v>1</v>
      </c>
      <c r="BY212" s="58">
        <v>1</v>
      </c>
      <c r="BZ212" s="58">
        <v>1</v>
      </c>
      <c r="CA212" s="58">
        <v>1</v>
      </c>
      <c r="CB212" s="58">
        <v>1</v>
      </c>
      <c r="CC212" s="58">
        <v>1</v>
      </c>
      <c r="CD212" s="58">
        <v>1</v>
      </c>
      <c r="CE212" s="58">
        <v>1</v>
      </c>
      <c r="CF212" s="58">
        <v>1</v>
      </c>
      <c r="CG212" s="58">
        <v>1</v>
      </c>
      <c r="CH212" s="58">
        <v>1</v>
      </c>
      <c r="CI212" s="58">
        <v>1</v>
      </c>
      <c r="CJ212" s="58">
        <v>1</v>
      </c>
      <c r="CK212" s="58">
        <v>1</v>
      </c>
      <c r="CL212" s="58">
        <v>1</v>
      </c>
      <c r="CM212" s="58">
        <v>1</v>
      </c>
      <c r="CN212" s="58">
        <v>1</v>
      </c>
      <c r="CO212" s="58">
        <v>1</v>
      </c>
      <c r="CP212"/>
      <c r="CQ212"/>
      <c r="CR212"/>
      <c r="CS212"/>
    </row>
    <row r="213" spans="1:97" ht="15.75" thickBot="1" x14ac:dyDescent="0.3">
      <c r="A213" s="46" t="s">
        <v>224</v>
      </c>
      <c r="B213" s="47">
        <v>1</v>
      </c>
      <c r="C213" s="47">
        <v>1</v>
      </c>
      <c r="D213" s="47">
        <v>1</v>
      </c>
      <c r="E213" s="47">
        <v>1</v>
      </c>
      <c r="F213" s="47">
        <v>1</v>
      </c>
      <c r="G213" s="47">
        <v>1</v>
      </c>
      <c r="H213" s="47">
        <v>1</v>
      </c>
      <c r="I213" s="47">
        <v>1</v>
      </c>
      <c r="J213" s="47">
        <v>1</v>
      </c>
      <c r="K213" s="47">
        <v>1</v>
      </c>
      <c r="L213" s="47">
        <v>1</v>
      </c>
      <c r="M213" s="47">
        <v>1</v>
      </c>
      <c r="N213" s="47">
        <v>1</v>
      </c>
      <c r="O213" s="47">
        <v>1</v>
      </c>
      <c r="P213" s="47">
        <v>1</v>
      </c>
      <c r="Q213" s="47">
        <v>1</v>
      </c>
      <c r="R213" s="47">
        <v>1</v>
      </c>
      <c r="S213" s="47">
        <v>1</v>
      </c>
      <c r="T213" s="47">
        <v>1</v>
      </c>
      <c r="U213" s="47">
        <v>1</v>
      </c>
      <c r="V213" s="47">
        <v>1</v>
      </c>
      <c r="W213" s="47">
        <v>1</v>
      </c>
      <c r="X213" s="47">
        <v>1</v>
      </c>
      <c r="Y213" s="47">
        <v>1</v>
      </c>
      <c r="Z213" s="47">
        <v>1</v>
      </c>
      <c r="AA213" s="47">
        <v>1</v>
      </c>
      <c r="AB213" s="47">
        <v>1</v>
      </c>
      <c r="AC213" s="47">
        <v>1</v>
      </c>
      <c r="AD213" s="47">
        <v>1</v>
      </c>
      <c r="BL213" s="57" t="s">
        <v>226</v>
      </c>
      <c r="BM213" s="58">
        <v>0</v>
      </c>
      <c r="BN213" s="58">
        <v>0</v>
      </c>
      <c r="BO213" s="58">
        <v>0</v>
      </c>
      <c r="BP213" s="58">
        <v>0</v>
      </c>
      <c r="BQ213" s="58">
        <v>0</v>
      </c>
      <c r="BR213" s="58">
        <v>0</v>
      </c>
      <c r="BS213" s="58">
        <v>0</v>
      </c>
      <c r="BT213" s="58">
        <v>0</v>
      </c>
      <c r="BU213" s="58">
        <v>0</v>
      </c>
      <c r="BV213" s="58">
        <v>0</v>
      </c>
      <c r="BW213" s="58">
        <v>0</v>
      </c>
      <c r="BX213" s="58">
        <v>0</v>
      </c>
      <c r="BY213" s="58">
        <v>0</v>
      </c>
      <c r="BZ213" s="58">
        <v>0</v>
      </c>
      <c r="CA213" s="58">
        <v>0</v>
      </c>
      <c r="CB213" s="58">
        <v>0</v>
      </c>
      <c r="CC213" s="58">
        <v>0</v>
      </c>
      <c r="CD213" s="58">
        <v>0</v>
      </c>
      <c r="CE213" s="58">
        <v>0</v>
      </c>
      <c r="CF213" s="58">
        <v>0</v>
      </c>
      <c r="CG213" s="58">
        <v>0</v>
      </c>
      <c r="CH213" s="58">
        <v>0</v>
      </c>
      <c r="CI213" s="58">
        <v>0</v>
      </c>
      <c r="CJ213" s="58">
        <v>0</v>
      </c>
      <c r="CK213" s="58">
        <v>0</v>
      </c>
      <c r="CL213" s="58">
        <v>0</v>
      </c>
      <c r="CM213" s="58">
        <v>0</v>
      </c>
      <c r="CN213" s="58">
        <v>0</v>
      </c>
      <c r="CO213" s="58">
        <v>0</v>
      </c>
      <c r="CP213"/>
      <c r="CQ213"/>
      <c r="CR213"/>
      <c r="CS213"/>
    </row>
    <row r="214" spans="1:97" ht="19.5" thickBot="1" x14ac:dyDescent="0.3">
      <c r="A214" s="46" t="s">
        <v>226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47">
        <v>0</v>
      </c>
      <c r="K214" s="47">
        <v>0</v>
      </c>
      <c r="L214" s="47">
        <v>0</v>
      </c>
      <c r="M214" s="47">
        <v>0</v>
      </c>
      <c r="N214" s="47">
        <v>0</v>
      </c>
      <c r="O214" s="47">
        <v>0</v>
      </c>
      <c r="P214" s="47">
        <v>0</v>
      </c>
      <c r="Q214" s="47">
        <v>0</v>
      </c>
      <c r="R214" s="47">
        <v>0</v>
      </c>
      <c r="S214" s="47">
        <v>0</v>
      </c>
      <c r="T214" s="47">
        <v>0</v>
      </c>
      <c r="U214" s="47">
        <v>0</v>
      </c>
      <c r="V214" s="47">
        <v>0</v>
      </c>
      <c r="W214" s="47">
        <v>0</v>
      </c>
      <c r="X214" s="47">
        <v>0</v>
      </c>
      <c r="Y214" s="47">
        <v>0</v>
      </c>
      <c r="Z214" s="47">
        <v>0</v>
      </c>
      <c r="AA214" s="47">
        <v>0</v>
      </c>
      <c r="AB214" s="47">
        <v>0</v>
      </c>
      <c r="AC214" s="47">
        <v>0</v>
      </c>
      <c r="AD214" s="47">
        <v>0</v>
      </c>
      <c r="BL214" s="53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</row>
    <row r="215" spans="1:97" ht="19.5" thickBot="1" x14ac:dyDescent="0.3">
      <c r="A215" s="5"/>
      <c r="BL215" s="57" t="s">
        <v>229</v>
      </c>
      <c r="BM215" s="57" t="s">
        <v>88</v>
      </c>
      <c r="BN215" s="57" t="s">
        <v>89</v>
      </c>
      <c r="BO215" s="57" t="s">
        <v>90</v>
      </c>
      <c r="BP215" s="57" t="s">
        <v>91</v>
      </c>
      <c r="BQ215" s="57" t="s">
        <v>92</v>
      </c>
      <c r="BR215" s="57" t="s">
        <v>93</v>
      </c>
      <c r="BS215" s="57" t="s">
        <v>94</v>
      </c>
      <c r="BT215" s="57" t="s">
        <v>95</v>
      </c>
      <c r="BU215" s="57" t="s">
        <v>96</v>
      </c>
      <c r="BV215" s="57" t="s">
        <v>97</v>
      </c>
      <c r="BW215" s="57" t="s">
        <v>98</v>
      </c>
      <c r="BX215" s="57" t="s">
        <v>99</v>
      </c>
      <c r="BY215" s="57" t="s">
        <v>100</v>
      </c>
      <c r="BZ215" s="57" t="s">
        <v>101</v>
      </c>
      <c r="CA215" s="57" t="s">
        <v>102</v>
      </c>
      <c r="CB215" s="57" t="s">
        <v>103</v>
      </c>
      <c r="CC215" s="57" t="s">
        <v>104</v>
      </c>
      <c r="CD215" s="57" t="s">
        <v>105</v>
      </c>
      <c r="CE215" s="57" t="s">
        <v>106</v>
      </c>
      <c r="CF215" s="57" t="s">
        <v>107</v>
      </c>
      <c r="CG215" s="57" t="s">
        <v>108</v>
      </c>
      <c r="CH215" s="57" t="s">
        <v>109</v>
      </c>
      <c r="CI215" s="57" t="s">
        <v>110</v>
      </c>
      <c r="CJ215" s="57" t="s">
        <v>111</v>
      </c>
      <c r="CK215" s="57" t="s">
        <v>112</v>
      </c>
      <c r="CL215" s="57" t="s">
        <v>113</v>
      </c>
      <c r="CM215" s="57" t="s">
        <v>114</v>
      </c>
      <c r="CN215" s="57" t="s">
        <v>115</v>
      </c>
      <c r="CO215" s="57" t="s">
        <v>116</v>
      </c>
      <c r="CP215" s="57" t="s">
        <v>230</v>
      </c>
      <c r="CQ215" s="57" t="s">
        <v>231</v>
      </c>
      <c r="CR215" s="57" t="s">
        <v>232</v>
      </c>
      <c r="CS215" s="57" t="s">
        <v>233</v>
      </c>
    </row>
    <row r="216" spans="1:97" ht="15.75" thickBot="1" x14ac:dyDescent="0.3">
      <c r="A216" s="46" t="s">
        <v>229</v>
      </c>
      <c r="B216" s="46" t="s">
        <v>88</v>
      </c>
      <c r="C216" s="46" t="s">
        <v>89</v>
      </c>
      <c r="D216" s="46" t="s">
        <v>90</v>
      </c>
      <c r="E216" s="46" t="s">
        <v>91</v>
      </c>
      <c r="F216" s="46" t="s">
        <v>92</v>
      </c>
      <c r="G216" s="46" t="s">
        <v>93</v>
      </c>
      <c r="H216" s="46" t="s">
        <v>94</v>
      </c>
      <c r="I216" s="46" t="s">
        <v>95</v>
      </c>
      <c r="J216" s="46" t="s">
        <v>96</v>
      </c>
      <c r="K216" s="46" t="s">
        <v>97</v>
      </c>
      <c r="L216" s="46" t="s">
        <v>98</v>
      </c>
      <c r="M216" s="46" t="s">
        <v>99</v>
      </c>
      <c r="N216" s="46" t="s">
        <v>100</v>
      </c>
      <c r="O216" s="46" t="s">
        <v>101</v>
      </c>
      <c r="P216" s="46" t="s">
        <v>102</v>
      </c>
      <c r="Q216" s="46" t="s">
        <v>103</v>
      </c>
      <c r="R216" s="46" t="s">
        <v>104</v>
      </c>
      <c r="S216" s="46" t="s">
        <v>105</v>
      </c>
      <c r="T216" s="46" t="s">
        <v>106</v>
      </c>
      <c r="U216" s="46" t="s">
        <v>107</v>
      </c>
      <c r="V216" s="46" t="s">
        <v>108</v>
      </c>
      <c r="W216" s="46" t="s">
        <v>109</v>
      </c>
      <c r="X216" s="46" t="s">
        <v>110</v>
      </c>
      <c r="Y216" s="46" t="s">
        <v>111</v>
      </c>
      <c r="Z216" s="46" t="s">
        <v>112</v>
      </c>
      <c r="AA216" s="46" t="s">
        <v>113</v>
      </c>
      <c r="AB216" s="46" t="s">
        <v>114</v>
      </c>
      <c r="AC216" s="46" t="s">
        <v>115</v>
      </c>
      <c r="AD216" s="46" t="s">
        <v>116</v>
      </c>
      <c r="AE216" s="46" t="s">
        <v>230</v>
      </c>
      <c r="AF216" s="46" t="s">
        <v>231</v>
      </c>
      <c r="AG216" s="46" t="s">
        <v>232</v>
      </c>
      <c r="AH216" s="46" t="s">
        <v>233</v>
      </c>
      <c r="BL216" s="57" t="s">
        <v>119</v>
      </c>
      <c r="BM216" s="58">
        <v>499703.7</v>
      </c>
      <c r="BN216" s="58">
        <v>20</v>
      </c>
      <c r="BO216" s="58">
        <v>20</v>
      </c>
      <c r="BP216" s="58">
        <v>21</v>
      </c>
      <c r="BQ216" s="58">
        <v>21</v>
      </c>
      <c r="BR216" s="58">
        <v>20</v>
      </c>
      <c r="BS216" s="58">
        <v>40</v>
      </c>
      <c r="BT216" s="58">
        <v>21</v>
      </c>
      <c r="BU216" s="58">
        <v>21</v>
      </c>
      <c r="BV216" s="58">
        <v>21</v>
      </c>
      <c r="BW216" s="58">
        <v>21</v>
      </c>
      <c r="BX216" s="58">
        <v>21</v>
      </c>
      <c r="BY216" s="58">
        <v>20</v>
      </c>
      <c r="BZ216" s="58">
        <v>21</v>
      </c>
      <c r="CA216" s="58">
        <v>499719.2</v>
      </c>
      <c r="CB216" s="58">
        <v>20</v>
      </c>
      <c r="CC216" s="58">
        <v>20</v>
      </c>
      <c r="CD216" s="58">
        <v>20</v>
      </c>
      <c r="CE216" s="58">
        <v>21</v>
      </c>
      <c r="CF216" s="58">
        <v>20</v>
      </c>
      <c r="CG216" s="58">
        <v>22</v>
      </c>
      <c r="CH216" s="58">
        <v>21</v>
      </c>
      <c r="CI216" s="58">
        <v>26.5</v>
      </c>
      <c r="CJ216" s="58">
        <v>20</v>
      </c>
      <c r="CK216" s="58">
        <v>21</v>
      </c>
      <c r="CL216" s="58">
        <v>24</v>
      </c>
      <c r="CM216" s="58">
        <v>22</v>
      </c>
      <c r="CN216" s="58">
        <v>20</v>
      </c>
      <c r="CO216" s="58">
        <v>21</v>
      </c>
      <c r="CP216" s="58">
        <v>1000009.4</v>
      </c>
      <c r="CQ216" s="58">
        <v>1000000</v>
      </c>
      <c r="CR216" s="58">
        <v>-9.4</v>
      </c>
      <c r="CS216" s="58">
        <v>0</v>
      </c>
    </row>
    <row r="217" spans="1:97" ht="15.75" thickBot="1" x14ac:dyDescent="0.3">
      <c r="A217" s="46" t="s">
        <v>119</v>
      </c>
      <c r="B217" s="47">
        <v>23</v>
      </c>
      <c r="C217" s="47">
        <v>499669.3</v>
      </c>
      <c r="D217" s="47">
        <v>24</v>
      </c>
      <c r="E217" s="47">
        <v>23</v>
      </c>
      <c r="F217" s="47">
        <v>23</v>
      </c>
      <c r="G217" s="47">
        <v>24</v>
      </c>
      <c r="H217" s="47">
        <v>22</v>
      </c>
      <c r="I217" s="47">
        <v>23</v>
      </c>
      <c r="J217" s="47">
        <v>23</v>
      </c>
      <c r="K217" s="47">
        <v>23</v>
      </c>
      <c r="L217" s="47">
        <v>23</v>
      </c>
      <c r="M217" s="47">
        <v>23</v>
      </c>
      <c r="N217" s="47">
        <v>24</v>
      </c>
      <c r="O217" s="47">
        <v>23</v>
      </c>
      <c r="P217" s="47">
        <v>499697.3</v>
      </c>
      <c r="Q217" s="47">
        <v>24</v>
      </c>
      <c r="R217" s="47">
        <v>24</v>
      </c>
      <c r="S217" s="47">
        <v>24</v>
      </c>
      <c r="T217" s="47">
        <v>23</v>
      </c>
      <c r="U217" s="47">
        <v>24</v>
      </c>
      <c r="V217" s="47">
        <v>22</v>
      </c>
      <c r="W217" s="47">
        <v>23</v>
      </c>
      <c r="X217" s="47">
        <v>23</v>
      </c>
      <c r="Y217" s="47">
        <v>24</v>
      </c>
      <c r="Z217" s="47">
        <v>23</v>
      </c>
      <c r="AA217" s="47">
        <v>20</v>
      </c>
      <c r="AB217" s="47">
        <v>22</v>
      </c>
      <c r="AC217" s="47">
        <v>24</v>
      </c>
      <c r="AD217" s="47">
        <v>23</v>
      </c>
      <c r="AE217" s="47">
        <v>999990.6</v>
      </c>
      <c r="AF217" s="47">
        <v>1000000</v>
      </c>
      <c r="AG217" s="47">
        <v>9.4</v>
      </c>
      <c r="AH217" s="47">
        <v>0</v>
      </c>
      <c r="BL217" s="57" t="s">
        <v>120</v>
      </c>
      <c r="BM217" s="58">
        <v>499703.7</v>
      </c>
      <c r="BN217" s="58">
        <v>20</v>
      </c>
      <c r="BO217" s="58">
        <v>20</v>
      </c>
      <c r="BP217" s="58">
        <v>20</v>
      </c>
      <c r="BQ217" s="58">
        <v>21</v>
      </c>
      <c r="BR217" s="58">
        <v>20</v>
      </c>
      <c r="BS217" s="58">
        <v>40</v>
      </c>
      <c r="BT217" s="58">
        <v>21</v>
      </c>
      <c r="BU217" s="58">
        <v>21</v>
      </c>
      <c r="BV217" s="58">
        <v>21</v>
      </c>
      <c r="BW217" s="58">
        <v>21</v>
      </c>
      <c r="BX217" s="58">
        <v>21</v>
      </c>
      <c r="BY217" s="58">
        <v>20</v>
      </c>
      <c r="BZ217" s="58">
        <v>21</v>
      </c>
      <c r="CA217" s="58">
        <v>499715.2</v>
      </c>
      <c r="CB217" s="58">
        <v>20</v>
      </c>
      <c r="CC217" s="58">
        <v>20</v>
      </c>
      <c r="CD217" s="58">
        <v>20</v>
      </c>
      <c r="CE217" s="58">
        <v>21</v>
      </c>
      <c r="CF217" s="58">
        <v>20</v>
      </c>
      <c r="CG217" s="58">
        <v>22</v>
      </c>
      <c r="CH217" s="58">
        <v>20</v>
      </c>
      <c r="CI217" s="58">
        <v>26.5</v>
      </c>
      <c r="CJ217" s="58">
        <v>20</v>
      </c>
      <c r="CK217" s="58">
        <v>21</v>
      </c>
      <c r="CL217" s="58">
        <v>20</v>
      </c>
      <c r="CM217" s="58">
        <v>22</v>
      </c>
      <c r="CN217" s="58">
        <v>20</v>
      </c>
      <c r="CO217" s="58">
        <v>21</v>
      </c>
      <c r="CP217" s="58">
        <v>999999.4</v>
      </c>
      <c r="CQ217" s="58">
        <v>1000000</v>
      </c>
      <c r="CR217" s="58">
        <v>0.6</v>
      </c>
      <c r="CS217" s="58">
        <v>0</v>
      </c>
    </row>
    <row r="218" spans="1:97" ht="15.75" thickBot="1" x14ac:dyDescent="0.3">
      <c r="A218" s="46" t="s">
        <v>120</v>
      </c>
      <c r="B218" s="47">
        <v>23</v>
      </c>
      <c r="C218" s="47">
        <v>499669.3</v>
      </c>
      <c r="D218" s="47">
        <v>24</v>
      </c>
      <c r="E218" s="47">
        <v>24</v>
      </c>
      <c r="F218" s="47">
        <v>23</v>
      </c>
      <c r="G218" s="47">
        <v>24</v>
      </c>
      <c r="H218" s="47">
        <v>22</v>
      </c>
      <c r="I218" s="47">
        <v>23</v>
      </c>
      <c r="J218" s="47">
        <v>23</v>
      </c>
      <c r="K218" s="47">
        <v>23</v>
      </c>
      <c r="L218" s="47">
        <v>23</v>
      </c>
      <c r="M218" s="47">
        <v>23</v>
      </c>
      <c r="N218" s="47">
        <v>24</v>
      </c>
      <c r="O218" s="47">
        <v>23</v>
      </c>
      <c r="P218" s="47">
        <v>499701.3</v>
      </c>
      <c r="Q218" s="47">
        <v>24</v>
      </c>
      <c r="R218" s="47">
        <v>24</v>
      </c>
      <c r="S218" s="47">
        <v>24</v>
      </c>
      <c r="T218" s="47">
        <v>23</v>
      </c>
      <c r="U218" s="47">
        <v>24</v>
      </c>
      <c r="V218" s="47">
        <v>22</v>
      </c>
      <c r="W218" s="47">
        <v>24</v>
      </c>
      <c r="X218" s="47">
        <v>23</v>
      </c>
      <c r="Y218" s="47">
        <v>24</v>
      </c>
      <c r="Z218" s="47">
        <v>23</v>
      </c>
      <c r="AA218" s="47">
        <v>24</v>
      </c>
      <c r="AB218" s="47">
        <v>22</v>
      </c>
      <c r="AC218" s="47">
        <v>24</v>
      </c>
      <c r="AD218" s="47">
        <v>23</v>
      </c>
      <c r="AE218" s="47">
        <v>1000000.6</v>
      </c>
      <c r="AF218" s="47">
        <v>1000000</v>
      </c>
      <c r="AG218" s="47">
        <v>-0.6</v>
      </c>
      <c r="AH218" s="47">
        <v>0</v>
      </c>
      <c r="BL218" s="57" t="s">
        <v>121</v>
      </c>
      <c r="BM218" s="58">
        <v>499703.7</v>
      </c>
      <c r="BN218" s="58">
        <v>20</v>
      </c>
      <c r="BO218" s="58">
        <v>20</v>
      </c>
      <c r="BP218" s="58">
        <v>21</v>
      </c>
      <c r="BQ218" s="58">
        <v>21</v>
      </c>
      <c r="BR218" s="58">
        <v>20</v>
      </c>
      <c r="BS218" s="58">
        <v>40</v>
      </c>
      <c r="BT218" s="58">
        <v>21</v>
      </c>
      <c r="BU218" s="58">
        <v>21</v>
      </c>
      <c r="BV218" s="58">
        <v>21</v>
      </c>
      <c r="BW218" s="58">
        <v>21</v>
      </c>
      <c r="BX218" s="58">
        <v>21</v>
      </c>
      <c r="BY218" s="58">
        <v>20</v>
      </c>
      <c r="BZ218" s="58">
        <v>21</v>
      </c>
      <c r="CA218" s="58">
        <v>499719.2</v>
      </c>
      <c r="CB218" s="58">
        <v>20</v>
      </c>
      <c r="CC218" s="58">
        <v>20</v>
      </c>
      <c r="CD218" s="58">
        <v>20</v>
      </c>
      <c r="CE218" s="58">
        <v>21</v>
      </c>
      <c r="CF218" s="58">
        <v>20</v>
      </c>
      <c r="CG218" s="58">
        <v>22</v>
      </c>
      <c r="CH218" s="58">
        <v>21</v>
      </c>
      <c r="CI218" s="58">
        <v>26.5</v>
      </c>
      <c r="CJ218" s="58">
        <v>20</v>
      </c>
      <c r="CK218" s="58">
        <v>21</v>
      </c>
      <c r="CL218" s="58">
        <v>24</v>
      </c>
      <c r="CM218" s="58">
        <v>22</v>
      </c>
      <c r="CN218" s="58">
        <v>20</v>
      </c>
      <c r="CO218" s="58">
        <v>21</v>
      </c>
      <c r="CP218" s="58">
        <v>1000009.4</v>
      </c>
      <c r="CQ218" s="58">
        <v>1000000</v>
      </c>
      <c r="CR218" s="58">
        <v>-9.4</v>
      </c>
      <c r="CS218" s="58">
        <v>0</v>
      </c>
    </row>
    <row r="219" spans="1:97" ht="15.75" thickBot="1" x14ac:dyDescent="0.3">
      <c r="A219" s="46" t="s">
        <v>121</v>
      </c>
      <c r="B219" s="47">
        <v>23</v>
      </c>
      <c r="C219" s="47">
        <v>499669.3</v>
      </c>
      <c r="D219" s="47">
        <v>24</v>
      </c>
      <c r="E219" s="47">
        <v>23</v>
      </c>
      <c r="F219" s="47">
        <v>23</v>
      </c>
      <c r="G219" s="47">
        <v>24</v>
      </c>
      <c r="H219" s="47">
        <v>22</v>
      </c>
      <c r="I219" s="47">
        <v>23</v>
      </c>
      <c r="J219" s="47">
        <v>23</v>
      </c>
      <c r="K219" s="47">
        <v>23</v>
      </c>
      <c r="L219" s="47">
        <v>23</v>
      </c>
      <c r="M219" s="47">
        <v>23</v>
      </c>
      <c r="N219" s="47">
        <v>24</v>
      </c>
      <c r="O219" s="47">
        <v>23</v>
      </c>
      <c r="P219" s="47">
        <v>499697.3</v>
      </c>
      <c r="Q219" s="47">
        <v>24</v>
      </c>
      <c r="R219" s="47">
        <v>24</v>
      </c>
      <c r="S219" s="47">
        <v>24</v>
      </c>
      <c r="T219" s="47">
        <v>23</v>
      </c>
      <c r="U219" s="47">
        <v>24</v>
      </c>
      <c r="V219" s="47">
        <v>22</v>
      </c>
      <c r="W219" s="47">
        <v>23</v>
      </c>
      <c r="X219" s="47">
        <v>23</v>
      </c>
      <c r="Y219" s="47">
        <v>24</v>
      </c>
      <c r="Z219" s="47">
        <v>23</v>
      </c>
      <c r="AA219" s="47">
        <v>20</v>
      </c>
      <c r="AB219" s="47">
        <v>22</v>
      </c>
      <c r="AC219" s="47">
        <v>24</v>
      </c>
      <c r="AD219" s="47">
        <v>23</v>
      </c>
      <c r="AE219" s="47">
        <v>999990.6</v>
      </c>
      <c r="AF219" s="47">
        <v>1000000</v>
      </c>
      <c r="AG219" s="47">
        <v>9.4</v>
      </c>
      <c r="AH219" s="47">
        <v>0</v>
      </c>
      <c r="BL219" s="57" t="s">
        <v>122</v>
      </c>
      <c r="BM219" s="58">
        <v>499703.7</v>
      </c>
      <c r="BN219" s="58">
        <v>20</v>
      </c>
      <c r="BO219" s="58">
        <v>20</v>
      </c>
      <c r="BP219" s="58">
        <v>21</v>
      </c>
      <c r="BQ219" s="58">
        <v>21</v>
      </c>
      <c r="BR219" s="58">
        <v>20</v>
      </c>
      <c r="BS219" s="58">
        <v>40</v>
      </c>
      <c r="BT219" s="58">
        <v>21</v>
      </c>
      <c r="BU219" s="58">
        <v>21</v>
      </c>
      <c r="BV219" s="58">
        <v>21</v>
      </c>
      <c r="BW219" s="58">
        <v>21</v>
      </c>
      <c r="BX219" s="58">
        <v>21</v>
      </c>
      <c r="BY219" s="58">
        <v>20</v>
      </c>
      <c r="BZ219" s="58">
        <v>21</v>
      </c>
      <c r="CA219" s="58">
        <v>499719.2</v>
      </c>
      <c r="CB219" s="58">
        <v>20</v>
      </c>
      <c r="CC219" s="58">
        <v>20</v>
      </c>
      <c r="CD219" s="58">
        <v>20</v>
      </c>
      <c r="CE219" s="58">
        <v>21</v>
      </c>
      <c r="CF219" s="58">
        <v>20</v>
      </c>
      <c r="CG219" s="58">
        <v>22</v>
      </c>
      <c r="CH219" s="58">
        <v>21</v>
      </c>
      <c r="CI219" s="58">
        <v>26.5</v>
      </c>
      <c r="CJ219" s="58">
        <v>20</v>
      </c>
      <c r="CK219" s="58">
        <v>21</v>
      </c>
      <c r="CL219" s="58">
        <v>24</v>
      </c>
      <c r="CM219" s="58">
        <v>22</v>
      </c>
      <c r="CN219" s="58">
        <v>20</v>
      </c>
      <c r="CO219" s="58">
        <v>21</v>
      </c>
      <c r="CP219" s="58">
        <v>1000009.4</v>
      </c>
      <c r="CQ219" s="58">
        <v>1000000</v>
      </c>
      <c r="CR219" s="58">
        <v>-9.4</v>
      </c>
      <c r="CS219" s="58">
        <v>0</v>
      </c>
    </row>
    <row r="220" spans="1:97" ht="15.75" thickBot="1" x14ac:dyDescent="0.3">
      <c r="A220" s="46" t="s">
        <v>122</v>
      </c>
      <c r="B220" s="47">
        <v>23</v>
      </c>
      <c r="C220" s="47">
        <v>499669.3</v>
      </c>
      <c r="D220" s="47">
        <v>24</v>
      </c>
      <c r="E220" s="47">
        <v>23</v>
      </c>
      <c r="F220" s="47">
        <v>23</v>
      </c>
      <c r="G220" s="47">
        <v>24</v>
      </c>
      <c r="H220" s="47">
        <v>22</v>
      </c>
      <c r="I220" s="47">
        <v>23</v>
      </c>
      <c r="J220" s="47">
        <v>23</v>
      </c>
      <c r="K220" s="47">
        <v>23</v>
      </c>
      <c r="L220" s="47">
        <v>23</v>
      </c>
      <c r="M220" s="47">
        <v>23</v>
      </c>
      <c r="N220" s="47">
        <v>24</v>
      </c>
      <c r="O220" s="47">
        <v>23</v>
      </c>
      <c r="P220" s="47">
        <v>499697.3</v>
      </c>
      <c r="Q220" s="47">
        <v>24</v>
      </c>
      <c r="R220" s="47">
        <v>24</v>
      </c>
      <c r="S220" s="47">
        <v>24</v>
      </c>
      <c r="T220" s="47">
        <v>23</v>
      </c>
      <c r="U220" s="47">
        <v>24</v>
      </c>
      <c r="V220" s="47">
        <v>22</v>
      </c>
      <c r="W220" s="47">
        <v>23</v>
      </c>
      <c r="X220" s="47">
        <v>23</v>
      </c>
      <c r="Y220" s="47">
        <v>24</v>
      </c>
      <c r="Z220" s="47">
        <v>23</v>
      </c>
      <c r="AA220" s="47">
        <v>20</v>
      </c>
      <c r="AB220" s="47">
        <v>22</v>
      </c>
      <c r="AC220" s="47">
        <v>24</v>
      </c>
      <c r="AD220" s="47">
        <v>23</v>
      </c>
      <c r="AE220" s="47">
        <v>999990.6</v>
      </c>
      <c r="AF220" s="47">
        <v>1000000</v>
      </c>
      <c r="AG220" s="47">
        <v>9.4</v>
      </c>
      <c r="AH220" s="47">
        <v>0</v>
      </c>
      <c r="BL220" s="57" t="s">
        <v>123</v>
      </c>
      <c r="BM220" s="58">
        <v>499703.7</v>
      </c>
      <c r="BN220" s="58">
        <v>20</v>
      </c>
      <c r="BO220" s="58">
        <v>20</v>
      </c>
      <c r="BP220" s="58">
        <v>21</v>
      </c>
      <c r="BQ220" s="58">
        <v>21</v>
      </c>
      <c r="BR220" s="58">
        <v>20</v>
      </c>
      <c r="BS220" s="58">
        <v>40</v>
      </c>
      <c r="BT220" s="58">
        <v>21</v>
      </c>
      <c r="BU220" s="58">
        <v>21</v>
      </c>
      <c r="BV220" s="58">
        <v>21</v>
      </c>
      <c r="BW220" s="58">
        <v>21</v>
      </c>
      <c r="BX220" s="58">
        <v>21</v>
      </c>
      <c r="BY220" s="58">
        <v>20</v>
      </c>
      <c r="BZ220" s="58">
        <v>21</v>
      </c>
      <c r="CA220" s="58">
        <v>499718.2</v>
      </c>
      <c r="CB220" s="58">
        <v>20</v>
      </c>
      <c r="CC220" s="58">
        <v>20</v>
      </c>
      <c r="CD220" s="58">
        <v>20</v>
      </c>
      <c r="CE220" s="58">
        <v>21</v>
      </c>
      <c r="CF220" s="58">
        <v>20</v>
      </c>
      <c r="CG220" s="58">
        <v>22</v>
      </c>
      <c r="CH220" s="58">
        <v>21</v>
      </c>
      <c r="CI220" s="58">
        <v>26.5</v>
      </c>
      <c r="CJ220" s="58">
        <v>20</v>
      </c>
      <c r="CK220" s="58">
        <v>21</v>
      </c>
      <c r="CL220" s="58">
        <v>21</v>
      </c>
      <c r="CM220" s="58">
        <v>22</v>
      </c>
      <c r="CN220" s="58">
        <v>20</v>
      </c>
      <c r="CO220" s="58">
        <v>21</v>
      </c>
      <c r="CP220" s="58">
        <v>1000005.4</v>
      </c>
      <c r="CQ220" s="58">
        <v>1000000</v>
      </c>
      <c r="CR220" s="58">
        <v>-5.4</v>
      </c>
      <c r="CS220" s="58">
        <v>0</v>
      </c>
    </row>
    <row r="221" spans="1:97" ht="15.75" thickBot="1" x14ac:dyDescent="0.3">
      <c r="A221" s="46" t="s">
        <v>123</v>
      </c>
      <c r="B221" s="47">
        <v>23</v>
      </c>
      <c r="C221" s="47">
        <v>499669.3</v>
      </c>
      <c r="D221" s="47">
        <v>24</v>
      </c>
      <c r="E221" s="47">
        <v>23</v>
      </c>
      <c r="F221" s="47">
        <v>23</v>
      </c>
      <c r="G221" s="47">
        <v>24</v>
      </c>
      <c r="H221" s="47">
        <v>22</v>
      </c>
      <c r="I221" s="47">
        <v>23</v>
      </c>
      <c r="J221" s="47">
        <v>23</v>
      </c>
      <c r="K221" s="47">
        <v>23</v>
      </c>
      <c r="L221" s="47">
        <v>23</v>
      </c>
      <c r="M221" s="47">
        <v>23</v>
      </c>
      <c r="N221" s="47">
        <v>24</v>
      </c>
      <c r="O221" s="47">
        <v>23</v>
      </c>
      <c r="P221" s="47">
        <v>499698.3</v>
      </c>
      <c r="Q221" s="47">
        <v>24</v>
      </c>
      <c r="R221" s="47">
        <v>24</v>
      </c>
      <c r="S221" s="47">
        <v>24</v>
      </c>
      <c r="T221" s="47">
        <v>23</v>
      </c>
      <c r="U221" s="47">
        <v>24</v>
      </c>
      <c r="V221" s="47">
        <v>22</v>
      </c>
      <c r="W221" s="47">
        <v>23</v>
      </c>
      <c r="X221" s="47">
        <v>23</v>
      </c>
      <c r="Y221" s="47">
        <v>24</v>
      </c>
      <c r="Z221" s="47">
        <v>23</v>
      </c>
      <c r="AA221" s="47">
        <v>23</v>
      </c>
      <c r="AB221" s="47">
        <v>22</v>
      </c>
      <c r="AC221" s="47">
        <v>24</v>
      </c>
      <c r="AD221" s="47">
        <v>23</v>
      </c>
      <c r="AE221" s="47">
        <v>999994.6</v>
      </c>
      <c r="AF221" s="47">
        <v>1000000</v>
      </c>
      <c r="AG221" s="47">
        <v>5.4</v>
      </c>
      <c r="AH221" s="47">
        <v>0</v>
      </c>
      <c r="BL221" s="57" t="s">
        <v>124</v>
      </c>
      <c r="BM221" s="58">
        <v>499700.7</v>
      </c>
      <c r="BN221" s="58">
        <v>18</v>
      </c>
      <c r="BO221" s="58">
        <v>19</v>
      </c>
      <c r="BP221" s="58">
        <v>19</v>
      </c>
      <c r="BQ221" s="58">
        <v>18</v>
      </c>
      <c r="BR221" s="58">
        <v>19</v>
      </c>
      <c r="BS221" s="58">
        <v>38</v>
      </c>
      <c r="BT221" s="58">
        <v>18</v>
      </c>
      <c r="BU221" s="58">
        <v>18</v>
      </c>
      <c r="BV221" s="58">
        <v>19</v>
      </c>
      <c r="BW221" s="58">
        <v>18</v>
      </c>
      <c r="BX221" s="58">
        <v>18</v>
      </c>
      <c r="BY221" s="58">
        <v>19</v>
      </c>
      <c r="BZ221" s="58">
        <v>18</v>
      </c>
      <c r="CA221" s="58">
        <v>499713.2</v>
      </c>
      <c r="CB221" s="58">
        <v>19</v>
      </c>
      <c r="CC221" s="58">
        <v>18</v>
      </c>
      <c r="CD221" s="58">
        <v>18</v>
      </c>
      <c r="CE221" s="58">
        <v>18</v>
      </c>
      <c r="CF221" s="58">
        <v>19</v>
      </c>
      <c r="CG221" s="58">
        <v>19</v>
      </c>
      <c r="CH221" s="58">
        <v>19</v>
      </c>
      <c r="CI221" s="58">
        <v>25.5</v>
      </c>
      <c r="CJ221" s="58">
        <v>18</v>
      </c>
      <c r="CK221" s="58">
        <v>19</v>
      </c>
      <c r="CL221" s="58">
        <v>19</v>
      </c>
      <c r="CM221" s="58">
        <v>20</v>
      </c>
      <c r="CN221" s="58">
        <v>18</v>
      </c>
      <c r="CO221" s="58">
        <v>19</v>
      </c>
      <c r="CP221" s="58">
        <v>999941.4</v>
      </c>
      <c r="CQ221" s="58">
        <v>1000000</v>
      </c>
      <c r="CR221" s="58">
        <v>58.6</v>
      </c>
      <c r="CS221" s="58">
        <v>0.01</v>
      </c>
    </row>
    <row r="222" spans="1:97" ht="15.75" thickBot="1" x14ac:dyDescent="0.3">
      <c r="A222" s="46" t="s">
        <v>124</v>
      </c>
      <c r="B222" s="47">
        <v>26</v>
      </c>
      <c r="C222" s="47">
        <v>499671.3</v>
      </c>
      <c r="D222" s="47">
        <v>25</v>
      </c>
      <c r="E222" s="47">
        <v>25</v>
      </c>
      <c r="F222" s="47">
        <v>26</v>
      </c>
      <c r="G222" s="47">
        <v>25</v>
      </c>
      <c r="H222" s="47">
        <v>24</v>
      </c>
      <c r="I222" s="47">
        <v>26</v>
      </c>
      <c r="J222" s="47">
        <v>26</v>
      </c>
      <c r="K222" s="47">
        <v>25</v>
      </c>
      <c r="L222" s="47">
        <v>26</v>
      </c>
      <c r="M222" s="47">
        <v>26</v>
      </c>
      <c r="N222" s="47">
        <v>25</v>
      </c>
      <c r="O222" s="47">
        <v>26</v>
      </c>
      <c r="P222" s="47">
        <v>499703.3</v>
      </c>
      <c r="Q222" s="47">
        <v>25</v>
      </c>
      <c r="R222" s="47">
        <v>26</v>
      </c>
      <c r="S222" s="47">
        <v>26</v>
      </c>
      <c r="T222" s="47">
        <v>26</v>
      </c>
      <c r="U222" s="47">
        <v>25</v>
      </c>
      <c r="V222" s="47">
        <v>25</v>
      </c>
      <c r="W222" s="47">
        <v>25</v>
      </c>
      <c r="X222" s="47">
        <v>24</v>
      </c>
      <c r="Y222" s="47">
        <v>26</v>
      </c>
      <c r="Z222" s="47">
        <v>25</v>
      </c>
      <c r="AA222" s="47">
        <v>25</v>
      </c>
      <c r="AB222" s="47">
        <v>24</v>
      </c>
      <c r="AC222" s="47">
        <v>26</v>
      </c>
      <c r="AD222" s="47">
        <v>25</v>
      </c>
      <c r="AE222" s="47">
        <v>1000058.6</v>
      </c>
      <c r="AF222" s="47">
        <v>1000000</v>
      </c>
      <c r="AG222" s="47">
        <v>-58.6</v>
      </c>
      <c r="AH222" s="47">
        <v>-0.01</v>
      </c>
      <c r="BL222" s="57" t="s">
        <v>125</v>
      </c>
      <c r="BM222" s="58">
        <v>499703.7</v>
      </c>
      <c r="BN222" s="58">
        <v>20</v>
      </c>
      <c r="BO222" s="58">
        <v>20</v>
      </c>
      <c r="BP222" s="58">
        <v>21</v>
      </c>
      <c r="BQ222" s="58">
        <v>21</v>
      </c>
      <c r="BR222" s="58">
        <v>20</v>
      </c>
      <c r="BS222" s="58">
        <v>40</v>
      </c>
      <c r="BT222" s="58">
        <v>21</v>
      </c>
      <c r="BU222" s="58">
        <v>21</v>
      </c>
      <c r="BV222" s="58">
        <v>21</v>
      </c>
      <c r="BW222" s="58">
        <v>21</v>
      </c>
      <c r="BX222" s="58">
        <v>21</v>
      </c>
      <c r="BY222" s="58">
        <v>20</v>
      </c>
      <c r="BZ222" s="58">
        <v>21</v>
      </c>
      <c r="CA222" s="58">
        <v>499719.2</v>
      </c>
      <c r="CB222" s="58">
        <v>20</v>
      </c>
      <c r="CC222" s="58">
        <v>20</v>
      </c>
      <c r="CD222" s="58">
        <v>20</v>
      </c>
      <c r="CE222" s="58">
        <v>21</v>
      </c>
      <c r="CF222" s="58">
        <v>20</v>
      </c>
      <c r="CG222" s="58">
        <v>22</v>
      </c>
      <c r="CH222" s="58">
        <v>21</v>
      </c>
      <c r="CI222" s="58">
        <v>26.5</v>
      </c>
      <c r="CJ222" s="58">
        <v>20</v>
      </c>
      <c r="CK222" s="58">
        <v>21</v>
      </c>
      <c r="CL222" s="58">
        <v>24</v>
      </c>
      <c r="CM222" s="58">
        <v>22</v>
      </c>
      <c r="CN222" s="58">
        <v>20</v>
      </c>
      <c r="CO222" s="58">
        <v>21</v>
      </c>
      <c r="CP222" s="58">
        <v>1000009.4</v>
      </c>
      <c r="CQ222" s="58">
        <v>1000000</v>
      </c>
      <c r="CR222" s="58">
        <v>-9.4</v>
      </c>
      <c r="CS222" s="58">
        <v>0</v>
      </c>
    </row>
    <row r="223" spans="1:97" ht="15.75" thickBot="1" x14ac:dyDescent="0.3">
      <c r="A223" s="46" t="s">
        <v>125</v>
      </c>
      <c r="B223" s="47">
        <v>23</v>
      </c>
      <c r="C223" s="47">
        <v>499669.3</v>
      </c>
      <c r="D223" s="47">
        <v>24</v>
      </c>
      <c r="E223" s="47">
        <v>23</v>
      </c>
      <c r="F223" s="47">
        <v>23</v>
      </c>
      <c r="G223" s="47">
        <v>24</v>
      </c>
      <c r="H223" s="47">
        <v>22</v>
      </c>
      <c r="I223" s="47">
        <v>23</v>
      </c>
      <c r="J223" s="47">
        <v>23</v>
      </c>
      <c r="K223" s="47">
        <v>23</v>
      </c>
      <c r="L223" s="47">
        <v>23</v>
      </c>
      <c r="M223" s="47">
        <v>23</v>
      </c>
      <c r="N223" s="47">
        <v>24</v>
      </c>
      <c r="O223" s="47">
        <v>23</v>
      </c>
      <c r="P223" s="47">
        <v>499697.3</v>
      </c>
      <c r="Q223" s="47">
        <v>24</v>
      </c>
      <c r="R223" s="47">
        <v>24</v>
      </c>
      <c r="S223" s="47">
        <v>24</v>
      </c>
      <c r="T223" s="47">
        <v>23</v>
      </c>
      <c r="U223" s="47">
        <v>24</v>
      </c>
      <c r="V223" s="47">
        <v>22</v>
      </c>
      <c r="W223" s="47">
        <v>23</v>
      </c>
      <c r="X223" s="47">
        <v>23</v>
      </c>
      <c r="Y223" s="47">
        <v>24</v>
      </c>
      <c r="Z223" s="47">
        <v>23</v>
      </c>
      <c r="AA223" s="47">
        <v>20</v>
      </c>
      <c r="AB223" s="47">
        <v>22</v>
      </c>
      <c r="AC223" s="47">
        <v>24</v>
      </c>
      <c r="AD223" s="47">
        <v>23</v>
      </c>
      <c r="AE223" s="47">
        <v>999990.6</v>
      </c>
      <c r="AF223" s="47">
        <v>1000000</v>
      </c>
      <c r="AG223" s="47">
        <v>9.4</v>
      </c>
      <c r="AH223" s="47">
        <v>0</v>
      </c>
      <c r="AI223" s="48"/>
      <c r="AJ223" s="48"/>
      <c r="BL223" s="57" t="s">
        <v>126</v>
      </c>
      <c r="BM223" s="58">
        <v>499703.7</v>
      </c>
      <c r="BN223" s="58">
        <v>20</v>
      </c>
      <c r="BO223" s="58">
        <v>20</v>
      </c>
      <c r="BP223" s="58">
        <v>21</v>
      </c>
      <c r="BQ223" s="58">
        <v>21</v>
      </c>
      <c r="BR223" s="58">
        <v>20</v>
      </c>
      <c r="BS223" s="58">
        <v>40</v>
      </c>
      <c r="BT223" s="58">
        <v>21</v>
      </c>
      <c r="BU223" s="58">
        <v>21</v>
      </c>
      <c r="BV223" s="58">
        <v>21</v>
      </c>
      <c r="BW223" s="58">
        <v>21</v>
      </c>
      <c r="BX223" s="58">
        <v>21</v>
      </c>
      <c r="BY223" s="58">
        <v>20</v>
      </c>
      <c r="BZ223" s="58">
        <v>21</v>
      </c>
      <c r="CA223" s="58">
        <v>499719.2</v>
      </c>
      <c r="CB223" s="58">
        <v>20</v>
      </c>
      <c r="CC223" s="58">
        <v>20</v>
      </c>
      <c r="CD223" s="58">
        <v>20</v>
      </c>
      <c r="CE223" s="58">
        <v>21</v>
      </c>
      <c r="CF223" s="58">
        <v>20</v>
      </c>
      <c r="CG223" s="58">
        <v>22</v>
      </c>
      <c r="CH223" s="58">
        <v>21</v>
      </c>
      <c r="CI223" s="58">
        <v>26.5</v>
      </c>
      <c r="CJ223" s="58">
        <v>20</v>
      </c>
      <c r="CK223" s="58">
        <v>21</v>
      </c>
      <c r="CL223" s="58">
        <v>24</v>
      </c>
      <c r="CM223" s="58">
        <v>22</v>
      </c>
      <c r="CN223" s="58">
        <v>20</v>
      </c>
      <c r="CO223" s="58">
        <v>21</v>
      </c>
      <c r="CP223" s="58">
        <v>1000009.4</v>
      </c>
      <c r="CQ223" s="58">
        <v>1000000</v>
      </c>
      <c r="CR223" s="58">
        <v>-9.4</v>
      </c>
      <c r="CS223" s="58">
        <v>0</v>
      </c>
    </row>
    <row r="224" spans="1:97" ht="15.75" thickBot="1" x14ac:dyDescent="0.3">
      <c r="A224" s="46" t="s">
        <v>126</v>
      </c>
      <c r="B224" s="47">
        <v>23</v>
      </c>
      <c r="C224" s="47">
        <v>499669.3</v>
      </c>
      <c r="D224" s="47">
        <v>24</v>
      </c>
      <c r="E224" s="47">
        <v>23</v>
      </c>
      <c r="F224" s="47">
        <v>23</v>
      </c>
      <c r="G224" s="47">
        <v>24</v>
      </c>
      <c r="H224" s="47">
        <v>22</v>
      </c>
      <c r="I224" s="47">
        <v>23</v>
      </c>
      <c r="J224" s="47">
        <v>23</v>
      </c>
      <c r="K224" s="47">
        <v>23</v>
      </c>
      <c r="L224" s="47">
        <v>23</v>
      </c>
      <c r="M224" s="47">
        <v>23</v>
      </c>
      <c r="N224" s="47">
        <v>24</v>
      </c>
      <c r="O224" s="47">
        <v>23</v>
      </c>
      <c r="P224" s="47">
        <v>499697.3</v>
      </c>
      <c r="Q224" s="47">
        <v>24</v>
      </c>
      <c r="R224" s="47">
        <v>24</v>
      </c>
      <c r="S224" s="47">
        <v>24</v>
      </c>
      <c r="T224" s="47">
        <v>23</v>
      </c>
      <c r="U224" s="47">
        <v>24</v>
      </c>
      <c r="V224" s="47">
        <v>22</v>
      </c>
      <c r="W224" s="47">
        <v>23</v>
      </c>
      <c r="X224" s="47">
        <v>23</v>
      </c>
      <c r="Y224" s="47">
        <v>24</v>
      </c>
      <c r="Z224" s="47">
        <v>23</v>
      </c>
      <c r="AA224" s="47">
        <v>20</v>
      </c>
      <c r="AB224" s="47">
        <v>22</v>
      </c>
      <c r="AC224" s="47">
        <v>24</v>
      </c>
      <c r="AD224" s="47">
        <v>23</v>
      </c>
      <c r="AE224" s="47">
        <v>999990.6</v>
      </c>
      <c r="AF224" s="47">
        <v>1000000</v>
      </c>
      <c r="AG224" s="47">
        <v>9.4</v>
      </c>
      <c r="AH224" s="47">
        <v>0</v>
      </c>
      <c r="AI224" s="49"/>
      <c r="AJ224" s="49"/>
      <c r="BL224" s="57" t="s">
        <v>127</v>
      </c>
      <c r="BM224" s="58">
        <v>499703.7</v>
      </c>
      <c r="BN224" s="58">
        <v>20</v>
      </c>
      <c r="BO224" s="58">
        <v>20</v>
      </c>
      <c r="BP224" s="58">
        <v>21</v>
      </c>
      <c r="BQ224" s="58">
        <v>21</v>
      </c>
      <c r="BR224" s="58">
        <v>20</v>
      </c>
      <c r="BS224" s="58">
        <v>40</v>
      </c>
      <c r="BT224" s="58">
        <v>21</v>
      </c>
      <c r="BU224" s="58">
        <v>21</v>
      </c>
      <c r="BV224" s="58">
        <v>21</v>
      </c>
      <c r="BW224" s="58">
        <v>21</v>
      </c>
      <c r="BX224" s="58">
        <v>21</v>
      </c>
      <c r="BY224" s="58">
        <v>20</v>
      </c>
      <c r="BZ224" s="58">
        <v>21</v>
      </c>
      <c r="CA224" s="58">
        <v>499719.2</v>
      </c>
      <c r="CB224" s="58">
        <v>20</v>
      </c>
      <c r="CC224" s="58">
        <v>20</v>
      </c>
      <c r="CD224" s="58">
        <v>20</v>
      </c>
      <c r="CE224" s="58">
        <v>21</v>
      </c>
      <c r="CF224" s="58">
        <v>20</v>
      </c>
      <c r="CG224" s="58">
        <v>22</v>
      </c>
      <c r="CH224" s="58">
        <v>21</v>
      </c>
      <c r="CI224" s="58">
        <v>26.5</v>
      </c>
      <c r="CJ224" s="58">
        <v>20</v>
      </c>
      <c r="CK224" s="58">
        <v>21</v>
      </c>
      <c r="CL224" s="58">
        <v>24</v>
      </c>
      <c r="CM224" s="58">
        <v>22</v>
      </c>
      <c r="CN224" s="58">
        <v>20</v>
      </c>
      <c r="CO224" s="58">
        <v>21</v>
      </c>
      <c r="CP224" s="58">
        <v>1000009.4</v>
      </c>
      <c r="CQ224" s="58">
        <v>1000000</v>
      </c>
      <c r="CR224" s="58">
        <v>-9.4</v>
      </c>
      <c r="CS224" s="58">
        <v>0</v>
      </c>
    </row>
    <row r="225" spans="1:97" ht="15.75" thickBot="1" x14ac:dyDescent="0.3">
      <c r="A225" s="46" t="s">
        <v>127</v>
      </c>
      <c r="B225" s="47">
        <v>23</v>
      </c>
      <c r="C225" s="47">
        <v>499669.3</v>
      </c>
      <c r="D225" s="47">
        <v>24</v>
      </c>
      <c r="E225" s="47">
        <v>23</v>
      </c>
      <c r="F225" s="47">
        <v>23</v>
      </c>
      <c r="G225" s="47">
        <v>24</v>
      </c>
      <c r="H225" s="47">
        <v>22</v>
      </c>
      <c r="I225" s="47">
        <v>23</v>
      </c>
      <c r="J225" s="47">
        <v>23</v>
      </c>
      <c r="K225" s="47">
        <v>23</v>
      </c>
      <c r="L225" s="47">
        <v>23</v>
      </c>
      <c r="M225" s="47">
        <v>23</v>
      </c>
      <c r="N225" s="47">
        <v>24</v>
      </c>
      <c r="O225" s="47">
        <v>23</v>
      </c>
      <c r="P225" s="47">
        <v>499697.3</v>
      </c>
      <c r="Q225" s="47">
        <v>24</v>
      </c>
      <c r="R225" s="47">
        <v>24</v>
      </c>
      <c r="S225" s="47">
        <v>24</v>
      </c>
      <c r="T225" s="47">
        <v>23</v>
      </c>
      <c r="U225" s="47">
        <v>24</v>
      </c>
      <c r="V225" s="47">
        <v>22</v>
      </c>
      <c r="W225" s="47">
        <v>23</v>
      </c>
      <c r="X225" s="47">
        <v>23</v>
      </c>
      <c r="Y225" s="47">
        <v>24</v>
      </c>
      <c r="Z225" s="47">
        <v>23</v>
      </c>
      <c r="AA225" s="47">
        <v>20</v>
      </c>
      <c r="AB225" s="47">
        <v>22</v>
      </c>
      <c r="AC225" s="47">
        <v>24</v>
      </c>
      <c r="AD225" s="47">
        <v>23</v>
      </c>
      <c r="AE225" s="47">
        <v>999990.6</v>
      </c>
      <c r="AF225" s="47">
        <v>1000000</v>
      </c>
      <c r="AG225" s="47">
        <v>9.4</v>
      </c>
      <c r="AH225" s="47">
        <v>0</v>
      </c>
      <c r="AI225" s="49"/>
      <c r="AJ225" s="49"/>
      <c r="BL225" s="57" t="s">
        <v>128</v>
      </c>
      <c r="BM225" s="58">
        <v>499703.7</v>
      </c>
      <c r="BN225" s="58">
        <v>20</v>
      </c>
      <c r="BO225" s="58">
        <v>20</v>
      </c>
      <c r="BP225" s="58">
        <v>21</v>
      </c>
      <c r="BQ225" s="58">
        <v>21</v>
      </c>
      <c r="BR225" s="58">
        <v>20</v>
      </c>
      <c r="BS225" s="58">
        <v>40</v>
      </c>
      <c r="BT225" s="58">
        <v>21</v>
      </c>
      <c r="BU225" s="58">
        <v>21</v>
      </c>
      <c r="BV225" s="58">
        <v>21</v>
      </c>
      <c r="BW225" s="58">
        <v>21</v>
      </c>
      <c r="BX225" s="58">
        <v>21</v>
      </c>
      <c r="BY225" s="58">
        <v>20</v>
      </c>
      <c r="BZ225" s="58">
        <v>21</v>
      </c>
      <c r="CA225" s="58">
        <v>499719.2</v>
      </c>
      <c r="CB225" s="58">
        <v>20</v>
      </c>
      <c r="CC225" s="58">
        <v>20</v>
      </c>
      <c r="CD225" s="58">
        <v>20</v>
      </c>
      <c r="CE225" s="58">
        <v>21</v>
      </c>
      <c r="CF225" s="58">
        <v>20</v>
      </c>
      <c r="CG225" s="58">
        <v>22</v>
      </c>
      <c r="CH225" s="58">
        <v>21</v>
      </c>
      <c r="CI225" s="58">
        <v>26.5</v>
      </c>
      <c r="CJ225" s="58">
        <v>20</v>
      </c>
      <c r="CK225" s="58">
        <v>21</v>
      </c>
      <c r="CL225" s="58">
        <v>24</v>
      </c>
      <c r="CM225" s="58">
        <v>22</v>
      </c>
      <c r="CN225" s="58">
        <v>20</v>
      </c>
      <c r="CO225" s="58">
        <v>21</v>
      </c>
      <c r="CP225" s="58">
        <v>1000009.4</v>
      </c>
      <c r="CQ225" s="58">
        <v>1000000</v>
      </c>
      <c r="CR225" s="58">
        <v>-9.4</v>
      </c>
      <c r="CS225" s="58">
        <v>0</v>
      </c>
    </row>
    <row r="226" spans="1:97" ht="15.75" thickBot="1" x14ac:dyDescent="0.3">
      <c r="A226" s="46" t="s">
        <v>128</v>
      </c>
      <c r="B226" s="47">
        <v>23</v>
      </c>
      <c r="C226" s="47">
        <v>499669.3</v>
      </c>
      <c r="D226" s="47">
        <v>24</v>
      </c>
      <c r="E226" s="47">
        <v>23</v>
      </c>
      <c r="F226" s="47">
        <v>23</v>
      </c>
      <c r="G226" s="47">
        <v>24</v>
      </c>
      <c r="H226" s="47">
        <v>22</v>
      </c>
      <c r="I226" s="47">
        <v>23</v>
      </c>
      <c r="J226" s="47">
        <v>23</v>
      </c>
      <c r="K226" s="47">
        <v>23</v>
      </c>
      <c r="L226" s="47">
        <v>23</v>
      </c>
      <c r="M226" s="47">
        <v>23</v>
      </c>
      <c r="N226" s="47">
        <v>24</v>
      </c>
      <c r="O226" s="47">
        <v>23</v>
      </c>
      <c r="P226" s="47">
        <v>499697.3</v>
      </c>
      <c r="Q226" s="47">
        <v>24</v>
      </c>
      <c r="R226" s="47">
        <v>24</v>
      </c>
      <c r="S226" s="47">
        <v>24</v>
      </c>
      <c r="T226" s="47">
        <v>23</v>
      </c>
      <c r="U226" s="47">
        <v>24</v>
      </c>
      <c r="V226" s="47">
        <v>22</v>
      </c>
      <c r="W226" s="47">
        <v>23</v>
      </c>
      <c r="X226" s="47">
        <v>23</v>
      </c>
      <c r="Y226" s="47">
        <v>24</v>
      </c>
      <c r="Z226" s="47">
        <v>23</v>
      </c>
      <c r="AA226" s="47">
        <v>20</v>
      </c>
      <c r="AB226" s="47">
        <v>22</v>
      </c>
      <c r="AC226" s="47">
        <v>24</v>
      </c>
      <c r="AD226" s="47">
        <v>23</v>
      </c>
      <c r="AE226" s="47">
        <v>999990.6</v>
      </c>
      <c r="AF226" s="47">
        <v>1000000</v>
      </c>
      <c r="AG226" s="47">
        <v>9.4</v>
      </c>
      <c r="AH226" s="47">
        <v>0</v>
      </c>
      <c r="AI226" s="49"/>
      <c r="AJ226" s="49"/>
      <c r="BL226" s="57" t="s">
        <v>129</v>
      </c>
      <c r="BM226" s="58">
        <v>499703.7</v>
      </c>
      <c r="BN226" s="58">
        <v>20</v>
      </c>
      <c r="BO226" s="58">
        <v>20</v>
      </c>
      <c r="BP226" s="58">
        <v>21</v>
      </c>
      <c r="BQ226" s="58">
        <v>21</v>
      </c>
      <c r="BR226" s="58">
        <v>20</v>
      </c>
      <c r="BS226" s="58">
        <v>40</v>
      </c>
      <c r="BT226" s="58">
        <v>21</v>
      </c>
      <c r="BU226" s="58">
        <v>21</v>
      </c>
      <c r="BV226" s="58">
        <v>21</v>
      </c>
      <c r="BW226" s="58">
        <v>21</v>
      </c>
      <c r="BX226" s="58">
        <v>21</v>
      </c>
      <c r="BY226" s="58">
        <v>20</v>
      </c>
      <c r="BZ226" s="58">
        <v>21</v>
      </c>
      <c r="CA226" s="58">
        <v>499719.2</v>
      </c>
      <c r="CB226" s="58">
        <v>20</v>
      </c>
      <c r="CC226" s="58">
        <v>20</v>
      </c>
      <c r="CD226" s="58">
        <v>20</v>
      </c>
      <c r="CE226" s="58">
        <v>21</v>
      </c>
      <c r="CF226" s="58">
        <v>20</v>
      </c>
      <c r="CG226" s="58">
        <v>22</v>
      </c>
      <c r="CH226" s="58">
        <v>21</v>
      </c>
      <c r="CI226" s="58">
        <v>26.5</v>
      </c>
      <c r="CJ226" s="58">
        <v>20</v>
      </c>
      <c r="CK226" s="58">
        <v>21</v>
      </c>
      <c r="CL226" s="58">
        <v>24</v>
      </c>
      <c r="CM226" s="58">
        <v>22</v>
      </c>
      <c r="CN226" s="58">
        <v>20</v>
      </c>
      <c r="CO226" s="58">
        <v>21</v>
      </c>
      <c r="CP226" s="58">
        <v>1000009.4</v>
      </c>
      <c r="CQ226" s="58">
        <v>1000000</v>
      </c>
      <c r="CR226" s="58">
        <v>-9.4</v>
      </c>
      <c r="CS226" s="58">
        <v>0</v>
      </c>
    </row>
    <row r="227" spans="1:97" ht="15.75" thickBot="1" x14ac:dyDescent="0.3">
      <c r="A227" s="46" t="s">
        <v>129</v>
      </c>
      <c r="B227" s="47">
        <v>23</v>
      </c>
      <c r="C227" s="47">
        <v>499669.3</v>
      </c>
      <c r="D227" s="47">
        <v>24</v>
      </c>
      <c r="E227" s="47">
        <v>23</v>
      </c>
      <c r="F227" s="47">
        <v>23</v>
      </c>
      <c r="G227" s="47">
        <v>24</v>
      </c>
      <c r="H227" s="47">
        <v>22</v>
      </c>
      <c r="I227" s="47">
        <v>23</v>
      </c>
      <c r="J227" s="47">
        <v>23</v>
      </c>
      <c r="K227" s="47">
        <v>23</v>
      </c>
      <c r="L227" s="47">
        <v>23</v>
      </c>
      <c r="M227" s="47">
        <v>23</v>
      </c>
      <c r="N227" s="47">
        <v>24</v>
      </c>
      <c r="O227" s="47">
        <v>23</v>
      </c>
      <c r="P227" s="47">
        <v>499697.3</v>
      </c>
      <c r="Q227" s="47">
        <v>24</v>
      </c>
      <c r="R227" s="47">
        <v>24</v>
      </c>
      <c r="S227" s="47">
        <v>24</v>
      </c>
      <c r="T227" s="47">
        <v>23</v>
      </c>
      <c r="U227" s="47">
        <v>24</v>
      </c>
      <c r="V227" s="47">
        <v>22</v>
      </c>
      <c r="W227" s="47">
        <v>23</v>
      </c>
      <c r="X227" s="47">
        <v>23</v>
      </c>
      <c r="Y227" s="47">
        <v>24</v>
      </c>
      <c r="Z227" s="47">
        <v>23</v>
      </c>
      <c r="AA227" s="47">
        <v>20</v>
      </c>
      <c r="AB227" s="47">
        <v>22</v>
      </c>
      <c r="AC227" s="47">
        <v>24</v>
      </c>
      <c r="AD227" s="47">
        <v>23</v>
      </c>
      <c r="AE227" s="47">
        <v>999990.6</v>
      </c>
      <c r="AF227" s="47">
        <v>1000000</v>
      </c>
      <c r="AG227" s="47">
        <v>9.4</v>
      </c>
      <c r="AH227" s="47">
        <v>0</v>
      </c>
      <c r="AI227" s="49"/>
      <c r="AJ227" s="49"/>
      <c r="BL227" s="57" t="s">
        <v>130</v>
      </c>
      <c r="BM227" s="58">
        <v>499703.7</v>
      </c>
      <c r="BN227" s="58">
        <v>20</v>
      </c>
      <c r="BO227" s="58">
        <v>20</v>
      </c>
      <c r="BP227" s="58">
        <v>21</v>
      </c>
      <c r="BQ227" s="58">
        <v>21</v>
      </c>
      <c r="BR227" s="58">
        <v>20</v>
      </c>
      <c r="BS227" s="58">
        <v>40</v>
      </c>
      <c r="BT227" s="58">
        <v>21</v>
      </c>
      <c r="BU227" s="58">
        <v>21</v>
      </c>
      <c r="BV227" s="58">
        <v>21</v>
      </c>
      <c r="BW227" s="58">
        <v>18</v>
      </c>
      <c r="BX227" s="58">
        <v>21</v>
      </c>
      <c r="BY227" s="58">
        <v>20</v>
      </c>
      <c r="BZ227" s="58">
        <v>21</v>
      </c>
      <c r="CA227" s="58">
        <v>499717.2</v>
      </c>
      <c r="CB227" s="58">
        <v>20</v>
      </c>
      <c r="CC227" s="58">
        <v>20</v>
      </c>
      <c r="CD227" s="58">
        <v>20</v>
      </c>
      <c r="CE227" s="58">
        <v>19</v>
      </c>
      <c r="CF227" s="58">
        <v>20</v>
      </c>
      <c r="CG227" s="58">
        <v>21</v>
      </c>
      <c r="CH227" s="58">
        <v>21</v>
      </c>
      <c r="CI227" s="58">
        <v>26.5</v>
      </c>
      <c r="CJ227" s="58">
        <v>20</v>
      </c>
      <c r="CK227" s="58">
        <v>21</v>
      </c>
      <c r="CL227" s="58">
        <v>21</v>
      </c>
      <c r="CM227" s="58">
        <v>21</v>
      </c>
      <c r="CN227" s="58">
        <v>20</v>
      </c>
      <c r="CO227" s="58">
        <v>21</v>
      </c>
      <c r="CP227" s="58">
        <v>999997.4</v>
      </c>
      <c r="CQ227" s="58">
        <v>1000000</v>
      </c>
      <c r="CR227" s="58">
        <v>2.6</v>
      </c>
      <c r="CS227" s="58">
        <v>0</v>
      </c>
    </row>
    <row r="228" spans="1:97" ht="15.75" thickBot="1" x14ac:dyDescent="0.3">
      <c r="A228" s="46" t="s">
        <v>130</v>
      </c>
      <c r="B228" s="47">
        <v>23</v>
      </c>
      <c r="C228" s="47">
        <v>499669.3</v>
      </c>
      <c r="D228" s="47">
        <v>24</v>
      </c>
      <c r="E228" s="47">
        <v>23</v>
      </c>
      <c r="F228" s="47">
        <v>23</v>
      </c>
      <c r="G228" s="47">
        <v>24</v>
      </c>
      <c r="H228" s="47">
        <v>22</v>
      </c>
      <c r="I228" s="47">
        <v>23</v>
      </c>
      <c r="J228" s="47">
        <v>23</v>
      </c>
      <c r="K228" s="47">
        <v>23</v>
      </c>
      <c r="L228" s="47">
        <v>26</v>
      </c>
      <c r="M228" s="47">
        <v>23</v>
      </c>
      <c r="N228" s="47">
        <v>24</v>
      </c>
      <c r="O228" s="47">
        <v>23</v>
      </c>
      <c r="P228" s="47">
        <v>499699.3</v>
      </c>
      <c r="Q228" s="47">
        <v>24</v>
      </c>
      <c r="R228" s="47">
        <v>24</v>
      </c>
      <c r="S228" s="47">
        <v>24</v>
      </c>
      <c r="T228" s="47">
        <v>25</v>
      </c>
      <c r="U228" s="47">
        <v>24</v>
      </c>
      <c r="V228" s="47">
        <v>23</v>
      </c>
      <c r="W228" s="47">
        <v>23</v>
      </c>
      <c r="X228" s="47">
        <v>23</v>
      </c>
      <c r="Y228" s="47">
        <v>24</v>
      </c>
      <c r="Z228" s="47">
        <v>23</v>
      </c>
      <c r="AA228" s="47">
        <v>23</v>
      </c>
      <c r="AB228" s="47">
        <v>23</v>
      </c>
      <c r="AC228" s="47">
        <v>24</v>
      </c>
      <c r="AD228" s="47">
        <v>23</v>
      </c>
      <c r="AE228" s="47">
        <v>1000002.6</v>
      </c>
      <c r="AF228" s="47">
        <v>1000000</v>
      </c>
      <c r="AG228" s="47">
        <v>-2.6</v>
      </c>
      <c r="AH228" s="47">
        <v>0</v>
      </c>
      <c r="AI228" s="49"/>
      <c r="AJ228" s="49"/>
      <c r="BL228" s="57" t="s">
        <v>131</v>
      </c>
      <c r="BM228" s="58">
        <v>499703.7</v>
      </c>
      <c r="BN228" s="58">
        <v>20</v>
      </c>
      <c r="BO228" s="58">
        <v>20</v>
      </c>
      <c r="BP228" s="58">
        <v>21</v>
      </c>
      <c r="BQ228" s="58">
        <v>21</v>
      </c>
      <c r="BR228" s="58">
        <v>20</v>
      </c>
      <c r="BS228" s="58">
        <v>40</v>
      </c>
      <c r="BT228" s="58">
        <v>21</v>
      </c>
      <c r="BU228" s="58">
        <v>21</v>
      </c>
      <c r="BV228" s="58">
        <v>21</v>
      </c>
      <c r="BW228" s="58">
        <v>21</v>
      </c>
      <c r="BX228" s="58">
        <v>21</v>
      </c>
      <c r="BY228" s="58">
        <v>20</v>
      </c>
      <c r="BZ228" s="58">
        <v>21</v>
      </c>
      <c r="CA228" s="58">
        <v>499719.2</v>
      </c>
      <c r="CB228" s="58">
        <v>20</v>
      </c>
      <c r="CC228" s="58">
        <v>20</v>
      </c>
      <c r="CD228" s="58">
        <v>20</v>
      </c>
      <c r="CE228" s="58">
        <v>21</v>
      </c>
      <c r="CF228" s="58">
        <v>20</v>
      </c>
      <c r="CG228" s="58">
        <v>22</v>
      </c>
      <c r="CH228" s="58">
        <v>21</v>
      </c>
      <c r="CI228" s="58">
        <v>26.5</v>
      </c>
      <c r="CJ228" s="58">
        <v>20</v>
      </c>
      <c r="CK228" s="58">
        <v>21</v>
      </c>
      <c r="CL228" s="58">
        <v>24</v>
      </c>
      <c r="CM228" s="58">
        <v>22</v>
      </c>
      <c r="CN228" s="58">
        <v>20</v>
      </c>
      <c r="CO228" s="58">
        <v>21</v>
      </c>
      <c r="CP228" s="58">
        <v>1000009.4</v>
      </c>
      <c r="CQ228" s="58">
        <v>1000000</v>
      </c>
      <c r="CR228" s="58">
        <v>-9.4</v>
      </c>
      <c r="CS228" s="58">
        <v>0</v>
      </c>
    </row>
    <row r="229" spans="1:97" ht="15.75" thickBot="1" x14ac:dyDescent="0.3">
      <c r="A229" s="46" t="s">
        <v>131</v>
      </c>
      <c r="B229" s="47">
        <v>23</v>
      </c>
      <c r="C229" s="47">
        <v>499669.3</v>
      </c>
      <c r="D229" s="47">
        <v>24</v>
      </c>
      <c r="E229" s="47">
        <v>23</v>
      </c>
      <c r="F229" s="47">
        <v>23</v>
      </c>
      <c r="G229" s="47">
        <v>24</v>
      </c>
      <c r="H229" s="47">
        <v>22</v>
      </c>
      <c r="I229" s="47">
        <v>23</v>
      </c>
      <c r="J229" s="47">
        <v>23</v>
      </c>
      <c r="K229" s="47">
        <v>23</v>
      </c>
      <c r="L229" s="47">
        <v>23</v>
      </c>
      <c r="M229" s="47">
        <v>23</v>
      </c>
      <c r="N229" s="47">
        <v>24</v>
      </c>
      <c r="O229" s="47">
        <v>23</v>
      </c>
      <c r="P229" s="47">
        <v>499697.3</v>
      </c>
      <c r="Q229" s="47">
        <v>24</v>
      </c>
      <c r="R229" s="47">
        <v>24</v>
      </c>
      <c r="S229" s="47">
        <v>24</v>
      </c>
      <c r="T229" s="47">
        <v>23</v>
      </c>
      <c r="U229" s="47">
        <v>24</v>
      </c>
      <c r="V229" s="47">
        <v>22</v>
      </c>
      <c r="W229" s="47">
        <v>23</v>
      </c>
      <c r="X229" s="47">
        <v>23</v>
      </c>
      <c r="Y229" s="47">
        <v>24</v>
      </c>
      <c r="Z229" s="47">
        <v>23</v>
      </c>
      <c r="AA229" s="47">
        <v>20</v>
      </c>
      <c r="AB229" s="47">
        <v>22</v>
      </c>
      <c r="AC229" s="47">
        <v>24</v>
      </c>
      <c r="AD229" s="47">
        <v>23</v>
      </c>
      <c r="AE229" s="47">
        <v>999990.6</v>
      </c>
      <c r="AF229" s="47">
        <v>1000000</v>
      </c>
      <c r="AG229" s="47">
        <v>9.4</v>
      </c>
      <c r="AH229" s="47">
        <v>0</v>
      </c>
      <c r="AI229" s="49"/>
      <c r="AJ229" s="49"/>
      <c r="BL229" s="57" t="s">
        <v>132</v>
      </c>
      <c r="BM229" s="58">
        <v>499703.7</v>
      </c>
      <c r="BN229" s="58">
        <v>20</v>
      </c>
      <c r="BO229" s="58">
        <v>20</v>
      </c>
      <c r="BP229" s="58">
        <v>21</v>
      </c>
      <c r="BQ229" s="58">
        <v>21</v>
      </c>
      <c r="BR229" s="58">
        <v>20</v>
      </c>
      <c r="BS229" s="58">
        <v>40</v>
      </c>
      <c r="BT229" s="58">
        <v>21</v>
      </c>
      <c r="BU229" s="58">
        <v>21</v>
      </c>
      <c r="BV229" s="58">
        <v>21</v>
      </c>
      <c r="BW229" s="58">
        <v>21</v>
      </c>
      <c r="BX229" s="58">
        <v>21</v>
      </c>
      <c r="BY229" s="58">
        <v>20</v>
      </c>
      <c r="BZ229" s="58">
        <v>21</v>
      </c>
      <c r="CA229" s="58">
        <v>499719.2</v>
      </c>
      <c r="CB229" s="58">
        <v>20</v>
      </c>
      <c r="CC229" s="58">
        <v>20</v>
      </c>
      <c r="CD229" s="58">
        <v>20</v>
      </c>
      <c r="CE229" s="58">
        <v>21</v>
      </c>
      <c r="CF229" s="58">
        <v>20</v>
      </c>
      <c r="CG229" s="58">
        <v>22</v>
      </c>
      <c r="CH229" s="58">
        <v>21</v>
      </c>
      <c r="CI229" s="58">
        <v>26.5</v>
      </c>
      <c r="CJ229" s="58">
        <v>20</v>
      </c>
      <c r="CK229" s="58">
        <v>21</v>
      </c>
      <c r="CL229" s="58">
        <v>24</v>
      </c>
      <c r="CM229" s="58">
        <v>22</v>
      </c>
      <c r="CN229" s="58">
        <v>20</v>
      </c>
      <c r="CO229" s="58">
        <v>21</v>
      </c>
      <c r="CP229" s="58">
        <v>1000009.4</v>
      </c>
      <c r="CQ229" s="58">
        <v>1000000</v>
      </c>
      <c r="CR229" s="58">
        <v>-9.4</v>
      </c>
      <c r="CS229" s="58">
        <v>0</v>
      </c>
    </row>
    <row r="230" spans="1:97" ht="15.75" thickBot="1" x14ac:dyDescent="0.3">
      <c r="A230" s="46" t="s">
        <v>132</v>
      </c>
      <c r="B230" s="47">
        <v>23</v>
      </c>
      <c r="C230" s="47">
        <v>499669.3</v>
      </c>
      <c r="D230" s="47">
        <v>24</v>
      </c>
      <c r="E230" s="47">
        <v>23</v>
      </c>
      <c r="F230" s="47">
        <v>23</v>
      </c>
      <c r="G230" s="47">
        <v>24</v>
      </c>
      <c r="H230" s="47">
        <v>22</v>
      </c>
      <c r="I230" s="47">
        <v>23</v>
      </c>
      <c r="J230" s="47">
        <v>23</v>
      </c>
      <c r="K230" s="47">
        <v>23</v>
      </c>
      <c r="L230" s="47">
        <v>23</v>
      </c>
      <c r="M230" s="47">
        <v>23</v>
      </c>
      <c r="N230" s="47">
        <v>24</v>
      </c>
      <c r="O230" s="47">
        <v>23</v>
      </c>
      <c r="P230" s="47">
        <v>499697.3</v>
      </c>
      <c r="Q230" s="47">
        <v>24</v>
      </c>
      <c r="R230" s="47">
        <v>24</v>
      </c>
      <c r="S230" s="47">
        <v>24</v>
      </c>
      <c r="T230" s="47">
        <v>23</v>
      </c>
      <c r="U230" s="47">
        <v>24</v>
      </c>
      <c r="V230" s="47">
        <v>22</v>
      </c>
      <c r="W230" s="47">
        <v>23</v>
      </c>
      <c r="X230" s="47">
        <v>23</v>
      </c>
      <c r="Y230" s="47">
        <v>24</v>
      </c>
      <c r="Z230" s="47">
        <v>23</v>
      </c>
      <c r="AA230" s="47">
        <v>20</v>
      </c>
      <c r="AB230" s="47">
        <v>22</v>
      </c>
      <c r="AC230" s="47">
        <v>24</v>
      </c>
      <c r="AD230" s="47">
        <v>23</v>
      </c>
      <c r="AE230" s="47">
        <v>999990.6</v>
      </c>
      <c r="AF230" s="47">
        <v>1000000</v>
      </c>
      <c r="AG230" s="47">
        <v>9.4</v>
      </c>
      <c r="AH230" s="47">
        <v>0</v>
      </c>
      <c r="AI230" s="49"/>
      <c r="AJ230" s="49"/>
      <c r="BL230" s="57" t="s">
        <v>133</v>
      </c>
      <c r="BM230" s="58">
        <v>499703.7</v>
      </c>
      <c r="BN230" s="58">
        <v>20</v>
      </c>
      <c r="BO230" s="58">
        <v>20</v>
      </c>
      <c r="BP230" s="58">
        <v>21</v>
      </c>
      <c r="BQ230" s="58">
        <v>21</v>
      </c>
      <c r="BR230" s="58">
        <v>20</v>
      </c>
      <c r="BS230" s="58">
        <v>40</v>
      </c>
      <c r="BT230" s="58">
        <v>21</v>
      </c>
      <c r="BU230" s="58">
        <v>21</v>
      </c>
      <c r="BV230" s="58">
        <v>21</v>
      </c>
      <c r="BW230" s="58">
        <v>21</v>
      </c>
      <c r="BX230" s="58">
        <v>21</v>
      </c>
      <c r="BY230" s="58">
        <v>20</v>
      </c>
      <c r="BZ230" s="58">
        <v>21</v>
      </c>
      <c r="CA230" s="58">
        <v>499719.2</v>
      </c>
      <c r="CB230" s="58">
        <v>20</v>
      </c>
      <c r="CC230" s="58">
        <v>20</v>
      </c>
      <c r="CD230" s="58">
        <v>20</v>
      </c>
      <c r="CE230" s="58">
        <v>21</v>
      </c>
      <c r="CF230" s="58">
        <v>20</v>
      </c>
      <c r="CG230" s="58">
        <v>22</v>
      </c>
      <c r="CH230" s="58">
        <v>21</v>
      </c>
      <c r="CI230" s="58">
        <v>26.5</v>
      </c>
      <c r="CJ230" s="58">
        <v>20</v>
      </c>
      <c r="CK230" s="58">
        <v>21</v>
      </c>
      <c r="CL230" s="58">
        <v>24</v>
      </c>
      <c r="CM230" s="58">
        <v>22</v>
      </c>
      <c r="CN230" s="58">
        <v>20</v>
      </c>
      <c r="CO230" s="58">
        <v>21</v>
      </c>
      <c r="CP230" s="58">
        <v>1000009.4</v>
      </c>
      <c r="CQ230" s="58">
        <v>1000000</v>
      </c>
      <c r="CR230" s="58">
        <v>-9.4</v>
      </c>
      <c r="CS230" s="58">
        <v>0</v>
      </c>
    </row>
    <row r="231" spans="1:97" ht="15.75" thickBot="1" x14ac:dyDescent="0.3">
      <c r="A231" s="46" t="s">
        <v>133</v>
      </c>
      <c r="B231" s="47">
        <v>23</v>
      </c>
      <c r="C231" s="47">
        <v>499669.3</v>
      </c>
      <c r="D231" s="47">
        <v>24</v>
      </c>
      <c r="E231" s="47">
        <v>23</v>
      </c>
      <c r="F231" s="47">
        <v>23</v>
      </c>
      <c r="G231" s="47">
        <v>24</v>
      </c>
      <c r="H231" s="47">
        <v>22</v>
      </c>
      <c r="I231" s="47">
        <v>23</v>
      </c>
      <c r="J231" s="47">
        <v>23</v>
      </c>
      <c r="K231" s="47">
        <v>23</v>
      </c>
      <c r="L231" s="47">
        <v>23</v>
      </c>
      <c r="M231" s="47">
        <v>23</v>
      </c>
      <c r="N231" s="47">
        <v>24</v>
      </c>
      <c r="O231" s="47">
        <v>23</v>
      </c>
      <c r="P231" s="47">
        <v>499697.3</v>
      </c>
      <c r="Q231" s="47">
        <v>24</v>
      </c>
      <c r="R231" s="47">
        <v>24</v>
      </c>
      <c r="S231" s="47">
        <v>24</v>
      </c>
      <c r="T231" s="47">
        <v>23</v>
      </c>
      <c r="U231" s="47">
        <v>24</v>
      </c>
      <c r="V231" s="47">
        <v>22</v>
      </c>
      <c r="W231" s="47">
        <v>23</v>
      </c>
      <c r="X231" s="47">
        <v>23</v>
      </c>
      <c r="Y231" s="47">
        <v>24</v>
      </c>
      <c r="Z231" s="47">
        <v>23</v>
      </c>
      <c r="AA231" s="47">
        <v>20</v>
      </c>
      <c r="AB231" s="47">
        <v>22</v>
      </c>
      <c r="AC231" s="47">
        <v>24</v>
      </c>
      <c r="AD231" s="47">
        <v>23</v>
      </c>
      <c r="AE231" s="47">
        <v>999990.6</v>
      </c>
      <c r="AF231" s="47">
        <v>1000000</v>
      </c>
      <c r="AG231" s="47">
        <v>9.4</v>
      </c>
      <c r="AH231" s="47">
        <v>0</v>
      </c>
      <c r="AI231" s="49"/>
      <c r="AJ231" s="49"/>
      <c r="BL231" s="57" t="s">
        <v>134</v>
      </c>
      <c r="BM231" s="58">
        <v>499703.7</v>
      </c>
      <c r="BN231" s="58">
        <v>20</v>
      </c>
      <c r="BO231" s="58">
        <v>20</v>
      </c>
      <c r="BP231" s="58">
        <v>21</v>
      </c>
      <c r="BQ231" s="58">
        <v>21</v>
      </c>
      <c r="BR231" s="58">
        <v>20</v>
      </c>
      <c r="BS231" s="58">
        <v>40</v>
      </c>
      <c r="BT231" s="58">
        <v>21</v>
      </c>
      <c r="BU231" s="58">
        <v>21</v>
      </c>
      <c r="BV231" s="58">
        <v>20</v>
      </c>
      <c r="BW231" s="58">
        <v>21</v>
      </c>
      <c r="BX231" s="58">
        <v>21</v>
      </c>
      <c r="BY231" s="58">
        <v>20</v>
      </c>
      <c r="BZ231" s="58">
        <v>19</v>
      </c>
      <c r="CA231" s="58">
        <v>499716.2</v>
      </c>
      <c r="CB231" s="58">
        <v>20</v>
      </c>
      <c r="CC231" s="58">
        <v>20</v>
      </c>
      <c r="CD231" s="58">
        <v>20</v>
      </c>
      <c r="CE231" s="58">
        <v>21</v>
      </c>
      <c r="CF231" s="58">
        <v>20</v>
      </c>
      <c r="CG231" s="58">
        <v>22</v>
      </c>
      <c r="CH231" s="58">
        <v>21</v>
      </c>
      <c r="CI231" s="58">
        <v>26.5</v>
      </c>
      <c r="CJ231" s="58">
        <v>20</v>
      </c>
      <c r="CK231" s="58">
        <v>21</v>
      </c>
      <c r="CL231" s="58">
        <v>24</v>
      </c>
      <c r="CM231" s="58">
        <v>22</v>
      </c>
      <c r="CN231" s="58">
        <v>20</v>
      </c>
      <c r="CO231" s="58">
        <v>21</v>
      </c>
      <c r="CP231" s="58">
        <v>1000003.4</v>
      </c>
      <c r="CQ231" s="58">
        <v>1000000</v>
      </c>
      <c r="CR231" s="58">
        <v>-3.4</v>
      </c>
      <c r="CS231" s="58">
        <v>0</v>
      </c>
    </row>
    <row r="232" spans="1:97" ht="15.75" thickBot="1" x14ac:dyDescent="0.3">
      <c r="A232" s="46" t="s">
        <v>134</v>
      </c>
      <c r="B232" s="47">
        <v>23</v>
      </c>
      <c r="C232" s="47">
        <v>499669.3</v>
      </c>
      <c r="D232" s="47">
        <v>24</v>
      </c>
      <c r="E232" s="47">
        <v>23</v>
      </c>
      <c r="F232" s="47">
        <v>23</v>
      </c>
      <c r="G232" s="47">
        <v>24</v>
      </c>
      <c r="H232" s="47">
        <v>22</v>
      </c>
      <c r="I232" s="47">
        <v>23</v>
      </c>
      <c r="J232" s="47">
        <v>23</v>
      </c>
      <c r="K232" s="47">
        <v>24</v>
      </c>
      <c r="L232" s="47">
        <v>23</v>
      </c>
      <c r="M232" s="47">
        <v>23</v>
      </c>
      <c r="N232" s="47">
        <v>24</v>
      </c>
      <c r="O232" s="47">
        <v>25</v>
      </c>
      <c r="P232" s="47">
        <v>499700.3</v>
      </c>
      <c r="Q232" s="47">
        <v>24</v>
      </c>
      <c r="R232" s="47">
        <v>24</v>
      </c>
      <c r="S232" s="47">
        <v>24</v>
      </c>
      <c r="T232" s="47">
        <v>23</v>
      </c>
      <c r="U232" s="47">
        <v>24</v>
      </c>
      <c r="V232" s="47">
        <v>22</v>
      </c>
      <c r="W232" s="47">
        <v>23</v>
      </c>
      <c r="X232" s="47">
        <v>23</v>
      </c>
      <c r="Y232" s="47">
        <v>24</v>
      </c>
      <c r="Z232" s="47">
        <v>23</v>
      </c>
      <c r="AA232" s="47">
        <v>20</v>
      </c>
      <c r="AB232" s="47">
        <v>22</v>
      </c>
      <c r="AC232" s="47">
        <v>24</v>
      </c>
      <c r="AD232" s="47">
        <v>23</v>
      </c>
      <c r="AE232" s="47">
        <v>999996.6</v>
      </c>
      <c r="AF232" s="47">
        <v>1000000</v>
      </c>
      <c r="AG232" s="47">
        <v>3.4</v>
      </c>
      <c r="AH232" s="47">
        <v>0</v>
      </c>
      <c r="AI232" s="49"/>
      <c r="AJ232" s="49"/>
      <c r="BL232" s="57" t="s">
        <v>135</v>
      </c>
      <c r="BM232" s="58">
        <v>499703.7</v>
      </c>
      <c r="BN232" s="58">
        <v>20</v>
      </c>
      <c r="BO232" s="58">
        <v>20</v>
      </c>
      <c r="BP232" s="58">
        <v>21</v>
      </c>
      <c r="BQ232" s="58">
        <v>21</v>
      </c>
      <c r="BR232" s="58">
        <v>20</v>
      </c>
      <c r="BS232" s="58">
        <v>40</v>
      </c>
      <c r="BT232" s="58">
        <v>21</v>
      </c>
      <c r="BU232" s="58">
        <v>21</v>
      </c>
      <c r="BV232" s="58">
        <v>21</v>
      </c>
      <c r="BW232" s="58">
        <v>21</v>
      </c>
      <c r="BX232" s="58">
        <v>21</v>
      </c>
      <c r="BY232" s="58">
        <v>20</v>
      </c>
      <c r="BZ232" s="58">
        <v>21</v>
      </c>
      <c r="CA232" s="58">
        <v>499719.2</v>
      </c>
      <c r="CB232" s="58">
        <v>20</v>
      </c>
      <c r="CC232" s="58">
        <v>20</v>
      </c>
      <c r="CD232" s="58">
        <v>20</v>
      </c>
      <c r="CE232" s="58">
        <v>21</v>
      </c>
      <c r="CF232" s="58">
        <v>20</v>
      </c>
      <c r="CG232" s="58">
        <v>22</v>
      </c>
      <c r="CH232" s="58">
        <v>21</v>
      </c>
      <c r="CI232" s="58">
        <v>26.5</v>
      </c>
      <c r="CJ232" s="58">
        <v>20</v>
      </c>
      <c r="CK232" s="58">
        <v>21</v>
      </c>
      <c r="CL232" s="58">
        <v>24</v>
      </c>
      <c r="CM232" s="58">
        <v>22</v>
      </c>
      <c r="CN232" s="58">
        <v>20</v>
      </c>
      <c r="CO232" s="58">
        <v>21</v>
      </c>
      <c r="CP232" s="58">
        <v>1000009.4</v>
      </c>
      <c r="CQ232" s="58">
        <v>1000000</v>
      </c>
      <c r="CR232" s="58">
        <v>-9.4</v>
      </c>
      <c r="CS232" s="58">
        <v>0</v>
      </c>
    </row>
    <row r="233" spans="1:97" ht="15.75" thickBot="1" x14ac:dyDescent="0.3">
      <c r="A233" s="46" t="s">
        <v>135</v>
      </c>
      <c r="B233" s="47">
        <v>23</v>
      </c>
      <c r="C233" s="47">
        <v>499669.3</v>
      </c>
      <c r="D233" s="47">
        <v>24</v>
      </c>
      <c r="E233" s="47">
        <v>23</v>
      </c>
      <c r="F233" s="47">
        <v>23</v>
      </c>
      <c r="G233" s="47">
        <v>24</v>
      </c>
      <c r="H233" s="47">
        <v>22</v>
      </c>
      <c r="I233" s="47">
        <v>23</v>
      </c>
      <c r="J233" s="47">
        <v>23</v>
      </c>
      <c r="K233" s="47">
        <v>23</v>
      </c>
      <c r="L233" s="47">
        <v>23</v>
      </c>
      <c r="M233" s="47">
        <v>23</v>
      </c>
      <c r="N233" s="47">
        <v>24</v>
      </c>
      <c r="O233" s="47">
        <v>23</v>
      </c>
      <c r="P233" s="47">
        <v>499697.3</v>
      </c>
      <c r="Q233" s="47">
        <v>24</v>
      </c>
      <c r="R233" s="47">
        <v>24</v>
      </c>
      <c r="S233" s="47">
        <v>24</v>
      </c>
      <c r="T233" s="47">
        <v>23</v>
      </c>
      <c r="U233" s="47">
        <v>24</v>
      </c>
      <c r="V233" s="47">
        <v>22</v>
      </c>
      <c r="W233" s="47">
        <v>23</v>
      </c>
      <c r="X233" s="47">
        <v>23</v>
      </c>
      <c r="Y233" s="47">
        <v>24</v>
      </c>
      <c r="Z233" s="47">
        <v>23</v>
      </c>
      <c r="AA233" s="47">
        <v>20</v>
      </c>
      <c r="AB233" s="47">
        <v>22</v>
      </c>
      <c r="AC233" s="47">
        <v>24</v>
      </c>
      <c r="AD233" s="47">
        <v>23</v>
      </c>
      <c r="AE233" s="47">
        <v>999990.6</v>
      </c>
      <c r="AF233" s="47">
        <v>1000000</v>
      </c>
      <c r="AG233" s="47">
        <v>9.4</v>
      </c>
      <c r="AH233" s="47">
        <v>0</v>
      </c>
      <c r="AI233" s="49"/>
      <c r="AJ233" s="49"/>
      <c r="BL233" s="57" t="s">
        <v>136</v>
      </c>
      <c r="BM233" s="58">
        <v>499703.7</v>
      </c>
      <c r="BN233" s="58">
        <v>20</v>
      </c>
      <c r="BO233" s="58">
        <v>20</v>
      </c>
      <c r="BP233" s="58">
        <v>21</v>
      </c>
      <c r="BQ233" s="58">
        <v>21</v>
      </c>
      <c r="BR233" s="58">
        <v>20</v>
      </c>
      <c r="BS233" s="58">
        <v>19</v>
      </c>
      <c r="BT233" s="58">
        <v>19</v>
      </c>
      <c r="BU233" s="58">
        <v>21</v>
      </c>
      <c r="BV233" s="58">
        <v>21</v>
      </c>
      <c r="BW233" s="58">
        <v>21</v>
      </c>
      <c r="BX233" s="58">
        <v>21</v>
      </c>
      <c r="BY233" s="58">
        <v>20</v>
      </c>
      <c r="BZ233" s="58">
        <v>21</v>
      </c>
      <c r="CA233" s="58">
        <v>499714.2</v>
      </c>
      <c r="CB233" s="58">
        <v>20</v>
      </c>
      <c r="CC233" s="58">
        <v>20</v>
      </c>
      <c r="CD233" s="58">
        <v>20</v>
      </c>
      <c r="CE233" s="58">
        <v>21</v>
      </c>
      <c r="CF233" s="58">
        <v>20</v>
      </c>
      <c r="CG233" s="58">
        <v>20</v>
      </c>
      <c r="CH233" s="58">
        <v>21</v>
      </c>
      <c r="CI233" s="58">
        <v>18</v>
      </c>
      <c r="CJ233" s="58">
        <v>20</v>
      </c>
      <c r="CK233" s="58">
        <v>21</v>
      </c>
      <c r="CL233" s="58">
        <v>24</v>
      </c>
      <c r="CM233" s="58">
        <v>19</v>
      </c>
      <c r="CN233" s="58">
        <v>20</v>
      </c>
      <c r="CO233" s="58">
        <v>21</v>
      </c>
      <c r="CP233" s="58">
        <v>999967.9</v>
      </c>
      <c r="CQ233" s="58">
        <v>1000000</v>
      </c>
      <c r="CR233" s="58">
        <v>32.1</v>
      </c>
      <c r="CS233" s="58">
        <v>0</v>
      </c>
    </row>
    <row r="234" spans="1:97" ht="15.75" thickBot="1" x14ac:dyDescent="0.3">
      <c r="A234" s="46" t="s">
        <v>136</v>
      </c>
      <c r="B234" s="47">
        <v>23</v>
      </c>
      <c r="C234" s="47">
        <v>499669.3</v>
      </c>
      <c r="D234" s="47">
        <v>24</v>
      </c>
      <c r="E234" s="47">
        <v>23</v>
      </c>
      <c r="F234" s="47">
        <v>23</v>
      </c>
      <c r="G234" s="47">
        <v>24</v>
      </c>
      <c r="H234" s="47">
        <v>43</v>
      </c>
      <c r="I234" s="47">
        <v>25</v>
      </c>
      <c r="J234" s="47">
        <v>23</v>
      </c>
      <c r="K234" s="47">
        <v>23</v>
      </c>
      <c r="L234" s="47">
        <v>23</v>
      </c>
      <c r="M234" s="47">
        <v>23</v>
      </c>
      <c r="N234" s="47">
        <v>24</v>
      </c>
      <c r="O234" s="47">
        <v>23</v>
      </c>
      <c r="P234" s="47">
        <v>499702.3</v>
      </c>
      <c r="Q234" s="47">
        <v>24</v>
      </c>
      <c r="R234" s="47">
        <v>24</v>
      </c>
      <c r="S234" s="47">
        <v>24</v>
      </c>
      <c r="T234" s="47">
        <v>23</v>
      </c>
      <c r="U234" s="47">
        <v>24</v>
      </c>
      <c r="V234" s="47">
        <v>24</v>
      </c>
      <c r="W234" s="47">
        <v>23</v>
      </c>
      <c r="X234" s="47">
        <v>26</v>
      </c>
      <c r="Y234" s="47">
        <v>24</v>
      </c>
      <c r="Z234" s="47">
        <v>23</v>
      </c>
      <c r="AA234" s="47">
        <v>20</v>
      </c>
      <c r="AB234" s="47">
        <v>30.5</v>
      </c>
      <c r="AC234" s="47">
        <v>24</v>
      </c>
      <c r="AD234" s="47">
        <v>23</v>
      </c>
      <c r="AE234" s="47">
        <v>1000032.1</v>
      </c>
      <c r="AF234" s="47">
        <v>1000000</v>
      </c>
      <c r="AG234" s="47">
        <v>-32.1</v>
      </c>
      <c r="AH234" s="47">
        <v>0</v>
      </c>
      <c r="AI234" s="49"/>
      <c r="AJ234" s="49"/>
      <c r="BL234" s="57" t="s">
        <v>137</v>
      </c>
      <c r="BM234" s="58">
        <v>499703.7</v>
      </c>
      <c r="BN234" s="58">
        <v>20</v>
      </c>
      <c r="BO234" s="58">
        <v>20</v>
      </c>
      <c r="BP234" s="58">
        <v>21</v>
      </c>
      <c r="BQ234" s="58">
        <v>21</v>
      </c>
      <c r="BR234" s="58">
        <v>20</v>
      </c>
      <c r="BS234" s="58">
        <v>40</v>
      </c>
      <c r="BT234" s="58">
        <v>21</v>
      </c>
      <c r="BU234" s="58">
        <v>21</v>
      </c>
      <c r="BV234" s="58">
        <v>21</v>
      </c>
      <c r="BW234" s="58">
        <v>21</v>
      </c>
      <c r="BX234" s="58">
        <v>21</v>
      </c>
      <c r="BY234" s="58">
        <v>20</v>
      </c>
      <c r="BZ234" s="58">
        <v>21</v>
      </c>
      <c r="CA234" s="58">
        <v>499719.2</v>
      </c>
      <c r="CB234" s="58">
        <v>20</v>
      </c>
      <c r="CC234" s="58">
        <v>20</v>
      </c>
      <c r="CD234" s="58">
        <v>20</v>
      </c>
      <c r="CE234" s="58">
        <v>21</v>
      </c>
      <c r="CF234" s="58">
        <v>20</v>
      </c>
      <c r="CG234" s="58">
        <v>22</v>
      </c>
      <c r="CH234" s="58">
        <v>21</v>
      </c>
      <c r="CI234" s="58">
        <v>26.5</v>
      </c>
      <c r="CJ234" s="58">
        <v>20</v>
      </c>
      <c r="CK234" s="58">
        <v>21</v>
      </c>
      <c r="CL234" s="58">
        <v>24</v>
      </c>
      <c r="CM234" s="58">
        <v>22</v>
      </c>
      <c r="CN234" s="58">
        <v>20</v>
      </c>
      <c r="CO234" s="58">
        <v>21</v>
      </c>
      <c r="CP234" s="58">
        <v>1000009.4</v>
      </c>
      <c r="CQ234" s="58">
        <v>1000000</v>
      </c>
      <c r="CR234" s="58">
        <v>-9.4</v>
      </c>
      <c r="CS234" s="58">
        <v>0</v>
      </c>
    </row>
    <row r="235" spans="1:97" ht="15.75" thickBot="1" x14ac:dyDescent="0.3">
      <c r="A235" s="46" t="s">
        <v>137</v>
      </c>
      <c r="B235" s="47">
        <v>23</v>
      </c>
      <c r="C235" s="47">
        <v>499669.3</v>
      </c>
      <c r="D235" s="47">
        <v>24</v>
      </c>
      <c r="E235" s="47">
        <v>23</v>
      </c>
      <c r="F235" s="47">
        <v>23</v>
      </c>
      <c r="G235" s="47">
        <v>24</v>
      </c>
      <c r="H235" s="47">
        <v>22</v>
      </c>
      <c r="I235" s="47">
        <v>23</v>
      </c>
      <c r="J235" s="47">
        <v>23</v>
      </c>
      <c r="K235" s="47">
        <v>23</v>
      </c>
      <c r="L235" s="47">
        <v>23</v>
      </c>
      <c r="M235" s="47">
        <v>23</v>
      </c>
      <c r="N235" s="47">
        <v>24</v>
      </c>
      <c r="O235" s="47">
        <v>23</v>
      </c>
      <c r="P235" s="47">
        <v>499697.3</v>
      </c>
      <c r="Q235" s="47">
        <v>24</v>
      </c>
      <c r="R235" s="47">
        <v>24</v>
      </c>
      <c r="S235" s="47">
        <v>24</v>
      </c>
      <c r="T235" s="47">
        <v>23</v>
      </c>
      <c r="U235" s="47">
        <v>24</v>
      </c>
      <c r="V235" s="47">
        <v>22</v>
      </c>
      <c r="W235" s="47">
        <v>23</v>
      </c>
      <c r="X235" s="47">
        <v>23</v>
      </c>
      <c r="Y235" s="47">
        <v>24</v>
      </c>
      <c r="Z235" s="47">
        <v>23</v>
      </c>
      <c r="AA235" s="47">
        <v>20</v>
      </c>
      <c r="AB235" s="47">
        <v>22</v>
      </c>
      <c r="AC235" s="47">
        <v>24</v>
      </c>
      <c r="AD235" s="47">
        <v>23</v>
      </c>
      <c r="AE235" s="47">
        <v>999990.6</v>
      </c>
      <c r="AF235" s="47">
        <v>1000000</v>
      </c>
      <c r="AG235" s="47">
        <v>9.4</v>
      </c>
      <c r="AH235" s="47">
        <v>0</v>
      </c>
      <c r="AI235" s="49"/>
      <c r="AJ235" s="49"/>
      <c r="BL235" s="57" t="s">
        <v>138</v>
      </c>
      <c r="BM235" s="58">
        <v>499703.7</v>
      </c>
      <c r="BN235" s="58">
        <v>20</v>
      </c>
      <c r="BO235" s="58">
        <v>20</v>
      </c>
      <c r="BP235" s="58">
        <v>21</v>
      </c>
      <c r="BQ235" s="58">
        <v>21</v>
      </c>
      <c r="BR235" s="58">
        <v>20</v>
      </c>
      <c r="BS235" s="58">
        <v>40</v>
      </c>
      <c r="BT235" s="58">
        <v>21</v>
      </c>
      <c r="BU235" s="58">
        <v>21</v>
      </c>
      <c r="BV235" s="58">
        <v>21</v>
      </c>
      <c r="BW235" s="58">
        <v>21</v>
      </c>
      <c r="BX235" s="58">
        <v>21</v>
      </c>
      <c r="BY235" s="58">
        <v>20</v>
      </c>
      <c r="BZ235" s="58">
        <v>21</v>
      </c>
      <c r="CA235" s="58">
        <v>499719.2</v>
      </c>
      <c r="CB235" s="58">
        <v>20</v>
      </c>
      <c r="CC235" s="58">
        <v>20</v>
      </c>
      <c r="CD235" s="58">
        <v>20</v>
      </c>
      <c r="CE235" s="58">
        <v>21</v>
      </c>
      <c r="CF235" s="58">
        <v>20</v>
      </c>
      <c r="CG235" s="58">
        <v>22</v>
      </c>
      <c r="CH235" s="58">
        <v>21</v>
      </c>
      <c r="CI235" s="58">
        <v>26.5</v>
      </c>
      <c r="CJ235" s="58">
        <v>20</v>
      </c>
      <c r="CK235" s="58">
        <v>21</v>
      </c>
      <c r="CL235" s="58">
        <v>24</v>
      </c>
      <c r="CM235" s="58">
        <v>22</v>
      </c>
      <c r="CN235" s="58">
        <v>20</v>
      </c>
      <c r="CO235" s="58">
        <v>21</v>
      </c>
      <c r="CP235" s="58">
        <v>1000009.4</v>
      </c>
      <c r="CQ235" s="58">
        <v>1000000</v>
      </c>
      <c r="CR235" s="58">
        <v>-9.4</v>
      </c>
      <c r="CS235" s="58">
        <v>0</v>
      </c>
    </row>
    <row r="236" spans="1:97" ht="15.75" thickBot="1" x14ac:dyDescent="0.3">
      <c r="A236" s="46" t="s">
        <v>138</v>
      </c>
      <c r="B236" s="47">
        <v>23</v>
      </c>
      <c r="C236" s="47">
        <v>499669.3</v>
      </c>
      <c r="D236" s="47">
        <v>24</v>
      </c>
      <c r="E236" s="47">
        <v>23</v>
      </c>
      <c r="F236" s="47">
        <v>23</v>
      </c>
      <c r="G236" s="47">
        <v>24</v>
      </c>
      <c r="H236" s="47">
        <v>22</v>
      </c>
      <c r="I236" s="47">
        <v>23</v>
      </c>
      <c r="J236" s="47">
        <v>23</v>
      </c>
      <c r="K236" s="47">
        <v>23</v>
      </c>
      <c r="L236" s="47">
        <v>23</v>
      </c>
      <c r="M236" s="47">
        <v>23</v>
      </c>
      <c r="N236" s="47">
        <v>24</v>
      </c>
      <c r="O236" s="47">
        <v>23</v>
      </c>
      <c r="P236" s="47">
        <v>499697.3</v>
      </c>
      <c r="Q236" s="47">
        <v>24</v>
      </c>
      <c r="R236" s="47">
        <v>24</v>
      </c>
      <c r="S236" s="47">
        <v>24</v>
      </c>
      <c r="T236" s="47">
        <v>23</v>
      </c>
      <c r="U236" s="47">
        <v>24</v>
      </c>
      <c r="V236" s="47">
        <v>22</v>
      </c>
      <c r="W236" s="47">
        <v>23</v>
      </c>
      <c r="X236" s="47">
        <v>23</v>
      </c>
      <c r="Y236" s="47">
        <v>24</v>
      </c>
      <c r="Z236" s="47">
        <v>23</v>
      </c>
      <c r="AA236" s="47">
        <v>20</v>
      </c>
      <c r="AB236" s="47">
        <v>22</v>
      </c>
      <c r="AC236" s="47">
        <v>24</v>
      </c>
      <c r="AD236" s="47">
        <v>23</v>
      </c>
      <c r="AE236" s="47">
        <v>999990.6</v>
      </c>
      <c r="AF236" s="47">
        <v>1000000</v>
      </c>
      <c r="AG236" s="47">
        <v>9.4</v>
      </c>
      <c r="AH236" s="47">
        <v>0</v>
      </c>
      <c r="AI236" s="49"/>
      <c r="AJ236" s="49"/>
      <c r="BL236" s="57" t="s">
        <v>139</v>
      </c>
      <c r="BM236" s="58">
        <v>499702.7</v>
      </c>
      <c r="BN236" s="58">
        <v>19</v>
      </c>
      <c r="BO236" s="58">
        <v>18</v>
      </c>
      <c r="BP236" s="58">
        <v>18</v>
      </c>
      <c r="BQ236" s="58">
        <v>20</v>
      </c>
      <c r="BR236" s="58">
        <v>18</v>
      </c>
      <c r="BS236" s="58">
        <v>39</v>
      </c>
      <c r="BT236" s="58">
        <v>20</v>
      </c>
      <c r="BU236" s="58">
        <v>20</v>
      </c>
      <c r="BV236" s="58">
        <v>18</v>
      </c>
      <c r="BW236" s="58">
        <v>20</v>
      </c>
      <c r="BX236" s="58">
        <v>20</v>
      </c>
      <c r="BY236" s="58">
        <v>18</v>
      </c>
      <c r="BZ236" s="58">
        <v>19</v>
      </c>
      <c r="CA236" s="58">
        <v>499712.2</v>
      </c>
      <c r="CB236" s="58">
        <v>18</v>
      </c>
      <c r="CC236" s="58">
        <v>19</v>
      </c>
      <c r="CD236" s="58">
        <v>19</v>
      </c>
      <c r="CE236" s="58">
        <v>20</v>
      </c>
      <c r="CF236" s="58">
        <v>18</v>
      </c>
      <c r="CG236" s="58">
        <v>18</v>
      </c>
      <c r="CH236" s="58">
        <v>18</v>
      </c>
      <c r="CI236" s="58">
        <v>18</v>
      </c>
      <c r="CJ236" s="58">
        <v>19</v>
      </c>
      <c r="CK236" s="58">
        <v>20</v>
      </c>
      <c r="CL236" s="58">
        <v>21</v>
      </c>
      <c r="CM236" s="58">
        <v>18</v>
      </c>
      <c r="CN236" s="58">
        <v>19</v>
      </c>
      <c r="CO236" s="58">
        <v>20</v>
      </c>
      <c r="CP236" s="58">
        <v>999946.9</v>
      </c>
      <c r="CQ236" s="58">
        <v>1000000</v>
      </c>
      <c r="CR236" s="58">
        <v>53.1</v>
      </c>
      <c r="CS236" s="58">
        <v>0.01</v>
      </c>
    </row>
    <row r="237" spans="1:97" ht="15.75" thickBot="1" x14ac:dyDescent="0.3">
      <c r="A237" s="46" t="s">
        <v>139</v>
      </c>
      <c r="B237" s="47">
        <v>24</v>
      </c>
      <c r="C237" s="47">
        <v>499670.3</v>
      </c>
      <c r="D237" s="47">
        <v>26</v>
      </c>
      <c r="E237" s="47">
        <v>26</v>
      </c>
      <c r="F237" s="47">
        <v>24</v>
      </c>
      <c r="G237" s="47">
        <v>26</v>
      </c>
      <c r="H237" s="47">
        <v>23</v>
      </c>
      <c r="I237" s="47">
        <v>24</v>
      </c>
      <c r="J237" s="47">
        <v>24</v>
      </c>
      <c r="K237" s="47">
        <v>26</v>
      </c>
      <c r="L237" s="47">
        <v>24</v>
      </c>
      <c r="M237" s="47">
        <v>24</v>
      </c>
      <c r="N237" s="47">
        <v>26</v>
      </c>
      <c r="O237" s="47">
        <v>25</v>
      </c>
      <c r="P237" s="47">
        <v>499704.3</v>
      </c>
      <c r="Q237" s="47">
        <v>26</v>
      </c>
      <c r="R237" s="47">
        <v>25</v>
      </c>
      <c r="S237" s="47">
        <v>25</v>
      </c>
      <c r="T237" s="47">
        <v>24</v>
      </c>
      <c r="U237" s="47">
        <v>26</v>
      </c>
      <c r="V237" s="47">
        <v>26</v>
      </c>
      <c r="W237" s="47">
        <v>26</v>
      </c>
      <c r="X237" s="47">
        <v>26</v>
      </c>
      <c r="Y237" s="47">
        <v>25</v>
      </c>
      <c r="Z237" s="47">
        <v>24</v>
      </c>
      <c r="AA237" s="47">
        <v>23</v>
      </c>
      <c r="AB237" s="47">
        <v>31.5</v>
      </c>
      <c r="AC237" s="47">
        <v>25</v>
      </c>
      <c r="AD237" s="47">
        <v>24</v>
      </c>
      <c r="AE237" s="47">
        <v>1000053.1</v>
      </c>
      <c r="AF237" s="47">
        <v>1000000</v>
      </c>
      <c r="AG237" s="47">
        <v>-53.1</v>
      </c>
      <c r="AH237" s="47">
        <v>-0.01</v>
      </c>
      <c r="AI237" s="49"/>
      <c r="AJ237" s="49"/>
      <c r="BL237" s="57" t="s">
        <v>140</v>
      </c>
      <c r="BM237" s="58">
        <v>499703.7</v>
      </c>
      <c r="BN237" s="58">
        <v>20</v>
      </c>
      <c r="BO237" s="58">
        <v>20</v>
      </c>
      <c r="BP237" s="58">
        <v>21</v>
      </c>
      <c r="BQ237" s="58">
        <v>21</v>
      </c>
      <c r="BR237" s="58">
        <v>20</v>
      </c>
      <c r="BS237" s="58">
        <v>40</v>
      </c>
      <c r="BT237" s="58">
        <v>21</v>
      </c>
      <c r="BU237" s="58">
        <v>21</v>
      </c>
      <c r="BV237" s="58">
        <v>21</v>
      </c>
      <c r="BW237" s="58">
        <v>21</v>
      </c>
      <c r="BX237" s="58">
        <v>21</v>
      </c>
      <c r="BY237" s="58">
        <v>20</v>
      </c>
      <c r="BZ237" s="58">
        <v>21</v>
      </c>
      <c r="CA237" s="58">
        <v>499719.2</v>
      </c>
      <c r="CB237" s="58">
        <v>20</v>
      </c>
      <c r="CC237" s="58">
        <v>20</v>
      </c>
      <c r="CD237" s="58">
        <v>20</v>
      </c>
      <c r="CE237" s="58">
        <v>21</v>
      </c>
      <c r="CF237" s="58">
        <v>20</v>
      </c>
      <c r="CG237" s="58">
        <v>22</v>
      </c>
      <c r="CH237" s="58">
        <v>21</v>
      </c>
      <c r="CI237" s="58">
        <v>26.5</v>
      </c>
      <c r="CJ237" s="58">
        <v>20</v>
      </c>
      <c r="CK237" s="58">
        <v>21</v>
      </c>
      <c r="CL237" s="58">
        <v>24</v>
      </c>
      <c r="CM237" s="58">
        <v>22</v>
      </c>
      <c r="CN237" s="58">
        <v>20</v>
      </c>
      <c r="CO237" s="58">
        <v>21</v>
      </c>
      <c r="CP237" s="58">
        <v>1000009.4</v>
      </c>
      <c r="CQ237" s="58">
        <v>1000000</v>
      </c>
      <c r="CR237" s="58">
        <v>-9.4</v>
      </c>
      <c r="CS237" s="58">
        <v>0</v>
      </c>
    </row>
    <row r="238" spans="1:97" ht="15.75" thickBot="1" x14ac:dyDescent="0.3">
      <c r="A238" s="46" t="s">
        <v>140</v>
      </c>
      <c r="B238" s="47">
        <v>23</v>
      </c>
      <c r="C238" s="47">
        <v>499669.3</v>
      </c>
      <c r="D238" s="47">
        <v>24</v>
      </c>
      <c r="E238" s="47">
        <v>23</v>
      </c>
      <c r="F238" s="47">
        <v>23</v>
      </c>
      <c r="G238" s="47">
        <v>24</v>
      </c>
      <c r="H238" s="47">
        <v>22</v>
      </c>
      <c r="I238" s="47">
        <v>23</v>
      </c>
      <c r="J238" s="47">
        <v>23</v>
      </c>
      <c r="K238" s="47">
        <v>23</v>
      </c>
      <c r="L238" s="47">
        <v>23</v>
      </c>
      <c r="M238" s="47">
        <v>23</v>
      </c>
      <c r="N238" s="47">
        <v>24</v>
      </c>
      <c r="O238" s="47">
        <v>23</v>
      </c>
      <c r="P238" s="47">
        <v>499697.3</v>
      </c>
      <c r="Q238" s="47">
        <v>24</v>
      </c>
      <c r="R238" s="47">
        <v>24</v>
      </c>
      <c r="S238" s="47">
        <v>24</v>
      </c>
      <c r="T238" s="47">
        <v>23</v>
      </c>
      <c r="U238" s="47">
        <v>24</v>
      </c>
      <c r="V238" s="47">
        <v>22</v>
      </c>
      <c r="W238" s="47">
        <v>23</v>
      </c>
      <c r="X238" s="47">
        <v>23</v>
      </c>
      <c r="Y238" s="47">
        <v>24</v>
      </c>
      <c r="Z238" s="47">
        <v>23</v>
      </c>
      <c r="AA238" s="47">
        <v>20</v>
      </c>
      <c r="AB238" s="47">
        <v>22</v>
      </c>
      <c r="AC238" s="47">
        <v>24</v>
      </c>
      <c r="AD238" s="47">
        <v>23</v>
      </c>
      <c r="AE238" s="47">
        <v>999990.6</v>
      </c>
      <c r="AF238" s="47">
        <v>1000000</v>
      </c>
      <c r="AG238" s="47">
        <v>9.4</v>
      </c>
      <c r="AH238" s="47">
        <v>0</v>
      </c>
      <c r="AI238" s="49"/>
      <c r="AJ238" s="49"/>
      <c r="BL238" s="57" t="s">
        <v>141</v>
      </c>
      <c r="BM238" s="58">
        <v>499703.7</v>
      </c>
      <c r="BN238" s="58">
        <v>20</v>
      </c>
      <c r="BO238" s="58">
        <v>20</v>
      </c>
      <c r="BP238" s="58">
        <v>21</v>
      </c>
      <c r="BQ238" s="58">
        <v>21</v>
      </c>
      <c r="BR238" s="58">
        <v>20</v>
      </c>
      <c r="BS238" s="58">
        <v>40</v>
      </c>
      <c r="BT238" s="58">
        <v>21</v>
      </c>
      <c r="BU238" s="58">
        <v>21</v>
      </c>
      <c r="BV238" s="58">
        <v>21</v>
      </c>
      <c r="BW238" s="58">
        <v>21</v>
      </c>
      <c r="BX238" s="58">
        <v>21</v>
      </c>
      <c r="BY238" s="58">
        <v>20</v>
      </c>
      <c r="BZ238" s="58">
        <v>21</v>
      </c>
      <c r="CA238" s="58">
        <v>499719.2</v>
      </c>
      <c r="CB238" s="58">
        <v>20</v>
      </c>
      <c r="CC238" s="58">
        <v>20</v>
      </c>
      <c r="CD238" s="58">
        <v>20</v>
      </c>
      <c r="CE238" s="58">
        <v>21</v>
      </c>
      <c r="CF238" s="58">
        <v>20</v>
      </c>
      <c r="CG238" s="58">
        <v>22</v>
      </c>
      <c r="CH238" s="58">
        <v>21</v>
      </c>
      <c r="CI238" s="58">
        <v>26.5</v>
      </c>
      <c r="CJ238" s="58">
        <v>20</v>
      </c>
      <c r="CK238" s="58">
        <v>21</v>
      </c>
      <c r="CL238" s="58">
        <v>24</v>
      </c>
      <c r="CM238" s="58">
        <v>22</v>
      </c>
      <c r="CN238" s="58">
        <v>20</v>
      </c>
      <c r="CO238" s="58">
        <v>21</v>
      </c>
      <c r="CP238" s="58">
        <v>1000009.4</v>
      </c>
      <c r="CQ238" s="58">
        <v>1000000</v>
      </c>
      <c r="CR238" s="58">
        <v>-9.4</v>
      </c>
      <c r="CS238" s="58">
        <v>0</v>
      </c>
    </row>
    <row r="239" spans="1:97" ht="15.75" thickBot="1" x14ac:dyDescent="0.3">
      <c r="A239" s="46" t="s">
        <v>141</v>
      </c>
      <c r="B239" s="47">
        <v>23</v>
      </c>
      <c r="C239" s="47">
        <v>499669.3</v>
      </c>
      <c r="D239" s="47">
        <v>24</v>
      </c>
      <c r="E239" s="47">
        <v>23</v>
      </c>
      <c r="F239" s="47">
        <v>23</v>
      </c>
      <c r="G239" s="47">
        <v>24</v>
      </c>
      <c r="H239" s="47">
        <v>22</v>
      </c>
      <c r="I239" s="47">
        <v>23</v>
      </c>
      <c r="J239" s="47">
        <v>23</v>
      </c>
      <c r="K239" s="47">
        <v>23</v>
      </c>
      <c r="L239" s="47">
        <v>23</v>
      </c>
      <c r="M239" s="47">
        <v>23</v>
      </c>
      <c r="N239" s="47">
        <v>24</v>
      </c>
      <c r="O239" s="47">
        <v>23</v>
      </c>
      <c r="P239" s="47">
        <v>499697.3</v>
      </c>
      <c r="Q239" s="47">
        <v>24</v>
      </c>
      <c r="R239" s="47">
        <v>24</v>
      </c>
      <c r="S239" s="47">
        <v>24</v>
      </c>
      <c r="T239" s="47">
        <v>23</v>
      </c>
      <c r="U239" s="47">
        <v>24</v>
      </c>
      <c r="V239" s="47">
        <v>22</v>
      </c>
      <c r="W239" s="47">
        <v>23</v>
      </c>
      <c r="X239" s="47">
        <v>23</v>
      </c>
      <c r="Y239" s="47">
        <v>24</v>
      </c>
      <c r="Z239" s="47">
        <v>23</v>
      </c>
      <c r="AA239" s="47">
        <v>20</v>
      </c>
      <c r="AB239" s="47">
        <v>22</v>
      </c>
      <c r="AC239" s="47">
        <v>24</v>
      </c>
      <c r="AD239" s="47">
        <v>23</v>
      </c>
      <c r="AE239" s="47">
        <v>999990.6</v>
      </c>
      <c r="AF239" s="47">
        <v>1000000</v>
      </c>
      <c r="AG239" s="47">
        <v>9.4</v>
      </c>
      <c r="AH239" s="47">
        <v>0</v>
      </c>
      <c r="AI239" s="49"/>
      <c r="AJ239" s="49"/>
      <c r="BL239" s="57" t="s">
        <v>142</v>
      </c>
      <c r="BM239" s="58">
        <v>499703.7</v>
      </c>
      <c r="BN239" s="58">
        <v>20</v>
      </c>
      <c r="BO239" s="58">
        <v>20</v>
      </c>
      <c r="BP239" s="58">
        <v>21</v>
      </c>
      <c r="BQ239" s="58">
        <v>21</v>
      </c>
      <c r="BR239" s="58">
        <v>20</v>
      </c>
      <c r="BS239" s="58">
        <v>40</v>
      </c>
      <c r="BT239" s="58">
        <v>21</v>
      </c>
      <c r="BU239" s="58">
        <v>21</v>
      </c>
      <c r="BV239" s="58">
        <v>21</v>
      </c>
      <c r="BW239" s="58">
        <v>21</v>
      </c>
      <c r="BX239" s="58">
        <v>21</v>
      </c>
      <c r="BY239" s="58">
        <v>20</v>
      </c>
      <c r="BZ239" s="58">
        <v>21</v>
      </c>
      <c r="CA239" s="58">
        <v>499719.2</v>
      </c>
      <c r="CB239" s="58">
        <v>20</v>
      </c>
      <c r="CC239" s="58">
        <v>20</v>
      </c>
      <c r="CD239" s="58">
        <v>20</v>
      </c>
      <c r="CE239" s="58">
        <v>21</v>
      </c>
      <c r="CF239" s="58">
        <v>20</v>
      </c>
      <c r="CG239" s="58">
        <v>22</v>
      </c>
      <c r="CH239" s="58">
        <v>21</v>
      </c>
      <c r="CI239" s="58">
        <v>26.5</v>
      </c>
      <c r="CJ239" s="58">
        <v>20</v>
      </c>
      <c r="CK239" s="58">
        <v>21</v>
      </c>
      <c r="CL239" s="58">
        <v>24</v>
      </c>
      <c r="CM239" s="58">
        <v>22</v>
      </c>
      <c r="CN239" s="58">
        <v>20</v>
      </c>
      <c r="CO239" s="58">
        <v>21</v>
      </c>
      <c r="CP239" s="58">
        <v>1000009.4</v>
      </c>
      <c r="CQ239" s="58">
        <v>1000000</v>
      </c>
      <c r="CR239" s="58">
        <v>-9.4</v>
      </c>
      <c r="CS239" s="58">
        <v>0</v>
      </c>
    </row>
    <row r="240" spans="1:97" ht="15.75" thickBot="1" x14ac:dyDescent="0.3">
      <c r="A240" s="46" t="s">
        <v>142</v>
      </c>
      <c r="B240" s="47">
        <v>23</v>
      </c>
      <c r="C240" s="47">
        <v>499669.3</v>
      </c>
      <c r="D240" s="47">
        <v>24</v>
      </c>
      <c r="E240" s="47">
        <v>23</v>
      </c>
      <c r="F240" s="47">
        <v>23</v>
      </c>
      <c r="G240" s="47">
        <v>24</v>
      </c>
      <c r="H240" s="47">
        <v>22</v>
      </c>
      <c r="I240" s="47">
        <v>23</v>
      </c>
      <c r="J240" s="47">
        <v>23</v>
      </c>
      <c r="K240" s="47">
        <v>23</v>
      </c>
      <c r="L240" s="47">
        <v>23</v>
      </c>
      <c r="M240" s="47">
        <v>23</v>
      </c>
      <c r="N240" s="47">
        <v>24</v>
      </c>
      <c r="O240" s="47">
        <v>23</v>
      </c>
      <c r="P240" s="47">
        <v>499697.3</v>
      </c>
      <c r="Q240" s="47">
        <v>24</v>
      </c>
      <c r="R240" s="47">
        <v>24</v>
      </c>
      <c r="S240" s="47">
        <v>24</v>
      </c>
      <c r="T240" s="47">
        <v>23</v>
      </c>
      <c r="U240" s="47">
        <v>24</v>
      </c>
      <c r="V240" s="47">
        <v>22</v>
      </c>
      <c r="W240" s="47">
        <v>23</v>
      </c>
      <c r="X240" s="47">
        <v>23</v>
      </c>
      <c r="Y240" s="47">
        <v>24</v>
      </c>
      <c r="Z240" s="47">
        <v>23</v>
      </c>
      <c r="AA240" s="47">
        <v>20</v>
      </c>
      <c r="AB240" s="47">
        <v>22</v>
      </c>
      <c r="AC240" s="47">
        <v>24</v>
      </c>
      <c r="AD240" s="47">
        <v>23</v>
      </c>
      <c r="AE240" s="47">
        <v>999990.6</v>
      </c>
      <c r="AF240" s="47">
        <v>1000000</v>
      </c>
      <c r="AG240" s="47">
        <v>9.4</v>
      </c>
      <c r="AH240" s="47">
        <v>0</v>
      </c>
      <c r="AI240" s="49"/>
      <c r="AJ240" s="49"/>
      <c r="BL240" s="57" t="s">
        <v>143</v>
      </c>
      <c r="BM240" s="58">
        <v>499701.7</v>
      </c>
      <c r="BN240" s="58">
        <v>20</v>
      </c>
      <c r="BO240" s="58">
        <v>20</v>
      </c>
      <c r="BP240" s="58">
        <v>21</v>
      </c>
      <c r="BQ240" s="58">
        <v>19</v>
      </c>
      <c r="BR240" s="58">
        <v>20</v>
      </c>
      <c r="BS240" s="58">
        <v>18</v>
      </c>
      <c r="BT240" s="58">
        <v>21</v>
      </c>
      <c r="BU240" s="58">
        <v>19</v>
      </c>
      <c r="BV240" s="58">
        <v>21</v>
      </c>
      <c r="BW240" s="58">
        <v>21</v>
      </c>
      <c r="BX240" s="58">
        <v>19</v>
      </c>
      <c r="BY240" s="58">
        <v>20</v>
      </c>
      <c r="BZ240" s="58">
        <v>21</v>
      </c>
      <c r="CA240" s="58">
        <v>499711.2</v>
      </c>
      <c r="CB240" s="58">
        <v>20</v>
      </c>
      <c r="CC240" s="58">
        <v>20</v>
      </c>
      <c r="CD240" s="58">
        <v>20</v>
      </c>
      <c r="CE240" s="58">
        <v>21</v>
      </c>
      <c r="CF240" s="58">
        <v>20</v>
      </c>
      <c r="CG240" s="58">
        <v>22</v>
      </c>
      <c r="CH240" s="58">
        <v>21</v>
      </c>
      <c r="CI240" s="58">
        <v>26.5</v>
      </c>
      <c r="CJ240" s="58">
        <v>20</v>
      </c>
      <c r="CK240" s="58">
        <v>18</v>
      </c>
      <c r="CL240" s="58">
        <v>18</v>
      </c>
      <c r="CM240" s="58">
        <v>22</v>
      </c>
      <c r="CN240" s="58">
        <v>20</v>
      </c>
      <c r="CO240" s="58">
        <v>18</v>
      </c>
      <c r="CP240" s="58">
        <v>999959.4</v>
      </c>
      <c r="CQ240" s="58">
        <v>1000000</v>
      </c>
      <c r="CR240" s="58">
        <v>40.6</v>
      </c>
      <c r="CS240" s="58">
        <v>0</v>
      </c>
    </row>
    <row r="241" spans="1:97" ht="15.75" thickBot="1" x14ac:dyDescent="0.3">
      <c r="A241" s="46" t="s">
        <v>143</v>
      </c>
      <c r="B241" s="47">
        <v>25</v>
      </c>
      <c r="C241" s="47">
        <v>499669.3</v>
      </c>
      <c r="D241" s="47">
        <v>24</v>
      </c>
      <c r="E241" s="47">
        <v>23</v>
      </c>
      <c r="F241" s="47">
        <v>25</v>
      </c>
      <c r="G241" s="47">
        <v>24</v>
      </c>
      <c r="H241" s="47">
        <v>44</v>
      </c>
      <c r="I241" s="47">
        <v>23</v>
      </c>
      <c r="J241" s="47">
        <v>25</v>
      </c>
      <c r="K241" s="47">
        <v>23</v>
      </c>
      <c r="L241" s="47">
        <v>23</v>
      </c>
      <c r="M241" s="47">
        <v>25</v>
      </c>
      <c r="N241" s="47">
        <v>24</v>
      </c>
      <c r="O241" s="47">
        <v>23</v>
      </c>
      <c r="P241" s="47">
        <v>499705.3</v>
      </c>
      <c r="Q241" s="47">
        <v>24</v>
      </c>
      <c r="R241" s="47">
        <v>24</v>
      </c>
      <c r="S241" s="47">
        <v>24</v>
      </c>
      <c r="T241" s="47">
        <v>23</v>
      </c>
      <c r="U241" s="47">
        <v>24</v>
      </c>
      <c r="V241" s="47">
        <v>22</v>
      </c>
      <c r="W241" s="47">
        <v>23</v>
      </c>
      <c r="X241" s="47">
        <v>23</v>
      </c>
      <c r="Y241" s="47">
        <v>24</v>
      </c>
      <c r="Z241" s="47">
        <v>26</v>
      </c>
      <c r="AA241" s="47">
        <v>26</v>
      </c>
      <c r="AB241" s="47">
        <v>22</v>
      </c>
      <c r="AC241" s="47">
        <v>24</v>
      </c>
      <c r="AD241" s="47">
        <v>26</v>
      </c>
      <c r="AE241" s="47">
        <v>1000040.6</v>
      </c>
      <c r="AF241" s="47">
        <v>1000000</v>
      </c>
      <c r="AG241" s="47">
        <v>-40.6</v>
      </c>
      <c r="AH241" s="47">
        <v>0</v>
      </c>
      <c r="AI241" s="49"/>
      <c r="AJ241" s="49"/>
      <c r="BL241" s="57" t="s">
        <v>144</v>
      </c>
      <c r="BM241" s="58">
        <v>499703.7</v>
      </c>
      <c r="BN241" s="58">
        <v>20</v>
      </c>
      <c r="BO241" s="58">
        <v>20</v>
      </c>
      <c r="BP241" s="58">
        <v>21</v>
      </c>
      <c r="BQ241" s="58">
        <v>21</v>
      </c>
      <c r="BR241" s="58">
        <v>20</v>
      </c>
      <c r="BS241" s="58">
        <v>40</v>
      </c>
      <c r="BT241" s="58">
        <v>21</v>
      </c>
      <c r="BU241" s="58">
        <v>21</v>
      </c>
      <c r="BV241" s="58">
        <v>21</v>
      </c>
      <c r="BW241" s="58">
        <v>21</v>
      </c>
      <c r="BX241" s="58">
        <v>21</v>
      </c>
      <c r="BY241" s="58">
        <v>20</v>
      </c>
      <c r="BZ241" s="58">
        <v>21</v>
      </c>
      <c r="CA241" s="58">
        <v>499719.2</v>
      </c>
      <c r="CB241" s="58">
        <v>20</v>
      </c>
      <c r="CC241" s="58">
        <v>20</v>
      </c>
      <c r="CD241" s="58">
        <v>20</v>
      </c>
      <c r="CE241" s="58">
        <v>21</v>
      </c>
      <c r="CF241" s="58">
        <v>20</v>
      </c>
      <c r="CG241" s="58">
        <v>22</v>
      </c>
      <c r="CH241" s="58">
        <v>21</v>
      </c>
      <c r="CI241" s="58">
        <v>26.5</v>
      </c>
      <c r="CJ241" s="58">
        <v>20</v>
      </c>
      <c r="CK241" s="58">
        <v>21</v>
      </c>
      <c r="CL241" s="58">
        <v>24</v>
      </c>
      <c r="CM241" s="58">
        <v>22</v>
      </c>
      <c r="CN241" s="58">
        <v>20</v>
      </c>
      <c r="CO241" s="58">
        <v>21</v>
      </c>
      <c r="CP241" s="58">
        <v>1000009.4</v>
      </c>
      <c r="CQ241" s="58">
        <v>1000000</v>
      </c>
      <c r="CR241" s="58">
        <v>-9.4</v>
      </c>
      <c r="CS241" s="58">
        <v>0</v>
      </c>
    </row>
    <row r="242" spans="1:97" ht="15.75" thickBot="1" x14ac:dyDescent="0.3">
      <c r="A242" s="46" t="s">
        <v>144</v>
      </c>
      <c r="B242" s="47">
        <v>23</v>
      </c>
      <c r="C242" s="47">
        <v>499669.3</v>
      </c>
      <c r="D242" s="47">
        <v>24</v>
      </c>
      <c r="E242" s="47">
        <v>23</v>
      </c>
      <c r="F242" s="47">
        <v>23</v>
      </c>
      <c r="G242" s="47">
        <v>24</v>
      </c>
      <c r="H242" s="47">
        <v>22</v>
      </c>
      <c r="I242" s="47">
        <v>23</v>
      </c>
      <c r="J242" s="47">
        <v>23</v>
      </c>
      <c r="K242" s="47">
        <v>23</v>
      </c>
      <c r="L242" s="47">
        <v>23</v>
      </c>
      <c r="M242" s="47">
        <v>23</v>
      </c>
      <c r="N242" s="47">
        <v>24</v>
      </c>
      <c r="O242" s="47">
        <v>23</v>
      </c>
      <c r="P242" s="47">
        <v>499697.3</v>
      </c>
      <c r="Q242" s="47">
        <v>24</v>
      </c>
      <c r="R242" s="47">
        <v>24</v>
      </c>
      <c r="S242" s="47">
        <v>24</v>
      </c>
      <c r="T242" s="47">
        <v>23</v>
      </c>
      <c r="U242" s="47">
        <v>24</v>
      </c>
      <c r="V242" s="47">
        <v>22</v>
      </c>
      <c r="W242" s="47">
        <v>23</v>
      </c>
      <c r="X242" s="47">
        <v>23</v>
      </c>
      <c r="Y242" s="47">
        <v>24</v>
      </c>
      <c r="Z242" s="47">
        <v>23</v>
      </c>
      <c r="AA242" s="47">
        <v>20</v>
      </c>
      <c r="AB242" s="47">
        <v>22</v>
      </c>
      <c r="AC242" s="47">
        <v>24</v>
      </c>
      <c r="AD242" s="47">
        <v>23</v>
      </c>
      <c r="AE242" s="47">
        <v>999990.6</v>
      </c>
      <c r="AF242" s="47">
        <v>1000000</v>
      </c>
      <c r="AG242" s="47">
        <v>9.4</v>
      </c>
      <c r="AH242" s="47">
        <v>0</v>
      </c>
      <c r="AI242" s="49"/>
      <c r="AJ242" s="49"/>
      <c r="BL242" s="57" t="s">
        <v>145</v>
      </c>
      <c r="BM242" s="58">
        <v>499703.7</v>
      </c>
      <c r="BN242" s="58">
        <v>20</v>
      </c>
      <c r="BO242" s="58">
        <v>20</v>
      </c>
      <c r="BP242" s="58">
        <v>21</v>
      </c>
      <c r="BQ242" s="58">
        <v>21</v>
      </c>
      <c r="BR242" s="58">
        <v>20</v>
      </c>
      <c r="BS242" s="58">
        <v>40</v>
      </c>
      <c r="BT242" s="58">
        <v>21</v>
      </c>
      <c r="BU242" s="58">
        <v>21</v>
      </c>
      <c r="BV242" s="58">
        <v>21</v>
      </c>
      <c r="BW242" s="58">
        <v>21</v>
      </c>
      <c r="BX242" s="58">
        <v>21</v>
      </c>
      <c r="BY242" s="58">
        <v>20</v>
      </c>
      <c r="BZ242" s="58">
        <v>21</v>
      </c>
      <c r="CA242" s="58">
        <v>499719.2</v>
      </c>
      <c r="CB242" s="58">
        <v>20</v>
      </c>
      <c r="CC242" s="58">
        <v>20</v>
      </c>
      <c r="CD242" s="58">
        <v>20</v>
      </c>
      <c r="CE242" s="58">
        <v>21</v>
      </c>
      <c r="CF242" s="58">
        <v>20</v>
      </c>
      <c r="CG242" s="58">
        <v>22</v>
      </c>
      <c r="CH242" s="58">
        <v>21</v>
      </c>
      <c r="CI242" s="58">
        <v>26.5</v>
      </c>
      <c r="CJ242" s="58">
        <v>20</v>
      </c>
      <c r="CK242" s="58">
        <v>21</v>
      </c>
      <c r="CL242" s="58">
        <v>24</v>
      </c>
      <c r="CM242" s="58">
        <v>22</v>
      </c>
      <c r="CN242" s="58">
        <v>20</v>
      </c>
      <c r="CO242" s="58">
        <v>21</v>
      </c>
      <c r="CP242" s="58">
        <v>1000009.4</v>
      </c>
      <c r="CQ242" s="58">
        <v>1000000</v>
      </c>
      <c r="CR242" s="58">
        <v>-9.4</v>
      </c>
      <c r="CS242" s="58">
        <v>0</v>
      </c>
    </row>
    <row r="243" spans="1:97" ht="15.75" thickBot="1" x14ac:dyDescent="0.3">
      <c r="A243" s="46" t="s">
        <v>145</v>
      </c>
      <c r="B243" s="47">
        <v>23</v>
      </c>
      <c r="C243" s="47">
        <v>499669.3</v>
      </c>
      <c r="D243" s="47">
        <v>24</v>
      </c>
      <c r="E243" s="47">
        <v>23</v>
      </c>
      <c r="F243" s="47">
        <v>23</v>
      </c>
      <c r="G243" s="47">
        <v>24</v>
      </c>
      <c r="H243" s="47">
        <v>22</v>
      </c>
      <c r="I243" s="47">
        <v>23</v>
      </c>
      <c r="J243" s="47">
        <v>23</v>
      </c>
      <c r="K243" s="47">
        <v>23</v>
      </c>
      <c r="L243" s="47">
        <v>23</v>
      </c>
      <c r="M243" s="47">
        <v>23</v>
      </c>
      <c r="N243" s="47">
        <v>24</v>
      </c>
      <c r="O243" s="47">
        <v>23</v>
      </c>
      <c r="P243" s="47">
        <v>499697.3</v>
      </c>
      <c r="Q243" s="47">
        <v>24</v>
      </c>
      <c r="R243" s="47">
        <v>24</v>
      </c>
      <c r="S243" s="47">
        <v>24</v>
      </c>
      <c r="T243" s="47">
        <v>23</v>
      </c>
      <c r="U243" s="47">
        <v>24</v>
      </c>
      <c r="V243" s="47">
        <v>22</v>
      </c>
      <c r="W243" s="47">
        <v>23</v>
      </c>
      <c r="X243" s="47">
        <v>23</v>
      </c>
      <c r="Y243" s="47">
        <v>24</v>
      </c>
      <c r="Z243" s="47">
        <v>23</v>
      </c>
      <c r="AA243" s="47">
        <v>20</v>
      </c>
      <c r="AB243" s="47">
        <v>22</v>
      </c>
      <c r="AC243" s="47">
        <v>24</v>
      </c>
      <c r="AD243" s="47">
        <v>23</v>
      </c>
      <c r="AE243" s="47">
        <v>999990.6</v>
      </c>
      <c r="AF243" s="47">
        <v>1000000</v>
      </c>
      <c r="AG243" s="47">
        <v>9.4</v>
      </c>
      <c r="AH243" s="47">
        <v>0</v>
      </c>
      <c r="AI243" s="49"/>
      <c r="AJ243" s="49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</row>
    <row r="244" spans="1:97" ht="15.75" thickBot="1" x14ac:dyDescent="0.3">
      <c r="AI244" s="49"/>
      <c r="AJ244" s="49"/>
      <c r="BL244" s="59" t="s">
        <v>234</v>
      </c>
      <c r="BM244" s="60">
        <v>1000153.4</v>
      </c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</row>
    <row r="245" spans="1:97" ht="21.75" thickBot="1" x14ac:dyDescent="0.3">
      <c r="A245" s="50" t="s">
        <v>234</v>
      </c>
      <c r="B245" s="51">
        <v>1000102.1</v>
      </c>
      <c r="AI245" s="49"/>
      <c r="AJ245" s="49"/>
      <c r="BL245" s="59" t="s">
        <v>235</v>
      </c>
      <c r="BM245" s="60">
        <v>0</v>
      </c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</row>
    <row r="246" spans="1:97" ht="21.75" thickBot="1" x14ac:dyDescent="0.3">
      <c r="A246" s="50" t="s">
        <v>235</v>
      </c>
      <c r="B246" s="51">
        <v>0</v>
      </c>
      <c r="AI246" s="49"/>
      <c r="AJ246" s="49"/>
      <c r="BL246" s="59" t="s">
        <v>236</v>
      </c>
      <c r="BM246" s="60">
        <v>26999999.800000001</v>
      </c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</row>
    <row r="247" spans="1:97" ht="21.75" thickBot="1" x14ac:dyDescent="0.3">
      <c r="A247" s="50" t="s">
        <v>236</v>
      </c>
      <c r="B247" s="51">
        <v>27000000.199999999</v>
      </c>
      <c r="AI247" s="49"/>
      <c r="AJ247" s="49"/>
      <c r="BL247" s="59" t="s">
        <v>237</v>
      </c>
      <c r="BM247" s="60">
        <v>27000000</v>
      </c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</row>
    <row r="248" spans="1:97" ht="32.25" thickBot="1" x14ac:dyDescent="0.3">
      <c r="A248" s="50" t="s">
        <v>237</v>
      </c>
      <c r="B248" s="51">
        <v>27000000</v>
      </c>
      <c r="AI248" s="49"/>
      <c r="AJ248" s="49"/>
      <c r="BL248" s="59" t="s">
        <v>238</v>
      </c>
      <c r="BM248" s="60">
        <v>-0.2</v>
      </c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</row>
    <row r="249" spans="1:97" ht="32.25" thickBot="1" x14ac:dyDescent="0.3">
      <c r="A249" s="50" t="s">
        <v>238</v>
      </c>
      <c r="B249" s="51">
        <v>0.2</v>
      </c>
      <c r="AI249" s="49"/>
      <c r="AJ249" s="49"/>
      <c r="BL249" s="59" t="s">
        <v>239</v>
      </c>
      <c r="BM249" s="60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</row>
    <row r="250" spans="1:97" ht="32.25" thickBot="1" x14ac:dyDescent="0.3">
      <c r="A250" s="50" t="s">
        <v>239</v>
      </c>
      <c r="B250" s="51"/>
      <c r="AI250" s="49"/>
      <c r="AJ250" s="49"/>
      <c r="BL250" s="59" t="s">
        <v>240</v>
      </c>
      <c r="BM250" s="6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</row>
    <row r="251" spans="1:97" ht="32.25" thickBot="1" x14ac:dyDescent="0.3">
      <c r="A251" s="50" t="s">
        <v>240</v>
      </c>
      <c r="B251" s="51"/>
      <c r="AI251" s="49"/>
      <c r="AJ251" s="49"/>
      <c r="BL251" s="59" t="s">
        <v>241</v>
      </c>
      <c r="BM251" s="60">
        <v>0</v>
      </c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</row>
    <row r="252" spans="1:97" ht="21.75" thickBot="1" x14ac:dyDescent="0.3">
      <c r="A252" s="50" t="s">
        <v>241</v>
      </c>
      <c r="B252" s="51">
        <v>0</v>
      </c>
      <c r="AI252" s="49"/>
      <c r="AJ252" s="49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</row>
    <row r="253" spans="1:97" x14ac:dyDescent="0.25">
      <c r="BL253" s="61" t="s">
        <v>242</v>
      </c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</row>
    <row r="254" spans="1:97" x14ac:dyDescent="0.25">
      <c r="A254" s="13" t="s">
        <v>242</v>
      </c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</row>
    <row r="255" spans="1:97" x14ac:dyDescent="0.25">
      <c r="BL255" s="62" t="s">
        <v>268</v>
      </c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</row>
    <row r="256" spans="1:97" x14ac:dyDescent="0.25">
      <c r="A256" s="52" t="s">
        <v>243</v>
      </c>
      <c r="BL256" s="62" t="s">
        <v>402</v>
      </c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</row>
    <row r="257" spans="1:4" ht="15.75" thickBot="1" x14ac:dyDescent="0.3">
      <c r="A257" s="52" t="s">
        <v>244</v>
      </c>
    </row>
    <row r="258" spans="1:4" ht="32.25" thickBot="1" x14ac:dyDescent="0.3">
      <c r="C258" s="50" t="s">
        <v>238</v>
      </c>
      <c r="D258" s="51">
        <v>-1.2</v>
      </c>
    </row>
    <row r="259" spans="1:4" ht="32.25" thickBot="1" x14ac:dyDescent="0.3">
      <c r="C259" s="50" t="s">
        <v>239</v>
      </c>
      <c r="D259" s="51"/>
    </row>
    <row r="260" spans="1:4" ht="32.25" thickBot="1" x14ac:dyDescent="0.3">
      <c r="C260" s="50" t="s">
        <v>240</v>
      </c>
      <c r="D260" s="51"/>
    </row>
    <row r="261" spans="1:4" ht="21.75" thickBot="1" x14ac:dyDescent="0.3">
      <c r="C261" s="50" t="s">
        <v>241</v>
      </c>
      <c r="D261" s="51">
        <v>0</v>
      </c>
    </row>
    <row r="263" spans="1:4" x14ac:dyDescent="0.25">
      <c r="C263" s="13" t="s">
        <v>242</v>
      </c>
    </row>
    <row r="265" spans="1:4" x14ac:dyDescent="0.25">
      <c r="C265" s="52" t="s">
        <v>245</v>
      </c>
    </row>
    <row r="266" spans="1:4" x14ac:dyDescent="0.25">
      <c r="C266" s="52" t="s">
        <v>246</v>
      </c>
    </row>
  </sheetData>
  <autoFilter ref="A92:AR119" xr:uid="{A84D4334-EDE5-4061-BF1C-10C86751E398}"/>
  <conditionalFormatting sqref="B93:AD12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3:AF1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93:AI1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93:AL1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263" r:id="rId1" display="https://miau.my-x.hu/myx-free/coco/test/186100020230116151042.html" xr:uid="{52BF60CE-2D5E-42B1-B126-47CEA860868C}"/>
    <hyperlink ref="A254" r:id="rId2" display="https://miau.my-x.hu/myx-free/coco/test/707200420230116151254.html" xr:uid="{3E05972F-D2A9-4A8E-B8E5-287A8195CBA3}"/>
    <hyperlink ref="BL253" r:id="rId3" display="https://miau.my-x.hu/myx-free/coco/test/358985320230227113829.html" xr:uid="{95F5B1A7-8ACA-40F8-82A8-650F7F1CAFAE}"/>
    <hyperlink ref="A1" location="'Tartalomjegyzék'!A1" display="Vissza" xr:uid="{078BD051-0693-4A05-95BA-1B991E057711}"/>
  </hyperlinks>
  <pageMargins left="0.7" right="0.7" top="0.75" bottom="0.75" header="0.3" footer="0.3"/>
  <pageSetup paperSize="9" orientation="portrait" horizontalDpi="4294967293" verticalDpi="0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0F24-EA39-4EC5-9836-6DE9A3630EBA}">
  <sheetPr codeName="Munka8"/>
  <dimension ref="A1:N32"/>
  <sheetViews>
    <sheetView zoomScale="60" zoomScaleNormal="60" workbookViewId="0">
      <selection activeCell="Q27" sqref="Q27"/>
    </sheetView>
  </sheetViews>
  <sheetFormatPr defaultRowHeight="15" x14ac:dyDescent="0.25"/>
  <cols>
    <col min="12" max="12" width="14.7109375" bestFit="1" customWidth="1"/>
    <col min="13" max="13" width="10.28515625" bestFit="1" customWidth="1"/>
  </cols>
  <sheetData>
    <row r="1" spans="1:14" x14ac:dyDescent="0.25">
      <c r="A1" s="61" t="s">
        <v>405</v>
      </c>
    </row>
    <row r="2" spans="1:14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35</v>
      </c>
      <c r="H2" s="17" t="s">
        <v>36</v>
      </c>
      <c r="I2" s="17" t="s">
        <v>37</v>
      </c>
      <c r="J2" s="17" t="s">
        <v>41</v>
      </c>
      <c r="K2" s="17" t="s">
        <v>42</v>
      </c>
      <c r="L2" s="17" t="s">
        <v>43</v>
      </c>
      <c r="M2" s="18" t="s">
        <v>44</v>
      </c>
    </row>
    <row r="3" spans="1:14" x14ac:dyDescent="0.25">
      <c r="A3" s="19">
        <v>145</v>
      </c>
      <c r="B3" t="s">
        <v>6</v>
      </c>
      <c r="C3">
        <v>2016</v>
      </c>
      <c r="D3" t="s">
        <v>7</v>
      </c>
      <c r="E3" t="s">
        <v>8</v>
      </c>
      <c r="F3">
        <v>1002059</v>
      </c>
      <c r="G3" t="s">
        <v>38</v>
      </c>
      <c r="H3" t="s">
        <v>39</v>
      </c>
      <c r="I3" t="s">
        <v>40</v>
      </c>
      <c r="K3">
        <f>F3-1000000</f>
        <v>2059</v>
      </c>
      <c r="L3" t="str">
        <f>IF(J3="","",J3/K3)</f>
        <v/>
      </c>
      <c r="M3" s="20" t="str">
        <f>IF(J3="","",VLOOKUP(D3,'2016_tevékenység-gyanú'!$A$61:$AF$88,32,0))</f>
        <v/>
      </c>
    </row>
    <row r="4" spans="1:14" x14ac:dyDescent="0.25">
      <c r="A4" s="19">
        <v>841</v>
      </c>
      <c r="B4" t="s">
        <v>6</v>
      </c>
      <c r="C4">
        <v>2016</v>
      </c>
      <c r="D4" t="s">
        <v>9</v>
      </c>
      <c r="E4" t="s">
        <v>8</v>
      </c>
      <c r="F4">
        <v>1072214</v>
      </c>
      <c r="G4" t="s">
        <v>38</v>
      </c>
      <c r="H4" t="s">
        <v>39</v>
      </c>
      <c r="I4" t="s">
        <v>40</v>
      </c>
      <c r="K4">
        <f t="shared" ref="K4:K29" si="0">F4-1000000</f>
        <v>72214</v>
      </c>
      <c r="L4" t="str">
        <f t="shared" ref="L4:L29" si="1">IF(J4="","",J4/K4)</f>
        <v/>
      </c>
      <c r="M4" s="20" t="str">
        <f>IF(J4="","",VLOOKUP(D4,'2016_tevékenység-gyanú'!$A$61:$AF$88,32,0))</f>
        <v/>
      </c>
    </row>
    <row r="5" spans="1:14" x14ac:dyDescent="0.25">
      <c r="A5" s="19">
        <v>1537</v>
      </c>
      <c r="B5" t="s">
        <v>6</v>
      </c>
      <c r="C5">
        <v>2016</v>
      </c>
      <c r="D5" t="s">
        <v>10</v>
      </c>
      <c r="E5" t="s">
        <v>8</v>
      </c>
      <c r="F5">
        <v>1010588</v>
      </c>
      <c r="G5" t="s">
        <v>38</v>
      </c>
      <c r="H5" t="s">
        <v>39</v>
      </c>
      <c r="I5" t="s">
        <v>40</v>
      </c>
      <c r="K5">
        <f t="shared" si="0"/>
        <v>10588</v>
      </c>
      <c r="L5" t="str">
        <f t="shared" si="1"/>
        <v/>
      </c>
      <c r="M5" s="20" t="str">
        <f>IF(J5="","",VLOOKUP(D5,'2016_tevékenység-gyanú'!$A$61:$AF$88,32,0))</f>
        <v/>
      </c>
    </row>
    <row r="6" spans="1:14" x14ac:dyDescent="0.25">
      <c r="A6" s="19">
        <v>2233</v>
      </c>
      <c r="B6" t="s">
        <v>6</v>
      </c>
      <c r="C6">
        <v>2016</v>
      </c>
      <c r="D6" t="s">
        <v>11</v>
      </c>
      <c r="E6" t="s">
        <v>8</v>
      </c>
      <c r="F6">
        <v>1021835</v>
      </c>
      <c r="G6" t="s">
        <v>38</v>
      </c>
      <c r="H6" t="s">
        <v>39</v>
      </c>
      <c r="I6" t="s">
        <v>40</v>
      </c>
      <c r="K6">
        <f t="shared" si="0"/>
        <v>21835</v>
      </c>
      <c r="L6" t="str">
        <f t="shared" si="1"/>
        <v/>
      </c>
      <c r="M6" s="20" t="str">
        <f>IF(J6="","",VLOOKUP(D6,'2016_tevékenység-gyanú'!$A$61:$AF$88,32,0))</f>
        <v/>
      </c>
    </row>
    <row r="7" spans="1:14" x14ac:dyDescent="0.25">
      <c r="A7" s="19">
        <v>2929</v>
      </c>
      <c r="B7" t="s">
        <v>6</v>
      </c>
      <c r="C7">
        <v>2016</v>
      </c>
      <c r="D7" t="s">
        <v>12</v>
      </c>
      <c r="E7" t="s">
        <v>8</v>
      </c>
      <c r="F7">
        <v>1008715</v>
      </c>
      <c r="G7" t="s">
        <v>38</v>
      </c>
      <c r="H7" t="s">
        <v>39</v>
      </c>
      <c r="I7" t="s">
        <v>40</v>
      </c>
      <c r="K7">
        <f t="shared" si="0"/>
        <v>8715</v>
      </c>
      <c r="L7" t="str">
        <f t="shared" si="1"/>
        <v/>
      </c>
      <c r="M7" s="20" t="str">
        <f>IF(J7="","",VLOOKUP(D7,'2016_tevékenység-gyanú'!$A$61:$AF$88,32,0))</f>
        <v/>
      </c>
    </row>
    <row r="8" spans="1:14" x14ac:dyDescent="0.25">
      <c r="A8" s="19">
        <v>3625</v>
      </c>
      <c r="B8" t="s">
        <v>6</v>
      </c>
      <c r="C8">
        <v>2016</v>
      </c>
      <c r="D8" t="s">
        <v>13</v>
      </c>
      <c r="E8" t="s">
        <v>8</v>
      </c>
      <c r="F8">
        <v>1039698</v>
      </c>
      <c r="G8" t="s">
        <v>38</v>
      </c>
      <c r="H8" t="s">
        <v>39</v>
      </c>
      <c r="I8" t="s">
        <v>40</v>
      </c>
      <c r="K8">
        <f t="shared" si="0"/>
        <v>39698</v>
      </c>
      <c r="L8" t="str">
        <f t="shared" si="1"/>
        <v/>
      </c>
      <c r="M8" s="20" t="str">
        <f>IF(J8="","",VLOOKUP(D8,'2016_tevékenység-gyanú'!$A$61:$AF$88,32,0))</f>
        <v/>
      </c>
    </row>
    <row r="9" spans="1:14" x14ac:dyDescent="0.25">
      <c r="A9" s="19">
        <v>4321</v>
      </c>
      <c r="B9" t="s">
        <v>6</v>
      </c>
      <c r="C9">
        <v>2016</v>
      </c>
      <c r="D9" t="s">
        <v>14</v>
      </c>
      <c r="E9" t="s">
        <v>8</v>
      </c>
      <c r="F9">
        <v>1151638</v>
      </c>
      <c r="G9" t="s">
        <v>38</v>
      </c>
      <c r="H9" t="s">
        <v>39</v>
      </c>
      <c r="I9" t="s">
        <v>40</v>
      </c>
      <c r="K9">
        <f t="shared" si="0"/>
        <v>151638</v>
      </c>
      <c r="L9" t="str">
        <f t="shared" si="1"/>
        <v/>
      </c>
      <c r="M9" s="20" t="str">
        <f>IF(J9="","",VLOOKUP(D9,'2016_tevékenység-gyanú'!$A$61:$AF$88,32,0))</f>
        <v/>
      </c>
    </row>
    <row r="10" spans="1:14" x14ac:dyDescent="0.25">
      <c r="A10" s="19">
        <v>5017</v>
      </c>
      <c r="B10" t="s">
        <v>6</v>
      </c>
      <c r="C10">
        <v>2016</v>
      </c>
      <c r="D10" s="21" t="s">
        <v>15</v>
      </c>
      <c r="E10" t="s">
        <v>8</v>
      </c>
      <c r="F10">
        <v>1012048</v>
      </c>
      <c r="G10" t="s">
        <v>38</v>
      </c>
      <c r="H10" t="s">
        <v>39</v>
      </c>
      <c r="I10" t="s">
        <v>40</v>
      </c>
      <c r="J10">
        <v>3</v>
      </c>
      <c r="K10">
        <f t="shared" si="0"/>
        <v>12048</v>
      </c>
      <c r="L10" s="22">
        <f t="shared" si="1"/>
        <v>2.4900398406374502E-4</v>
      </c>
      <c r="M10" s="20">
        <f>IF(J10="","",VLOOKUP(D10,'2016_tevékenység-gyanú'!$A$61:$AF$88,32,0))</f>
        <v>1000031.7</v>
      </c>
    </row>
    <row r="11" spans="1:14" x14ac:dyDescent="0.25">
      <c r="A11" s="19">
        <v>5713</v>
      </c>
      <c r="B11" t="s">
        <v>6</v>
      </c>
      <c r="C11">
        <v>2016</v>
      </c>
      <c r="D11" t="s">
        <v>16</v>
      </c>
      <c r="E11" t="s">
        <v>8</v>
      </c>
      <c r="F11">
        <v>1018608</v>
      </c>
      <c r="G11" t="s">
        <v>38</v>
      </c>
      <c r="H11" t="s">
        <v>39</v>
      </c>
      <c r="I11" t="s">
        <v>40</v>
      </c>
      <c r="K11">
        <f t="shared" si="0"/>
        <v>18608</v>
      </c>
      <c r="L11" t="str">
        <f t="shared" si="1"/>
        <v/>
      </c>
      <c r="M11" s="20" t="str">
        <f>IF(J11="","",VLOOKUP(D11,'2016_tevékenység-gyanú'!$A$61:$AF$88,32,0))</f>
        <v/>
      </c>
    </row>
    <row r="12" spans="1:14" x14ac:dyDescent="0.25">
      <c r="A12" s="19">
        <v>6409</v>
      </c>
      <c r="B12" t="s">
        <v>6</v>
      </c>
      <c r="C12">
        <v>2016</v>
      </c>
      <c r="D12" t="s">
        <v>17</v>
      </c>
      <c r="E12" t="s">
        <v>8</v>
      </c>
      <c r="F12">
        <v>1004315</v>
      </c>
      <c r="G12" t="s">
        <v>38</v>
      </c>
      <c r="H12" t="s">
        <v>39</v>
      </c>
      <c r="I12" t="s">
        <v>40</v>
      </c>
      <c r="K12">
        <f t="shared" si="0"/>
        <v>4315</v>
      </c>
      <c r="L12" t="str">
        <f t="shared" si="1"/>
        <v/>
      </c>
      <c r="M12" s="20" t="str">
        <f>IF(J12="","",VLOOKUP(D12,'2016_tevékenység-gyanú'!$A$61:$AF$88,32,0))</f>
        <v/>
      </c>
    </row>
    <row r="13" spans="1:14" x14ac:dyDescent="0.25">
      <c r="A13" s="19">
        <v>7105</v>
      </c>
      <c r="B13" t="s">
        <v>6</v>
      </c>
      <c r="C13">
        <v>2016</v>
      </c>
      <c r="D13" s="21" t="s">
        <v>18</v>
      </c>
      <c r="E13" t="s">
        <v>8</v>
      </c>
      <c r="F13">
        <v>1023935</v>
      </c>
      <c r="G13" t="s">
        <v>38</v>
      </c>
      <c r="H13" t="s">
        <v>39</v>
      </c>
      <c r="I13" t="s">
        <v>40</v>
      </c>
      <c r="J13">
        <v>4</v>
      </c>
      <c r="K13">
        <f t="shared" si="0"/>
        <v>23935</v>
      </c>
      <c r="L13">
        <f t="shared" si="1"/>
        <v>1.6711928138709003E-4</v>
      </c>
      <c r="M13" s="20">
        <f>IF(J13="","",VLOOKUP(D13,'2016_tevékenység-gyanú'!$A$61:$AF$88,32,0))</f>
        <v>999998.7</v>
      </c>
    </row>
    <row r="14" spans="1:14" x14ac:dyDescent="0.25">
      <c r="A14" s="19">
        <v>7801</v>
      </c>
      <c r="B14" t="s">
        <v>6</v>
      </c>
      <c r="C14">
        <v>2016</v>
      </c>
      <c r="D14" s="21" t="s">
        <v>19</v>
      </c>
      <c r="E14" t="s">
        <v>8</v>
      </c>
      <c r="F14">
        <v>1015666</v>
      </c>
      <c r="G14" t="s">
        <v>38</v>
      </c>
      <c r="H14" t="s">
        <v>39</v>
      </c>
      <c r="I14" t="s">
        <v>40</v>
      </c>
      <c r="J14">
        <v>15</v>
      </c>
      <c r="K14">
        <f t="shared" si="0"/>
        <v>15666</v>
      </c>
      <c r="L14">
        <f t="shared" si="1"/>
        <v>9.5748755266181543E-4</v>
      </c>
      <c r="M14" s="20">
        <f>IF(J14="","",VLOOKUP(D14,'2016_tevékenység-gyanú'!$A$61:$AF$88,32,0))</f>
        <v>1000062.7</v>
      </c>
      <c r="N14" s="21" t="s">
        <v>375</v>
      </c>
    </row>
    <row r="15" spans="1:14" x14ac:dyDescent="0.25">
      <c r="A15" s="19">
        <v>8497</v>
      </c>
      <c r="B15" t="s">
        <v>6</v>
      </c>
      <c r="C15">
        <v>2016</v>
      </c>
      <c r="D15" t="s">
        <v>20</v>
      </c>
      <c r="E15" t="s">
        <v>8</v>
      </c>
      <c r="F15">
        <v>1003465</v>
      </c>
      <c r="G15" t="s">
        <v>38</v>
      </c>
      <c r="H15" t="s">
        <v>39</v>
      </c>
      <c r="I15" t="s">
        <v>40</v>
      </c>
      <c r="K15">
        <f t="shared" si="0"/>
        <v>3465</v>
      </c>
      <c r="L15" t="str">
        <f t="shared" si="1"/>
        <v/>
      </c>
      <c r="M15" s="20" t="str">
        <f>IF(J15="","",VLOOKUP(D15,'2016_tevékenység-gyanú'!$A$61:$AF$88,32,0))</f>
        <v/>
      </c>
    </row>
    <row r="16" spans="1:14" x14ac:dyDescent="0.25">
      <c r="A16" s="19">
        <v>9193</v>
      </c>
      <c r="B16" t="s">
        <v>6</v>
      </c>
      <c r="C16">
        <v>2016</v>
      </c>
      <c r="D16" s="21" t="s">
        <v>21</v>
      </c>
      <c r="E16" t="s">
        <v>8</v>
      </c>
      <c r="F16">
        <v>1028930</v>
      </c>
      <c r="G16" t="s">
        <v>38</v>
      </c>
      <c r="H16" t="s">
        <v>39</v>
      </c>
      <c r="I16" t="s">
        <v>40</v>
      </c>
      <c r="J16">
        <v>15</v>
      </c>
      <c r="K16">
        <f t="shared" si="0"/>
        <v>28930</v>
      </c>
      <c r="L16">
        <f t="shared" si="1"/>
        <v>5.1849291393017628E-4</v>
      </c>
      <c r="M16" s="20">
        <f>IF(J16="","",VLOOKUP(D16,'2016_tevékenység-gyanú'!$A$61:$AF$88,32,0))</f>
        <v>999997.7</v>
      </c>
    </row>
    <row r="17" spans="1:13" x14ac:dyDescent="0.25">
      <c r="A17" s="19">
        <v>9889</v>
      </c>
      <c r="B17" t="s">
        <v>6</v>
      </c>
      <c r="C17">
        <v>2016</v>
      </c>
      <c r="D17" t="s">
        <v>22</v>
      </c>
      <c r="E17" t="s">
        <v>8</v>
      </c>
      <c r="F17">
        <v>1070929</v>
      </c>
      <c r="G17" t="s">
        <v>38</v>
      </c>
      <c r="H17" t="s">
        <v>39</v>
      </c>
      <c r="I17" t="s">
        <v>40</v>
      </c>
      <c r="K17">
        <f t="shared" si="0"/>
        <v>70929</v>
      </c>
      <c r="L17" t="str">
        <f t="shared" si="1"/>
        <v/>
      </c>
      <c r="M17" s="20" t="str">
        <f>IF(J17="","",VLOOKUP(D17,'2016_tevékenység-gyanú'!$A$61:$AF$88,32,0))</f>
        <v/>
      </c>
    </row>
    <row r="18" spans="1:13" x14ac:dyDescent="0.25">
      <c r="A18" s="19">
        <v>10585</v>
      </c>
      <c r="B18" t="s">
        <v>6</v>
      </c>
      <c r="C18">
        <v>2016</v>
      </c>
      <c r="D18" t="s">
        <v>23</v>
      </c>
      <c r="E18" t="s">
        <v>8</v>
      </c>
      <c r="F18">
        <v>1010435</v>
      </c>
      <c r="G18" t="s">
        <v>38</v>
      </c>
      <c r="H18" t="s">
        <v>39</v>
      </c>
      <c r="I18" t="s">
        <v>40</v>
      </c>
      <c r="K18">
        <f t="shared" si="0"/>
        <v>10435</v>
      </c>
      <c r="L18" t="str">
        <f t="shared" si="1"/>
        <v/>
      </c>
      <c r="M18" s="20" t="str">
        <f>IF(J18="","",VLOOKUP(D18,'2016_tevékenység-gyanú'!$A$61:$AF$88,32,0))</f>
        <v/>
      </c>
    </row>
    <row r="19" spans="1:13" x14ac:dyDescent="0.25">
      <c r="A19" s="19">
        <v>11281</v>
      </c>
      <c r="B19" t="s">
        <v>6</v>
      </c>
      <c r="C19">
        <v>2016</v>
      </c>
      <c r="D19" t="s">
        <v>24</v>
      </c>
      <c r="E19" t="s">
        <v>8</v>
      </c>
      <c r="F19">
        <v>1014692</v>
      </c>
      <c r="G19" t="s">
        <v>38</v>
      </c>
      <c r="H19" t="s">
        <v>39</v>
      </c>
      <c r="I19" t="s">
        <v>40</v>
      </c>
      <c r="K19">
        <f t="shared" si="0"/>
        <v>14692</v>
      </c>
      <c r="L19" t="str">
        <f t="shared" si="1"/>
        <v/>
      </c>
      <c r="M19" s="20" t="str">
        <f>IF(J19="","",VLOOKUP(D19,'2016_tevékenység-gyanú'!$A$61:$AF$88,32,0))</f>
        <v/>
      </c>
    </row>
    <row r="20" spans="1:13" x14ac:dyDescent="0.25">
      <c r="A20" s="19">
        <v>11977</v>
      </c>
      <c r="B20" t="s">
        <v>6</v>
      </c>
      <c r="C20">
        <v>2016</v>
      </c>
      <c r="D20" t="s">
        <v>25</v>
      </c>
      <c r="E20" t="s">
        <v>8</v>
      </c>
      <c r="F20">
        <v>1009927</v>
      </c>
      <c r="G20" t="s">
        <v>38</v>
      </c>
      <c r="H20" t="s">
        <v>39</v>
      </c>
      <c r="I20" t="s">
        <v>40</v>
      </c>
      <c r="K20">
        <f t="shared" si="0"/>
        <v>9927</v>
      </c>
      <c r="L20" t="str">
        <f t="shared" si="1"/>
        <v/>
      </c>
      <c r="M20" s="20" t="str">
        <f>IF(J20="","",VLOOKUP(D20,'2016_tevékenység-gyanú'!$A$61:$AF$88,32,0))</f>
        <v/>
      </c>
    </row>
    <row r="21" spans="1:13" x14ac:dyDescent="0.25">
      <c r="A21" s="19">
        <v>12673</v>
      </c>
      <c r="B21" t="s">
        <v>6</v>
      </c>
      <c r="C21">
        <v>2016</v>
      </c>
      <c r="D21" t="s">
        <v>26</v>
      </c>
      <c r="E21" t="s">
        <v>8</v>
      </c>
      <c r="F21">
        <v>1018709</v>
      </c>
      <c r="G21" t="s">
        <v>38</v>
      </c>
      <c r="H21" t="s">
        <v>39</v>
      </c>
      <c r="I21" t="s">
        <v>40</v>
      </c>
      <c r="K21">
        <f t="shared" si="0"/>
        <v>18709</v>
      </c>
      <c r="L21" t="str">
        <f t="shared" si="1"/>
        <v/>
      </c>
      <c r="M21" s="20" t="str">
        <f>IF(J21="","",VLOOKUP(D21,'2016_tevékenység-gyanú'!$A$61:$AF$88,32,0))</f>
        <v/>
      </c>
    </row>
    <row r="22" spans="1:13" x14ac:dyDescent="0.25">
      <c r="A22" s="19">
        <v>13369</v>
      </c>
      <c r="B22" t="s">
        <v>6</v>
      </c>
      <c r="C22">
        <v>2016</v>
      </c>
      <c r="D22" t="s">
        <v>27</v>
      </c>
      <c r="E22" t="s">
        <v>8</v>
      </c>
      <c r="F22">
        <v>1018272</v>
      </c>
      <c r="G22" t="s">
        <v>38</v>
      </c>
      <c r="H22" t="s">
        <v>39</v>
      </c>
      <c r="I22" t="s">
        <v>40</v>
      </c>
      <c r="K22">
        <f t="shared" si="0"/>
        <v>18272</v>
      </c>
      <c r="L22" t="str">
        <f t="shared" si="1"/>
        <v/>
      </c>
      <c r="M22" s="20" t="str">
        <f>IF(J22="","",VLOOKUP(D22,'2016_tevékenység-gyanú'!$A$61:$AF$88,32,0))</f>
        <v/>
      </c>
    </row>
    <row r="23" spans="1:13" x14ac:dyDescent="0.25">
      <c r="A23" s="19">
        <v>14065</v>
      </c>
      <c r="B23" t="s">
        <v>6</v>
      </c>
      <c r="C23">
        <v>2016</v>
      </c>
      <c r="D23" t="s">
        <v>28</v>
      </c>
      <c r="E23" t="s">
        <v>8</v>
      </c>
      <c r="F23">
        <v>1023365</v>
      </c>
      <c r="G23" t="s">
        <v>38</v>
      </c>
      <c r="H23" t="s">
        <v>39</v>
      </c>
      <c r="I23" t="s">
        <v>40</v>
      </c>
      <c r="K23">
        <f t="shared" si="0"/>
        <v>23365</v>
      </c>
      <c r="L23" t="str">
        <f t="shared" si="1"/>
        <v/>
      </c>
      <c r="M23" s="20" t="str">
        <f>IF(J23="","",VLOOKUP(D23,'2016_tevékenység-gyanú'!$A$61:$AF$88,32,0))</f>
        <v/>
      </c>
    </row>
    <row r="24" spans="1:13" x14ac:dyDescent="0.25">
      <c r="A24" s="19">
        <v>14761</v>
      </c>
      <c r="B24" t="s">
        <v>6</v>
      </c>
      <c r="C24">
        <v>2016</v>
      </c>
      <c r="D24" t="s">
        <v>29</v>
      </c>
      <c r="E24" t="s">
        <v>8</v>
      </c>
      <c r="F24">
        <v>1021522</v>
      </c>
      <c r="G24" t="s">
        <v>38</v>
      </c>
      <c r="H24" t="s">
        <v>39</v>
      </c>
      <c r="I24" t="s">
        <v>40</v>
      </c>
      <c r="K24">
        <f t="shared" si="0"/>
        <v>21522</v>
      </c>
      <c r="L24" t="str">
        <f t="shared" si="1"/>
        <v/>
      </c>
      <c r="M24" s="20" t="str">
        <f>IF(J24="","",VLOOKUP(D24,'2016_tevékenység-gyanú'!$A$61:$AF$88,32,0))</f>
        <v/>
      </c>
    </row>
    <row r="25" spans="1:13" x14ac:dyDescent="0.25">
      <c r="A25" s="19">
        <v>15457</v>
      </c>
      <c r="B25" t="s">
        <v>6</v>
      </c>
      <c r="C25">
        <v>2016</v>
      </c>
      <c r="D25" t="s">
        <v>30</v>
      </c>
      <c r="E25" t="s">
        <v>8</v>
      </c>
      <c r="F25">
        <v>1014969</v>
      </c>
      <c r="G25" t="s">
        <v>38</v>
      </c>
      <c r="H25" t="s">
        <v>39</v>
      </c>
      <c r="I25" t="s">
        <v>40</v>
      </c>
      <c r="K25">
        <f t="shared" si="0"/>
        <v>14969</v>
      </c>
      <c r="L25" t="str">
        <f t="shared" si="1"/>
        <v/>
      </c>
      <c r="M25" s="20" t="str">
        <f>IF(J25="","",VLOOKUP(D25,'2016_tevékenység-gyanú'!$A$61:$AF$88,32,0))</f>
        <v/>
      </c>
    </row>
    <row r="26" spans="1:13" x14ac:dyDescent="0.25">
      <c r="A26" s="19">
        <v>16153</v>
      </c>
      <c r="B26" t="s">
        <v>6</v>
      </c>
      <c r="C26">
        <v>2016</v>
      </c>
      <c r="D26" t="s">
        <v>31</v>
      </c>
      <c r="E26" t="s">
        <v>8</v>
      </c>
      <c r="F26">
        <v>1030013</v>
      </c>
      <c r="G26" t="s">
        <v>38</v>
      </c>
      <c r="H26" t="s">
        <v>39</v>
      </c>
      <c r="I26" t="s">
        <v>40</v>
      </c>
      <c r="K26">
        <f t="shared" si="0"/>
        <v>30013</v>
      </c>
      <c r="L26" t="str">
        <f t="shared" si="1"/>
        <v/>
      </c>
      <c r="M26" s="20" t="str">
        <f>IF(J26="","",VLOOKUP(D26,'2016_tevékenység-gyanú'!$A$61:$AF$88,32,0))</f>
        <v/>
      </c>
    </row>
    <row r="27" spans="1:13" x14ac:dyDescent="0.25">
      <c r="A27" s="19">
        <v>16849</v>
      </c>
      <c r="B27" t="s">
        <v>6</v>
      </c>
      <c r="C27">
        <v>2016</v>
      </c>
      <c r="D27" s="21" t="s">
        <v>32</v>
      </c>
      <c r="E27" t="s">
        <v>8</v>
      </c>
      <c r="F27">
        <v>1017243</v>
      </c>
      <c r="G27" t="s">
        <v>38</v>
      </c>
      <c r="H27" t="s">
        <v>39</v>
      </c>
      <c r="I27" t="s">
        <v>40</v>
      </c>
      <c r="J27">
        <v>5</v>
      </c>
      <c r="K27">
        <f t="shared" si="0"/>
        <v>17243</v>
      </c>
      <c r="L27">
        <f t="shared" si="1"/>
        <v>2.8997274256219917E-4</v>
      </c>
      <c r="M27" s="20">
        <f>IF(J27="","",VLOOKUP(D27,'2016_tevékenység-gyanú'!$A$61:$AF$88,32,0))</f>
        <v>1000004.7</v>
      </c>
    </row>
    <row r="28" spans="1:13" x14ac:dyDescent="0.25">
      <c r="A28" s="19">
        <v>17545</v>
      </c>
      <c r="B28" t="s">
        <v>6</v>
      </c>
      <c r="C28">
        <v>2016</v>
      </c>
      <c r="D28" t="s">
        <v>33</v>
      </c>
      <c r="E28" t="s">
        <v>8</v>
      </c>
      <c r="F28">
        <v>1027019</v>
      </c>
      <c r="G28" t="s">
        <v>38</v>
      </c>
      <c r="H28" t="s">
        <v>39</v>
      </c>
      <c r="I28" t="s">
        <v>40</v>
      </c>
      <c r="K28">
        <f t="shared" si="0"/>
        <v>27019</v>
      </c>
      <c r="L28" t="str">
        <f t="shared" si="1"/>
        <v/>
      </c>
      <c r="M28" s="20" t="str">
        <f>IF(J28="","",VLOOKUP(D28,'2016_tevékenység-gyanú'!$A$61:$AF$88,32,0))</f>
        <v/>
      </c>
    </row>
    <row r="29" spans="1:13" x14ac:dyDescent="0.25">
      <c r="A29" s="23">
        <v>18241</v>
      </c>
      <c r="B29" s="24" t="s">
        <v>6</v>
      </c>
      <c r="C29" s="24">
        <v>2016</v>
      </c>
      <c r="D29" s="24" t="s">
        <v>34</v>
      </c>
      <c r="E29" s="24" t="s">
        <v>8</v>
      </c>
      <c r="F29" s="24">
        <v>1041868</v>
      </c>
      <c r="G29" s="24" t="s">
        <v>38</v>
      </c>
      <c r="H29" s="24" t="s">
        <v>39</v>
      </c>
      <c r="I29" s="24" t="s">
        <v>40</v>
      </c>
      <c r="J29" s="24"/>
      <c r="K29" s="24">
        <f t="shared" si="0"/>
        <v>41868</v>
      </c>
      <c r="L29" s="24" t="str">
        <f t="shared" si="1"/>
        <v/>
      </c>
      <c r="M29" s="25" t="str">
        <f>IF(J29="","",VLOOKUP(D29,'2016_tevékenység-gyanú'!$A$61:$AF$88,32,0))</f>
        <v/>
      </c>
    </row>
    <row r="31" spans="1:13" x14ac:dyDescent="0.25">
      <c r="J31" s="15">
        <f>CORREL(J3:J29,M3:M29)</f>
        <v>0.31941706994694946</v>
      </c>
      <c r="K31" t="s">
        <v>247</v>
      </c>
      <c r="L31">
        <f>CORREL(L3:L29,M3:M29)</f>
        <v>0.73253606412701788</v>
      </c>
    </row>
    <row r="32" spans="1:13" x14ac:dyDescent="0.25">
      <c r="L32" t="s">
        <v>248</v>
      </c>
    </row>
  </sheetData>
  <conditionalFormatting sqref="L3:L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B6C58426-88DD-46D7-ACF9-2F178E1F2D1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A4C0-9CDF-4AB3-8468-625542B61CE9}">
  <sheetPr codeName="Munka9"/>
  <dimension ref="A1:CS227"/>
  <sheetViews>
    <sheetView topLeftCell="A51" zoomScale="55" zoomScaleNormal="55" workbookViewId="0">
      <selection activeCell="AH61" sqref="AH61"/>
    </sheetView>
  </sheetViews>
  <sheetFormatPr defaultRowHeight="15" x14ac:dyDescent="0.25"/>
  <cols>
    <col min="1" max="16384" width="9.140625" style="1"/>
  </cols>
  <sheetData>
    <row r="1" spans="1:30" x14ac:dyDescent="0.25">
      <c r="A1" s="61" t="s">
        <v>405</v>
      </c>
    </row>
    <row r="2" spans="1:30" x14ac:dyDescent="0.25">
      <c r="A2" s="26" t="s">
        <v>45</v>
      </c>
      <c r="B2" s="27" t="s">
        <v>46</v>
      </c>
      <c r="C2" s="27" t="s">
        <v>47</v>
      </c>
      <c r="D2" s="27" t="s">
        <v>48</v>
      </c>
      <c r="E2" s="27" t="s">
        <v>49</v>
      </c>
      <c r="F2" s="27" t="s">
        <v>50</v>
      </c>
      <c r="G2" s="27" t="s">
        <v>51</v>
      </c>
      <c r="H2" s="27" t="s">
        <v>52</v>
      </c>
      <c r="I2" s="27" t="s">
        <v>53</v>
      </c>
      <c r="J2" s="27" t="s">
        <v>54</v>
      </c>
      <c r="K2" s="27" t="s">
        <v>55</v>
      </c>
      <c r="L2" s="27" t="s">
        <v>56</v>
      </c>
      <c r="M2" s="27" t="s">
        <v>57</v>
      </c>
      <c r="N2" s="27" t="s">
        <v>58</v>
      </c>
      <c r="O2" s="27" t="s">
        <v>59</v>
      </c>
      <c r="P2" s="27" t="s">
        <v>60</v>
      </c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</v>
      </c>
      <c r="Y2" s="27" t="s">
        <v>68</v>
      </c>
      <c r="Z2" s="27" t="s">
        <v>69</v>
      </c>
      <c r="AA2" s="27" t="s">
        <v>70</v>
      </c>
      <c r="AB2" s="27" t="s">
        <v>71</v>
      </c>
      <c r="AC2" s="27" t="s">
        <v>72</v>
      </c>
      <c r="AD2" s="27" t="s">
        <v>73</v>
      </c>
    </row>
    <row r="3" spans="1:30" x14ac:dyDescent="0.25">
      <c r="A3" s="26" t="s">
        <v>20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</row>
    <row r="4" spans="1:30" x14ac:dyDescent="0.25">
      <c r="A4" s="26" t="s">
        <v>32</v>
      </c>
      <c r="B4" s="1">
        <v>0</v>
      </c>
      <c r="C4" s="1">
        <v>0</v>
      </c>
      <c r="D4" s="1">
        <v>0</v>
      </c>
      <c r="E4" s="1">
        <v>-0.38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-0.03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7.0000000000000007E-2</v>
      </c>
      <c r="W4" s="1">
        <v>0</v>
      </c>
      <c r="X4" s="1">
        <v>0</v>
      </c>
      <c r="Y4" s="1">
        <v>0</v>
      </c>
      <c r="Z4" s="1">
        <v>0</v>
      </c>
      <c r="AA4" s="1">
        <v>0.25</v>
      </c>
      <c r="AB4" s="1">
        <v>0</v>
      </c>
      <c r="AC4" s="1">
        <v>0.1</v>
      </c>
      <c r="AD4" s="1">
        <v>0</v>
      </c>
    </row>
    <row r="5" spans="1:30" x14ac:dyDescent="0.25">
      <c r="A5" s="26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</row>
    <row r="6" spans="1:30" x14ac:dyDescent="0.25">
      <c r="A6" s="26" t="s">
        <v>27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</row>
    <row r="7" spans="1:30" x14ac:dyDescent="0.25">
      <c r="A7" s="26" t="s">
        <v>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5">
      <c r="A8" s="26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5">
      <c r="A9" s="26" t="s">
        <v>22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5">
      <c r="A10" s="26" t="s">
        <v>29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5">
      <c r="A11" s="26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5">
      <c r="A12" s="26" t="s">
        <v>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5">
      <c r="A13" s="26" t="s">
        <v>26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5">
      <c r="A14" s="26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5">
      <c r="A15" s="26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5">
      <c r="A16" s="26" t="s">
        <v>25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x14ac:dyDescent="0.25">
      <c r="A17" s="26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5">
      <c r="A18" s="26" t="s">
        <v>10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A19" s="26" t="s">
        <v>19</v>
      </c>
      <c r="B19" s="1">
        <v>1.65</v>
      </c>
      <c r="C19" s="1">
        <v>1.65</v>
      </c>
      <c r="D19" s="1">
        <v>1.65</v>
      </c>
      <c r="E19" s="1">
        <v>1.65</v>
      </c>
      <c r="F19" s="1">
        <v>1.65</v>
      </c>
      <c r="G19" s="1">
        <v>1.65</v>
      </c>
      <c r="H19" s="1">
        <v>1.65</v>
      </c>
      <c r="I19" s="1">
        <v>1.65</v>
      </c>
      <c r="J19" s="1">
        <v>1.65</v>
      </c>
      <c r="K19" s="1">
        <v>1.65</v>
      </c>
      <c r="L19" s="1">
        <v>1.65</v>
      </c>
      <c r="M19" s="1">
        <v>1.65</v>
      </c>
      <c r="N19" s="1">
        <v>1.65</v>
      </c>
      <c r="O19" s="1">
        <v>1.65</v>
      </c>
      <c r="P19" s="1">
        <v>1.65</v>
      </c>
      <c r="Q19" s="1">
        <v>1.65</v>
      </c>
      <c r="R19" s="1">
        <v>1.65</v>
      </c>
      <c r="S19" s="1">
        <v>1.65</v>
      </c>
      <c r="T19" s="1">
        <v>1.65</v>
      </c>
      <c r="U19" s="1">
        <v>1.65</v>
      </c>
      <c r="V19" s="1">
        <v>1.65</v>
      </c>
      <c r="W19" s="1">
        <v>1.65</v>
      </c>
      <c r="X19" s="1">
        <v>1.65</v>
      </c>
      <c r="Y19" s="1">
        <v>1.65</v>
      </c>
      <c r="Z19" s="1">
        <v>1.65</v>
      </c>
      <c r="AA19" s="1">
        <v>1.65</v>
      </c>
      <c r="AB19" s="1">
        <v>1.65</v>
      </c>
      <c r="AC19" s="1">
        <v>1.65</v>
      </c>
      <c r="AD19" s="1">
        <v>1.65</v>
      </c>
    </row>
    <row r="20" spans="1:30" x14ac:dyDescent="0.25">
      <c r="A20" s="26" t="s">
        <v>21</v>
      </c>
      <c r="B20" s="1">
        <v>0</v>
      </c>
      <c r="C20" s="1">
        <v>0</v>
      </c>
      <c r="D20" s="1">
        <v>0</v>
      </c>
      <c r="E20" s="1">
        <v>-0.04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0.04</v>
      </c>
      <c r="AC20" s="1">
        <v>0</v>
      </c>
      <c r="AD20" s="1">
        <v>0</v>
      </c>
    </row>
    <row r="21" spans="1:30" x14ac:dyDescent="0.25">
      <c r="A21" s="26" t="s">
        <v>13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</row>
    <row r="22" spans="1:30" x14ac:dyDescent="0.25">
      <c r="A22" s="26" t="s">
        <v>33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</row>
    <row r="23" spans="1:30" x14ac:dyDescent="0.25">
      <c r="A23" s="26" t="s">
        <v>15</v>
      </c>
      <c r="B23" s="1">
        <v>-0.04</v>
      </c>
      <c r="C23" s="1">
        <v>-0.04</v>
      </c>
      <c r="D23" s="1">
        <v>-0.06</v>
      </c>
      <c r="E23" s="1">
        <v>0.18</v>
      </c>
      <c r="F23" s="1">
        <v>-0.04</v>
      </c>
      <c r="G23" s="1">
        <v>-0.69</v>
      </c>
      <c r="H23" s="1">
        <v>-0.04</v>
      </c>
      <c r="I23" s="1">
        <v>-0.04</v>
      </c>
      <c r="J23" s="1">
        <v>0.05</v>
      </c>
      <c r="K23" s="1">
        <v>0.25</v>
      </c>
      <c r="L23" s="1">
        <v>-0.08</v>
      </c>
      <c r="M23" s="1">
        <v>-0.02</v>
      </c>
      <c r="N23" s="1">
        <v>0.28999999999999998</v>
      </c>
      <c r="O23" s="1">
        <v>-0.04</v>
      </c>
      <c r="P23" s="1">
        <v>-0.91</v>
      </c>
      <c r="Q23" s="1">
        <v>0.76</v>
      </c>
      <c r="R23" s="1">
        <v>-0.04</v>
      </c>
      <c r="S23" s="1">
        <v>-0.04</v>
      </c>
      <c r="T23" s="1">
        <v>0.21</v>
      </c>
      <c r="U23" s="1">
        <v>-0.69</v>
      </c>
      <c r="V23" s="1">
        <v>0.36</v>
      </c>
      <c r="W23" s="1">
        <v>0.21</v>
      </c>
      <c r="X23" s="1">
        <v>-0.13</v>
      </c>
      <c r="Y23" s="1">
        <v>-0.04</v>
      </c>
      <c r="Z23" s="1">
        <v>0.09</v>
      </c>
      <c r="AA23" s="1">
        <v>0.35</v>
      </c>
      <c r="AB23" s="1">
        <v>0.21</v>
      </c>
      <c r="AC23" s="1">
        <v>-0.04</v>
      </c>
      <c r="AD23" s="1">
        <v>-0.04</v>
      </c>
    </row>
    <row r="24" spans="1:30" x14ac:dyDescent="0.25">
      <c r="A24" s="26" t="s">
        <v>28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</row>
    <row r="25" spans="1:30" x14ac:dyDescent="0.25">
      <c r="A25" s="26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5">
      <c r="A26" s="26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</row>
    <row r="27" spans="1:30" x14ac:dyDescent="0.25">
      <c r="A27" s="26" t="s">
        <v>18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-0.14000000000000001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0.14000000000000001</v>
      </c>
      <c r="AB27" s="1">
        <v>0</v>
      </c>
      <c r="AC27" s="1">
        <v>0</v>
      </c>
      <c r="AD27" s="1">
        <v>0</v>
      </c>
    </row>
    <row r="28" spans="1:30" x14ac:dyDescent="0.25">
      <c r="A28" s="26" t="s">
        <v>11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5">
      <c r="A29" s="26" t="s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</row>
    <row r="31" spans="1:30" x14ac:dyDescent="0.25">
      <c r="A31" s="1" t="str">
        <f>A2</f>
        <v>Sorcímkék</v>
      </c>
      <c r="B31" s="1" t="str">
        <f t="shared" ref="B31:AD31" si="0">B2</f>
        <v>Alföld és Észak</v>
      </c>
      <c r="C31" s="1" t="str">
        <f t="shared" si="0"/>
        <v>Bács-Kiskun</v>
      </c>
      <c r="D31" s="1" t="str">
        <f t="shared" si="0"/>
        <v>Baranya</v>
      </c>
      <c r="E31" s="1" t="str">
        <f t="shared" si="0"/>
        <v>Békés</v>
      </c>
      <c r="F31" s="1" t="str">
        <f t="shared" si="0"/>
        <v>Borsod-Abaúj-Zemplén</v>
      </c>
      <c r="G31" s="1" t="str">
        <f t="shared" si="0"/>
        <v>Budapest + Pest</v>
      </c>
      <c r="H31" s="1" t="str">
        <f t="shared" si="0"/>
        <v>Csongrád-Csanád</v>
      </c>
      <c r="I31" s="1" t="str">
        <f t="shared" si="0"/>
        <v>Dél-Alföld</v>
      </c>
      <c r="J31" s="1" t="str">
        <f t="shared" si="0"/>
        <v>Dél-Dunántúl</v>
      </c>
      <c r="K31" s="1" t="str">
        <f t="shared" si="0"/>
        <v>Dunántúl</v>
      </c>
      <c r="L31" s="1" t="str">
        <f t="shared" si="0"/>
        <v>Észak-Alföld</v>
      </c>
      <c r="M31" s="1" t="str">
        <f t="shared" si="0"/>
        <v>Észak-Magyarország</v>
      </c>
      <c r="N31" s="1" t="str">
        <f t="shared" si="0"/>
        <v>Fejér</v>
      </c>
      <c r="O31" s="1" t="str">
        <f t="shared" si="0"/>
        <v>Győr-Moson-Sopron</v>
      </c>
      <c r="P31" s="1" t="str">
        <f t="shared" si="0"/>
        <v>Hajdú-Bihar</v>
      </c>
      <c r="Q31" s="1" t="str">
        <f t="shared" si="0"/>
        <v>Heves</v>
      </c>
      <c r="R31" s="1" t="str">
        <f t="shared" si="0"/>
        <v>Jász-Nagykun-Szolnok</v>
      </c>
      <c r="S31" s="1" t="str">
        <f t="shared" si="0"/>
        <v>Komárom-Esztergom</v>
      </c>
      <c r="T31" s="1" t="str">
        <f t="shared" si="0"/>
        <v>Közép-Dunántúl</v>
      </c>
      <c r="U31" s="1" t="str">
        <f t="shared" si="0"/>
        <v>Közép-Magyarország</v>
      </c>
      <c r="V31" s="1" t="str">
        <f t="shared" si="0"/>
        <v>Nógrád</v>
      </c>
      <c r="W31" s="1" t="str">
        <f t="shared" si="0"/>
        <v>Nyugat-Dunántúl</v>
      </c>
      <c r="X31" s="1" t="str">
        <f t="shared" si="0"/>
        <v>Ország összesen</v>
      </c>
      <c r="Y31" s="1" t="str">
        <f t="shared" si="0"/>
        <v>Somogy</v>
      </c>
      <c r="Z31" s="1" t="str">
        <f t="shared" si="0"/>
        <v>Szabolcs-Szatmár-Bereg</v>
      </c>
      <c r="AA31" s="1" t="str">
        <f t="shared" si="0"/>
        <v>Tolna</v>
      </c>
      <c r="AB31" s="1" t="str">
        <f t="shared" si="0"/>
        <v>Vas</v>
      </c>
      <c r="AC31" s="1" t="str">
        <f t="shared" si="0"/>
        <v>Veszprém</v>
      </c>
      <c r="AD31" s="1" t="str">
        <f t="shared" si="0"/>
        <v>Zala</v>
      </c>
    </row>
    <row r="32" spans="1:30" x14ac:dyDescent="0.25">
      <c r="A32" s="1" t="str">
        <f t="shared" ref="A32:A58" si="1">A3</f>
        <v>Aneszteziológiai és intenzív betegellátás</v>
      </c>
      <c r="B32" s="1">
        <f>ABS(B3)</f>
        <v>0</v>
      </c>
      <c r="C32" s="1">
        <f t="shared" ref="C32:AD32" si="2">ABS(C3)</f>
        <v>0</v>
      </c>
      <c r="D32" s="1">
        <f t="shared" si="2"/>
        <v>0</v>
      </c>
      <c r="E32" s="1">
        <f t="shared" si="2"/>
        <v>0</v>
      </c>
      <c r="F32" s="1">
        <f t="shared" si="2"/>
        <v>0</v>
      </c>
      <c r="G32" s="1">
        <f t="shared" si="2"/>
        <v>0</v>
      </c>
      <c r="H32" s="1">
        <f t="shared" si="2"/>
        <v>0</v>
      </c>
      <c r="I32" s="1">
        <f t="shared" si="2"/>
        <v>0</v>
      </c>
      <c r="J32" s="1">
        <f t="shared" si="2"/>
        <v>0</v>
      </c>
      <c r="K32" s="1">
        <f t="shared" si="2"/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</row>
    <row r="33" spans="1:30" x14ac:dyDescent="0.25">
      <c r="A33" s="1" t="str">
        <f t="shared" si="1"/>
        <v>Baleseti sebészet</v>
      </c>
      <c r="B33" s="1">
        <f t="shared" ref="B33:AD41" si="3">ABS(B4)</f>
        <v>0</v>
      </c>
      <c r="C33" s="1">
        <f t="shared" si="3"/>
        <v>0</v>
      </c>
      <c r="D33" s="1">
        <f t="shared" si="3"/>
        <v>0</v>
      </c>
      <c r="E33" s="1">
        <f t="shared" si="3"/>
        <v>0.38</v>
      </c>
      <c r="F33" s="1">
        <f t="shared" si="3"/>
        <v>0</v>
      </c>
      <c r="G33" s="1">
        <f t="shared" si="3"/>
        <v>0</v>
      </c>
      <c r="H33" s="1">
        <f t="shared" si="3"/>
        <v>0</v>
      </c>
      <c r="I33" s="1">
        <f t="shared" si="3"/>
        <v>0</v>
      </c>
      <c r="J33" s="1">
        <f t="shared" si="3"/>
        <v>0</v>
      </c>
      <c r="K33" s="1">
        <f t="shared" si="3"/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0.03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7.0000000000000007E-2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0.25</v>
      </c>
      <c r="AB33" s="1">
        <f t="shared" si="3"/>
        <v>0</v>
      </c>
      <c r="AC33" s="1">
        <f t="shared" si="3"/>
        <v>0.1</v>
      </c>
      <c r="AD33" s="1">
        <f t="shared" si="3"/>
        <v>0</v>
      </c>
    </row>
    <row r="34" spans="1:30" x14ac:dyDescent="0.25">
      <c r="A34" s="1" t="str">
        <f t="shared" si="1"/>
        <v>Belgyógyászat</v>
      </c>
      <c r="B34" s="1">
        <f t="shared" si="3"/>
        <v>0</v>
      </c>
      <c r="C34" s="1">
        <f t="shared" si="3"/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 t="shared" si="3"/>
        <v>0</v>
      </c>
      <c r="H34" s="1">
        <f t="shared" si="3"/>
        <v>0</v>
      </c>
      <c r="I34" s="1">
        <f t="shared" si="3"/>
        <v>0</v>
      </c>
      <c r="J34" s="1">
        <f t="shared" si="3"/>
        <v>0</v>
      </c>
      <c r="K34" s="1">
        <f t="shared" si="3"/>
        <v>0</v>
      </c>
      <c r="L34" s="1">
        <f t="shared" si="3"/>
        <v>0</v>
      </c>
      <c r="M34" s="1">
        <f t="shared" si="3"/>
        <v>0</v>
      </c>
      <c r="N34" s="1">
        <f t="shared" si="3"/>
        <v>0</v>
      </c>
      <c r="O34" s="1">
        <f t="shared" si="3"/>
        <v>0</v>
      </c>
      <c r="P34" s="1">
        <f t="shared" si="3"/>
        <v>0</v>
      </c>
      <c r="Q34" s="1">
        <f t="shared" si="3"/>
        <v>0</v>
      </c>
      <c r="R34" s="1">
        <f t="shared" si="3"/>
        <v>0</v>
      </c>
      <c r="S34" s="1">
        <f t="shared" si="3"/>
        <v>0</v>
      </c>
      <c r="T34" s="1">
        <f t="shared" si="3"/>
        <v>0</v>
      </c>
      <c r="U34" s="1">
        <f t="shared" si="3"/>
        <v>0</v>
      </c>
      <c r="V34" s="1">
        <f t="shared" si="3"/>
        <v>0</v>
      </c>
      <c r="W34" s="1">
        <f t="shared" si="3"/>
        <v>0</v>
      </c>
      <c r="X34" s="1">
        <f t="shared" si="3"/>
        <v>0</v>
      </c>
      <c r="Y34" s="1">
        <f t="shared" si="3"/>
        <v>0</v>
      </c>
      <c r="Z34" s="1">
        <f t="shared" si="3"/>
        <v>0</v>
      </c>
      <c r="AA34" s="1">
        <f t="shared" si="3"/>
        <v>0</v>
      </c>
      <c r="AB34" s="1">
        <f t="shared" si="3"/>
        <v>0</v>
      </c>
      <c r="AC34" s="1">
        <f t="shared" si="3"/>
        <v>0</v>
      </c>
      <c r="AD34" s="1">
        <f t="shared" si="3"/>
        <v>0</v>
      </c>
    </row>
    <row r="35" spans="1:30" x14ac:dyDescent="0.25">
      <c r="A35" s="1" t="str">
        <f t="shared" si="1"/>
        <v>Bőrgyógyászat és nemibeteg-ellátás</v>
      </c>
      <c r="B35" s="1">
        <f t="shared" si="3"/>
        <v>0</v>
      </c>
      <c r="C35" s="1">
        <f t="shared" si="3"/>
        <v>0</v>
      </c>
      <c r="D35" s="1">
        <f t="shared" si="3"/>
        <v>0</v>
      </c>
      <c r="E35" s="1">
        <f t="shared" si="3"/>
        <v>0</v>
      </c>
      <c r="F35" s="1">
        <f t="shared" si="3"/>
        <v>0</v>
      </c>
      <c r="G35" s="1">
        <f t="shared" si="3"/>
        <v>0</v>
      </c>
      <c r="H35" s="1">
        <f t="shared" si="3"/>
        <v>0</v>
      </c>
      <c r="I35" s="1">
        <f t="shared" si="3"/>
        <v>0</v>
      </c>
      <c r="J35" s="1">
        <f t="shared" si="3"/>
        <v>0</v>
      </c>
      <c r="K35" s="1">
        <f t="shared" si="3"/>
        <v>0</v>
      </c>
      <c r="L35" s="1">
        <f t="shared" si="3"/>
        <v>0</v>
      </c>
      <c r="M35" s="1">
        <f t="shared" si="3"/>
        <v>0</v>
      </c>
      <c r="N35" s="1">
        <f t="shared" si="3"/>
        <v>0</v>
      </c>
      <c r="O35" s="1">
        <f t="shared" si="3"/>
        <v>0</v>
      </c>
      <c r="P35" s="1">
        <f t="shared" si="3"/>
        <v>0</v>
      </c>
      <c r="Q35" s="1">
        <f t="shared" si="3"/>
        <v>0</v>
      </c>
      <c r="R35" s="1">
        <f t="shared" si="3"/>
        <v>0</v>
      </c>
      <c r="S35" s="1">
        <f t="shared" si="3"/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  <c r="W35" s="1">
        <f t="shared" si="3"/>
        <v>0</v>
      </c>
      <c r="X35" s="1">
        <f t="shared" si="3"/>
        <v>0</v>
      </c>
      <c r="Y35" s="1">
        <f t="shared" si="3"/>
        <v>0</v>
      </c>
      <c r="Z35" s="1">
        <f t="shared" si="3"/>
        <v>0</v>
      </c>
      <c r="AA35" s="1">
        <f t="shared" si="3"/>
        <v>0</v>
      </c>
      <c r="AB35" s="1">
        <f t="shared" si="3"/>
        <v>0</v>
      </c>
      <c r="AC35" s="1">
        <f t="shared" si="3"/>
        <v>0</v>
      </c>
      <c r="AD35" s="1">
        <f t="shared" si="3"/>
        <v>0</v>
      </c>
    </row>
    <row r="36" spans="1:30" x14ac:dyDescent="0.25">
      <c r="A36" s="1" t="str">
        <f t="shared" si="1"/>
        <v>Csecsemő- és gyermek-gyógyászat</v>
      </c>
      <c r="B36" s="1">
        <f t="shared" si="3"/>
        <v>0</v>
      </c>
      <c r="C36" s="1">
        <f t="shared" si="3"/>
        <v>0</v>
      </c>
      <c r="D36" s="1">
        <f t="shared" si="3"/>
        <v>0</v>
      </c>
      <c r="E36" s="1">
        <f t="shared" si="3"/>
        <v>0</v>
      </c>
      <c r="F36" s="1">
        <f t="shared" si="3"/>
        <v>0</v>
      </c>
      <c r="G36" s="1">
        <f t="shared" si="3"/>
        <v>0</v>
      </c>
      <c r="H36" s="1">
        <f t="shared" si="3"/>
        <v>0</v>
      </c>
      <c r="I36" s="1">
        <f t="shared" si="3"/>
        <v>0</v>
      </c>
      <c r="J36" s="1">
        <f t="shared" si="3"/>
        <v>0</v>
      </c>
      <c r="K36" s="1">
        <f t="shared" si="3"/>
        <v>0</v>
      </c>
      <c r="L36" s="1">
        <f t="shared" si="3"/>
        <v>0</v>
      </c>
      <c r="M36" s="1">
        <f t="shared" si="3"/>
        <v>0</v>
      </c>
      <c r="N36" s="1">
        <f t="shared" si="3"/>
        <v>0</v>
      </c>
      <c r="O36" s="1">
        <f t="shared" si="3"/>
        <v>0</v>
      </c>
      <c r="P36" s="1">
        <f t="shared" si="3"/>
        <v>0</v>
      </c>
      <c r="Q36" s="1">
        <f t="shared" si="3"/>
        <v>0</v>
      </c>
      <c r="R36" s="1">
        <f t="shared" si="3"/>
        <v>0</v>
      </c>
      <c r="S36" s="1">
        <f t="shared" si="3"/>
        <v>0</v>
      </c>
      <c r="T36" s="1">
        <f t="shared" si="3"/>
        <v>0</v>
      </c>
      <c r="U36" s="1">
        <f t="shared" si="3"/>
        <v>0</v>
      </c>
      <c r="V36" s="1">
        <f t="shared" si="3"/>
        <v>0</v>
      </c>
      <c r="W36" s="1">
        <f t="shared" si="3"/>
        <v>0</v>
      </c>
      <c r="X36" s="1">
        <f t="shared" si="3"/>
        <v>0</v>
      </c>
      <c r="Y36" s="1">
        <f t="shared" si="3"/>
        <v>0</v>
      </c>
      <c r="Z36" s="1">
        <f t="shared" si="3"/>
        <v>0</v>
      </c>
      <c r="AA36" s="1">
        <f t="shared" si="3"/>
        <v>0</v>
      </c>
      <c r="AB36" s="1">
        <f t="shared" si="3"/>
        <v>0</v>
      </c>
      <c r="AC36" s="1">
        <f t="shared" si="3"/>
        <v>0</v>
      </c>
      <c r="AD36" s="1">
        <f t="shared" si="3"/>
        <v>0</v>
      </c>
    </row>
    <row r="37" spans="1:30" x14ac:dyDescent="0.25">
      <c r="A37" s="1" t="str">
        <f t="shared" si="1"/>
        <v>Fizioterápia</v>
      </c>
      <c r="B37" s="1">
        <f t="shared" si="3"/>
        <v>0</v>
      </c>
      <c r="C37" s="1">
        <f t="shared" si="3"/>
        <v>0</v>
      </c>
      <c r="D37" s="1">
        <f t="shared" si="3"/>
        <v>0</v>
      </c>
      <c r="E37" s="1">
        <f t="shared" si="3"/>
        <v>0</v>
      </c>
      <c r="F37" s="1">
        <f t="shared" si="3"/>
        <v>0</v>
      </c>
      <c r="G37" s="1">
        <f t="shared" si="3"/>
        <v>0</v>
      </c>
      <c r="H37" s="1">
        <f t="shared" si="3"/>
        <v>0</v>
      </c>
      <c r="I37" s="1">
        <f t="shared" si="3"/>
        <v>0</v>
      </c>
      <c r="J37" s="1">
        <f t="shared" si="3"/>
        <v>0</v>
      </c>
      <c r="K37" s="1">
        <f t="shared" si="3"/>
        <v>0</v>
      </c>
      <c r="L37" s="1">
        <f t="shared" si="3"/>
        <v>0</v>
      </c>
      <c r="M37" s="1">
        <f t="shared" si="3"/>
        <v>0</v>
      </c>
      <c r="N37" s="1">
        <f t="shared" si="3"/>
        <v>0</v>
      </c>
      <c r="O37" s="1">
        <f t="shared" si="3"/>
        <v>0</v>
      </c>
      <c r="P37" s="1">
        <f t="shared" si="3"/>
        <v>0</v>
      </c>
      <c r="Q37" s="1">
        <f t="shared" si="3"/>
        <v>0</v>
      </c>
      <c r="R37" s="1">
        <f t="shared" si="3"/>
        <v>0</v>
      </c>
      <c r="S37" s="1">
        <f t="shared" si="3"/>
        <v>0</v>
      </c>
      <c r="T37" s="1">
        <f t="shared" si="3"/>
        <v>0</v>
      </c>
      <c r="U37" s="1">
        <f t="shared" si="3"/>
        <v>0</v>
      </c>
      <c r="V37" s="1">
        <f t="shared" si="3"/>
        <v>0</v>
      </c>
      <c r="W37" s="1">
        <f t="shared" si="3"/>
        <v>0</v>
      </c>
      <c r="X37" s="1">
        <f t="shared" si="3"/>
        <v>0</v>
      </c>
      <c r="Y37" s="1">
        <f t="shared" si="3"/>
        <v>0</v>
      </c>
      <c r="Z37" s="1">
        <f t="shared" si="3"/>
        <v>0</v>
      </c>
      <c r="AA37" s="1">
        <f t="shared" si="3"/>
        <v>0</v>
      </c>
      <c r="AB37" s="1">
        <f t="shared" si="3"/>
        <v>0</v>
      </c>
      <c r="AC37" s="1">
        <f t="shared" si="3"/>
        <v>0</v>
      </c>
      <c r="AD37" s="1">
        <f t="shared" si="3"/>
        <v>0</v>
      </c>
    </row>
    <row r="38" spans="1:30" x14ac:dyDescent="0.25">
      <c r="A38" s="1" t="str">
        <f t="shared" si="1"/>
        <v>Fogászat</v>
      </c>
      <c r="B38" s="1">
        <f t="shared" si="3"/>
        <v>0</v>
      </c>
      <c r="C38" s="1">
        <f t="shared" si="3"/>
        <v>0</v>
      </c>
      <c r="D38" s="1">
        <f t="shared" si="3"/>
        <v>0</v>
      </c>
      <c r="E38" s="1">
        <f t="shared" si="3"/>
        <v>0</v>
      </c>
      <c r="F38" s="1">
        <f t="shared" si="3"/>
        <v>0</v>
      </c>
      <c r="G38" s="1">
        <f t="shared" si="3"/>
        <v>0</v>
      </c>
      <c r="H38" s="1">
        <f t="shared" si="3"/>
        <v>0</v>
      </c>
      <c r="I38" s="1">
        <f t="shared" si="3"/>
        <v>0</v>
      </c>
      <c r="J38" s="1">
        <f t="shared" si="3"/>
        <v>0</v>
      </c>
      <c r="K38" s="1">
        <f t="shared" si="3"/>
        <v>0</v>
      </c>
      <c r="L38" s="1">
        <f t="shared" si="3"/>
        <v>0</v>
      </c>
      <c r="M38" s="1">
        <f t="shared" si="3"/>
        <v>0</v>
      </c>
      <c r="N38" s="1">
        <f t="shared" si="3"/>
        <v>0</v>
      </c>
      <c r="O38" s="1">
        <f t="shared" si="3"/>
        <v>0</v>
      </c>
      <c r="P38" s="1">
        <f t="shared" si="3"/>
        <v>0</v>
      </c>
      <c r="Q38" s="1">
        <f t="shared" si="3"/>
        <v>0</v>
      </c>
      <c r="R38" s="1">
        <f t="shared" si="3"/>
        <v>0</v>
      </c>
      <c r="S38" s="1">
        <f t="shared" si="3"/>
        <v>0</v>
      </c>
      <c r="T38" s="1">
        <f t="shared" si="3"/>
        <v>0</v>
      </c>
      <c r="U38" s="1">
        <f t="shared" si="3"/>
        <v>0</v>
      </c>
      <c r="V38" s="1">
        <f t="shared" si="3"/>
        <v>0</v>
      </c>
      <c r="W38" s="1">
        <f t="shared" si="3"/>
        <v>0</v>
      </c>
      <c r="X38" s="1">
        <f t="shared" si="3"/>
        <v>0</v>
      </c>
      <c r="Y38" s="1">
        <f t="shared" si="3"/>
        <v>0</v>
      </c>
      <c r="Z38" s="1">
        <f t="shared" si="3"/>
        <v>0</v>
      </c>
      <c r="AA38" s="1">
        <f t="shared" si="3"/>
        <v>0</v>
      </c>
      <c r="AB38" s="1">
        <f t="shared" si="3"/>
        <v>0</v>
      </c>
      <c r="AC38" s="1">
        <f t="shared" si="3"/>
        <v>0</v>
      </c>
      <c r="AD38" s="1">
        <f t="shared" si="3"/>
        <v>0</v>
      </c>
    </row>
    <row r="39" spans="1:30" x14ac:dyDescent="0.25">
      <c r="A39" s="1" t="str">
        <f t="shared" si="1"/>
        <v>Fül-orr-gégészet</v>
      </c>
      <c r="B39" s="1">
        <f t="shared" si="3"/>
        <v>0</v>
      </c>
      <c r="C39" s="1">
        <f t="shared" si="3"/>
        <v>0</v>
      </c>
      <c r="D39" s="1">
        <f t="shared" si="3"/>
        <v>0</v>
      </c>
      <c r="E39" s="1">
        <f t="shared" si="3"/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1">
        <f t="shared" si="3"/>
        <v>0</v>
      </c>
      <c r="J39" s="1">
        <f t="shared" si="3"/>
        <v>0</v>
      </c>
      <c r="K39" s="1">
        <f t="shared" si="3"/>
        <v>0</v>
      </c>
      <c r="L39" s="1">
        <f t="shared" si="3"/>
        <v>0</v>
      </c>
      <c r="M39" s="1">
        <f t="shared" si="3"/>
        <v>0</v>
      </c>
      <c r="N39" s="1">
        <f t="shared" si="3"/>
        <v>0</v>
      </c>
      <c r="O39" s="1">
        <f t="shared" si="3"/>
        <v>0</v>
      </c>
      <c r="P39" s="1">
        <f t="shared" si="3"/>
        <v>0</v>
      </c>
      <c r="Q39" s="1">
        <f t="shared" si="3"/>
        <v>0</v>
      </c>
      <c r="R39" s="1">
        <f t="shared" si="3"/>
        <v>0</v>
      </c>
      <c r="S39" s="1">
        <f t="shared" si="3"/>
        <v>0</v>
      </c>
      <c r="T39" s="1">
        <f t="shared" si="3"/>
        <v>0</v>
      </c>
      <c r="U39" s="1">
        <f t="shared" si="3"/>
        <v>0</v>
      </c>
      <c r="V39" s="1">
        <f t="shared" si="3"/>
        <v>0</v>
      </c>
      <c r="W39" s="1">
        <f t="shared" si="3"/>
        <v>0</v>
      </c>
      <c r="X39" s="1">
        <f t="shared" si="3"/>
        <v>0</v>
      </c>
      <c r="Y39" s="1">
        <f t="shared" si="3"/>
        <v>0</v>
      </c>
      <c r="Z39" s="1">
        <f t="shared" si="3"/>
        <v>0</v>
      </c>
      <c r="AA39" s="1">
        <f t="shared" si="3"/>
        <v>0</v>
      </c>
      <c r="AB39" s="1">
        <f t="shared" si="3"/>
        <v>0</v>
      </c>
      <c r="AC39" s="1">
        <f t="shared" si="3"/>
        <v>0</v>
      </c>
      <c r="AD39" s="1">
        <f t="shared" si="3"/>
        <v>0</v>
      </c>
    </row>
    <row r="40" spans="1:30" x14ac:dyDescent="0.25">
      <c r="A40" s="1" t="str">
        <f t="shared" si="1"/>
        <v>Kardiológia</v>
      </c>
      <c r="B40" s="1">
        <f t="shared" si="3"/>
        <v>0</v>
      </c>
      <c r="C40" s="1">
        <f t="shared" si="3"/>
        <v>0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  <c r="K40" s="1">
        <f t="shared" si="3"/>
        <v>0</v>
      </c>
      <c r="L40" s="1">
        <f t="shared" si="3"/>
        <v>0</v>
      </c>
      <c r="M40" s="1">
        <f t="shared" si="3"/>
        <v>0</v>
      </c>
      <c r="N40" s="1">
        <f t="shared" si="3"/>
        <v>0</v>
      </c>
      <c r="O40" s="1">
        <f t="shared" si="3"/>
        <v>0</v>
      </c>
      <c r="P40" s="1">
        <f t="shared" si="3"/>
        <v>0</v>
      </c>
      <c r="Q40" s="1">
        <f t="shared" si="3"/>
        <v>0</v>
      </c>
      <c r="R40" s="1">
        <f t="shared" si="3"/>
        <v>0</v>
      </c>
      <c r="S40" s="1">
        <f t="shared" si="3"/>
        <v>0</v>
      </c>
      <c r="T40" s="1">
        <f t="shared" si="3"/>
        <v>0</v>
      </c>
      <c r="U40" s="1">
        <f t="shared" si="3"/>
        <v>0</v>
      </c>
      <c r="V40" s="1">
        <f t="shared" si="3"/>
        <v>0</v>
      </c>
      <c r="W40" s="1">
        <f t="shared" si="3"/>
        <v>0</v>
      </c>
      <c r="X40" s="1">
        <f t="shared" si="3"/>
        <v>0</v>
      </c>
      <c r="Y40" s="1">
        <f t="shared" si="3"/>
        <v>0</v>
      </c>
      <c r="Z40" s="1">
        <f t="shared" si="3"/>
        <v>0</v>
      </c>
      <c r="AA40" s="1">
        <f t="shared" si="3"/>
        <v>0</v>
      </c>
      <c r="AB40" s="1">
        <f t="shared" si="3"/>
        <v>0</v>
      </c>
      <c r="AC40" s="1">
        <f t="shared" si="3"/>
        <v>0</v>
      </c>
      <c r="AD40" s="1">
        <f t="shared" si="3"/>
        <v>0</v>
      </c>
    </row>
    <row r="41" spans="1:30" x14ac:dyDescent="0.25">
      <c r="A41" s="1" t="str">
        <f t="shared" si="1"/>
        <v>Laboratóriumi diagnosztika</v>
      </c>
      <c r="B41" s="1">
        <f t="shared" si="3"/>
        <v>0</v>
      </c>
      <c r="C41" s="1">
        <f t="shared" si="3"/>
        <v>0</v>
      </c>
      <c r="D41" s="1">
        <f t="shared" si="3"/>
        <v>0</v>
      </c>
      <c r="E41" s="1">
        <f t="shared" si="3"/>
        <v>0</v>
      </c>
      <c r="F41" s="1">
        <f t="shared" si="3"/>
        <v>0</v>
      </c>
      <c r="G41" s="1">
        <f t="shared" si="3"/>
        <v>0</v>
      </c>
      <c r="H41" s="1">
        <f t="shared" si="3"/>
        <v>0</v>
      </c>
      <c r="I41" s="1">
        <f t="shared" si="3"/>
        <v>0</v>
      </c>
      <c r="J41" s="1">
        <f t="shared" si="3"/>
        <v>0</v>
      </c>
      <c r="K41" s="1">
        <f t="shared" si="3"/>
        <v>0</v>
      </c>
      <c r="L41" s="1">
        <f t="shared" si="3"/>
        <v>0</v>
      </c>
      <c r="M41" s="1">
        <f t="shared" si="3"/>
        <v>0</v>
      </c>
      <c r="N41" s="1">
        <f t="shared" si="3"/>
        <v>0</v>
      </c>
      <c r="O41" s="1">
        <f t="shared" si="3"/>
        <v>0</v>
      </c>
      <c r="P41" s="1">
        <f t="shared" si="3"/>
        <v>0</v>
      </c>
      <c r="Q41" s="1">
        <f t="shared" si="3"/>
        <v>0</v>
      </c>
      <c r="R41" s="1">
        <f t="shared" si="3"/>
        <v>0</v>
      </c>
      <c r="S41" s="1">
        <f t="shared" si="3"/>
        <v>0</v>
      </c>
      <c r="T41" s="1">
        <f t="shared" si="3"/>
        <v>0</v>
      </c>
      <c r="U41" s="1">
        <f t="shared" si="3"/>
        <v>0</v>
      </c>
      <c r="V41" s="1">
        <f t="shared" si="3"/>
        <v>0</v>
      </c>
      <c r="W41" s="1">
        <f t="shared" si="3"/>
        <v>0</v>
      </c>
      <c r="X41" s="1">
        <f t="shared" si="3"/>
        <v>0</v>
      </c>
      <c r="Y41" s="1">
        <f t="shared" ref="Y41:AD41" si="4">ABS(Y12)</f>
        <v>0</v>
      </c>
      <c r="Z41" s="1">
        <f t="shared" si="4"/>
        <v>0</v>
      </c>
      <c r="AA41" s="1">
        <f t="shared" si="4"/>
        <v>0</v>
      </c>
      <c r="AB41" s="1">
        <f t="shared" si="4"/>
        <v>0</v>
      </c>
      <c r="AC41" s="1">
        <f t="shared" si="4"/>
        <v>0</v>
      </c>
      <c r="AD41" s="1">
        <f t="shared" si="4"/>
        <v>0</v>
      </c>
    </row>
    <row r="42" spans="1:30" x14ac:dyDescent="0.25">
      <c r="A42" s="1" t="str">
        <f t="shared" si="1"/>
        <v>Neurológia</v>
      </c>
      <c r="B42" s="1">
        <f t="shared" ref="B42:AD50" si="5">ABS(B13)</f>
        <v>0</v>
      </c>
      <c r="C42" s="1">
        <f t="shared" si="5"/>
        <v>0</v>
      </c>
      <c r="D42" s="1">
        <f t="shared" si="5"/>
        <v>0</v>
      </c>
      <c r="E42" s="1">
        <f t="shared" si="5"/>
        <v>0</v>
      </c>
      <c r="F42" s="1">
        <f t="shared" si="5"/>
        <v>0</v>
      </c>
      <c r="G42" s="1">
        <f t="shared" si="5"/>
        <v>0</v>
      </c>
      <c r="H42" s="1">
        <f t="shared" si="5"/>
        <v>0</v>
      </c>
      <c r="I42" s="1">
        <f t="shared" si="5"/>
        <v>0</v>
      </c>
      <c r="J42" s="1">
        <f t="shared" si="5"/>
        <v>0</v>
      </c>
      <c r="K42" s="1">
        <f t="shared" si="5"/>
        <v>0</v>
      </c>
      <c r="L42" s="1">
        <f t="shared" si="5"/>
        <v>0</v>
      </c>
      <c r="M42" s="1">
        <f t="shared" si="5"/>
        <v>0</v>
      </c>
      <c r="N42" s="1">
        <f t="shared" si="5"/>
        <v>0</v>
      </c>
      <c r="O42" s="1">
        <f t="shared" si="5"/>
        <v>0</v>
      </c>
      <c r="P42" s="1">
        <f t="shared" si="5"/>
        <v>0</v>
      </c>
      <c r="Q42" s="1">
        <f t="shared" si="5"/>
        <v>0</v>
      </c>
      <c r="R42" s="1">
        <f t="shared" si="5"/>
        <v>0</v>
      </c>
      <c r="S42" s="1">
        <f t="shared" si="5"/>
        <v>0</v>
      </c>
      <c r="T42" s="1">
        <f t="shared" si="5"/>
        <v>0</v>
      </c>
      <c r="U42" s="1">
        <f t="shared" si="5"/>
        <v>0</v>
      </c>
      <c r="V42" s="1">
        <f t="shared" si="5"/>
        <v>0</v>
      </c>
      <c r="W42" s="1">
        <f t="shared" si="5"/>
        <v>0</v>
      </c>
      <c r="X42" s="1">
        <f t="shared" si="5"/>
        <v>0</v>
      </c>
      <c r="Y42" s="1">
        <f t="shared" si="5"/>
        <v>0</v>
      </c>
      <c r="Z42" s="1">
        <f t="shared" si="5"/>
        <v>0</v>
      </c>
      <c r="AA42" s="1">
        <f t="shared" si="5"/>
        <v>0</v>
      </c>
      <c r="AB42" s="1">
        <f t="shared" si="5"/>
        <v>0</v>
      </c>
      <c r="AC42" s="1">
        <f t="shared" si="5"/>
        <v>0</v>
      </c>
      <c r="AD42" s="1">
        <f t="shared" si="5"/>
        <v>0</v>
      </c>
    </row>
    <row r="43" spans="1:30" x14ac:dyDescent="0.25">
      <c r="A43" s="1" t="str">
        <f t="shared" si="1"/>
        <v>Nukleáris medicina (izotóp-diagnosztika és -terápia)</v>
      </c>
      <c r="B43" s="1">
        <f t="shared" si="5"/>
        <v>0</v>
      </c>
      <c r="C43" s="1">
        <f t="shared" si="5"/>
        <v>0</v>
      </c>
      <c r="D43" s="1">
        <f t="shared" si="5"/>
        <v>0</v>
      </c>
      <c r="E43" s="1">
        <f t="shared" si="5"/>
        <v>0</v>
      </c>
      <c r="F43" s="1">
        <f t="shared" si="5"/>
        <v>0</v>
      </c>
      <c r="G43" s="1">
        <f t="shared" si="5"/>
        <v>0</v>
      </c>
      <c r="H43" s="1">
        <f t="shared" si="5"/>
        <v>0</v>
      </c>
      <c r="I43" s="1">
        <f t="shared" si="5"/>
        <v>0</v>
      </c>
      <c r="J43" s="1">
        <f t="shared" si="5"/>
        <v>0</v>
      </c>
      <c r="K43" s="1">
        <f t="shared" si="5"/>
        <v>0</v>
      </c>
      <c r="L43" s="1">
        <f t="shared" si="5"/>
        <v>0</v>
      </c>
      <c r="M43" s="1">
        <f t="shared" si="5"/>
        <v>0</v>
      </c>
      <c r="N43" s="1">
        <f t="shared" si="5"/>
        <v>0</v>
      </c>
      <c r="O43" s="1">
        <f t="shared" si="5"/>
        <v>0</v>
      </c>
      <c r="P43" s="1">
        <f t="shared" si="5"/>
        <v>0</v>
      </c>
      <c r="Q43" s="1">
        <f t="shared" si="5"/>
        <v>0</v>
      </c>
      <c r="R43" s="1">
        <f t="shared" si="5"/>
        <v>0</v>
      </c>
      <c r="S43" s="1">
        <f t="shared" si="5"/>
        <v>0</v>
      </c>
      <c r="T43" s="1">
        <f t="shared" si="5"/>
        <v>0</v>
      </c>
      <c r="U43" s="1">
        <f t="shared" si="5"/>
        <v>0</v>
      </c>
      <c r="V43" s="1">
        <f t="shared" si="5"/>
        <v>0</v>
      </c>
      <c r="W43" s="1">
        <f t="shared" si="5"/>
        <v>0</v>
      </c>
      <c r="X43" s="1">
        <f t="shared" si="5"/>
        <v>0</v>
      </c>
      <c r="Y43" s="1">
        <f t="shared" si="5"/>
        <v>0</v>
      </c>
      <c r="Z43" s="1">
        <f t="shared" si="5"/>
        <v>0</v>
      </c>
      <c r="AA43" s="1">
        <f t="shared" si="5"/>
        <v>0</v>
      </c>
      <c r="AB43" s="1">
        <f t="shared" si="5"/>
        <v>0</v>
      </c>
      <c r="AC43" s="1">
        <f t="shared" si="5"/>
        <v>0</v>
      </c>
      <c r="AD43" s="1">
        <f t="shared" si="5"/>
        <v>0</v>
      </c>
    </row>
    <row r="44" spans="1:30" x14ac:dyDescent="0.25">
      <c r="A44" s="1" t="str">
        <f t="shared" si="1"/>
        <v>Onkológia</v>
      </c>
      <c r="B44" s="1">
        <f t="shared" si="5"/>
        <v>0</v>
      </c>
      <c r="C44" s="1">
        <f t="shared" si="5"/>
        <v>0</v>
      </c>
      <c r="D44" s="1">
        <f t="shared" si="5"/>
        <v>0</v>
      </c>
      <c r="E44" s="1">
        <f t="shared" si="5"/>
        <v>0</v>
      </c>
      <c r="F44" s="1">
        <f t="shared" si="5"/>
        <v>0</v>
      </c>
      <c r="G44" s="1">
        <f t="shared" si="5"/>
        <v>0</v>
      </c>
      <c r="H44" s="1">
        <f t="shared" si="5"/>
        <v>0</v>
      </c>
      <c r="I44" s="1">
        <f t="shared" si="5"/>
        <v>0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 t="shared" si="5"/>
        <v>0</v>
      </c>
      <c r="T44" s="1">
        <f t="shared" si="5"/>
        <v>0</v>
      </c>
      <c r="U44" s="1">
        <f t="shared" si="5"/>
        <v>0</v>
      </c>
      <c r="V44" s="1">
        <f t="shared" si="5"/>
        <v>0</v>
      </c>
      <c r="W44" s="1">
        <f t="shared" si="5"/>
        <v>0</v>
      </c>
      <c r="X44" s="1">
        <f t="shared" si="5"/>
        <v>0</v>
      </c>
      <c r="Y44" s="1">
        <f t="shared" si="5"/>
        <v>0</v>
      </c>
      <c r="Z44" s="1">
        <f t="shared" si="5"/>
        <v>0</v>
      </c>
      <c r="AA44" s="1">
        <f t="shared" si="5"/>
        <v>0</v>
      </c>
      <c r="AB44" s="1">
        <f t="shared" si="5"/>
        <v>0</v>
      </c>
      <c r="AC44" s="1">
        <f t="shared" si="5"/>
        <v>0</v>
      </c>
      <c r="AD44" s="1">
        <f t="shared" si="5"/>
        <v>0</v>
      </c>
    </row>
    <row r="45" spans="1:30" x14ac:dyDescent="0.25">
      <c r="A45" s="1" t="str">
        <f t="shared" si="1"/>
        <v>Ortopédia</v>
      </c>
      <c r="B45" s="1">
        <f t="shared" si="5"/>
        <v>0</v>
      </c>
      <c r="C45" s="1">
        <f t="shared" si="5"/>
        <v>0</v>
      </c>
      <c r="D45" s="1">
        <f t="shared" si="5"/>
        <v>0</v>
      </c>
      <c r="E45" s="1">
        <f t="shared" si="5"/>
        <v>0</v>
      </c>
      <c r="F45" s="1">
        <f t="shared" si="5"/>
        <v>0</v>
      </c>
      <c r="G45" s="1">
        <f t="shared" si="5"/>
        <v>0</v>
      </c>
      <c r="H45" s="1">
        <f t="shared" si="5"/>
        <v>0</v>
      </c>
      <c r="I45" s="1">
        <f t="shared" si="5"/>
        <v>0</v>
      </c>
      <c r="J45" s="1">
        <f t="shared" si="5"/>
        <v>0</v>
      </c>
      <c r="K45" s="1">
        <f t="shared" si="5"/>
        <v>0</v>
      </c>
      <c r="L45" s="1">
        <f t="shared" si="5"/>
        <v>0</v>
      </c>
      <c r="M45" s="1">
        <f t="shared" si="5"/>
        <v>0</v>
      </c>
      <c r="N45" s="1">
        <f t="shared" si="5"/>
        <v>0</v>
      </c>
      <c r="O45" s="1">
        <f t="shared" si="5"/>
        <v>0</v>
      </c>
      <c r="P45" s="1">
        <f t="shared" si="5"/>
        <v>0</v>
      </c>
      <c r="Q45" s="1">
        <f t="shared" si="5"/>
        <v>0</v>
      </c>
      <c r="R45" s="1">
        <f t="shared" si="5"/>
        <v>0</v>
      </c>
      <c r="S45" s="1">
        <f t="shared" si="5"/>
        <v>0</v>
      </c>
      <c r="T45" s="1">
        <f t="shared" si="5"/>
        <v>0</v>
      </c>
      <c r="U45" s="1">
        <f t="shared" si="5"/>
        <v>0</v>
      </c>
      <c r="V45" s="1">
        <f t="shared" si="5"/>
        <v>0</v>
      </c>
      <c r="W45" s="1">
        <f t="shared" si="5"/>
        <v>0</v>
      </c>
      <c r="X45" s="1">
        <f t="shared" si="5"/>
        <v>0</v>
      </c>
      <c r="Y45" s="1">
        <f t="shared" si="5"/>
        <v>0</v>
      </c>
      <c r="Z45" s="1">
        <f t="shared" si="5"/>
        <v>0</v>
      </c>
      <c r="AA45" s="1">
        <f t="shared" si="5"/>
        <v>0</v>
      </c>
      <c r="AB45" s="1">
        <f t="shared" si="5"/>
        <v>0</v>
      </c>
      <c r="AC45" s="1">
        <f t="shared" si="5"/>
        <v>0</v>
      </c>
      <c r="AD45" s="1">
        <f t="shared" si="5"/>
        <v>0</v>
      </c>
    </row>
    <row r="46" spans="1:30" x14ac:dyDescent="0.25">
      <c r="A46" s="1" t="str">
        <f t="shared" si="1"/>
        <v>Orvosi rehabilitáció</v>
      </c>
      <c r="B46" s="1">
        <f t="shared" si="5"/>
        <v>0</v>
      </c>
      <c r="C46" s="1">
        <f t="shared" si="5"/>
        <v>0</v>
      </c>
      <c r="D46" s="1">
        <f t="shared" si="5"/>
        <v>0</v>
      </c>
      <c r="E46" s="1">
        <f t="shared" si="5"/>
        <v>0</v>
      </c>
      <c r="F46" s="1">
        <f t="shared" si="5"/>
        <v>0</v>
      </c>
      <c r="G46" s="1">
        <f t="shared" si="5"/>
        <v>0</v>
      </c>
      <c r="H46" s="1">
        <f t="shared" si="5"/>
        <v>0</v>
      </c>
      <c r="I46" s="1">
        <f t="shared" si="5"/>
        <v>0</v>
      </c>
      <c r="J46" s="1">
        <f t="shared" si="5"/>
        <v>0</v>
      </c>
      <c r="K46" s="1">
        <f t="shared" si="5"/>
        <v>0</v>
      </c>
      <c r="L46" s="1">
        <f t="shared" si="5"/>
        <v>0</v>
      </c>
      <c r="M46" s="1">
        <f t="shared" si="5"/>
        <v>0</v>
      </c>
      <c r="N46" s="1">
        <f t="shared" si="5"/>
        <v>0</v>
      </c>
      <c r="O46" s="1">
        <f t="shared" si="5"/>
        <v>0</v>
      </c>
      <c r="P46" s="1">
        <f t="shared" si="5"/>
        <v>0</v>
      </c>
      <c r="Q46" s="1">
        <f t="shared" si="5"/>
        <v>0</v>
      </c>
      <c r="R46" s="1">
        <f t="shared" si="5"/>
        <v>0</v>
      </c>
      <c r="S46" s="1">
        <f t="shared" si="5"/>
        <v>0</v>
      </c>
      <c r="T46" s="1">
        <f t="shared" si="5"/>
        <v>0</v>
      </c>
      <c r="U46" s="1">
        <f t="shared" si="5"/>
        <v>0</v>
      </c>
      <c r="V46" s="1">
        <f t="shared" si="5"/>
        <v>0</v>
      </c>
      <c r="W46" s="1">
        <f t="shared" si="5"/>
        <v>0</v>
      </c>
      <c r="X46" s="1">
        <f t="shared" si="5"/>
        <v>0</v>
      </c>
      <c r="Y46" s="1">
        <f t="shared" si="5"/>
        <v>0</v>
      </c>
      <c r="Z46" s="1">
        <f t="shared" si="5"/>
        <v>0</v>
      </c>
      <c r="AA46" s="1">
        <f t="shared" si="5"/>
        <v>0</v>
      </c>
      <c r="AB46" s="1">
        <f t="shared" si="5"/>
        <v>0</v>
      </c>
      <c r="AC46" s="1">
        <f t="shared" si="5"/>
        <v>0</v>
      </c>
      <c r="AD46" s="1">
        <f t="shared" si="5"/>
        <v>0</v>
      </c>
    </row>
    <row r="47" spans="1:30" x14ac:dyDescent="0.25">
      <c r="A47" s="1" t="str">
        <f t="shared" si="1"/>
        <v>Patológia és kórszövettan</v>
      </c>
      <c r="B47" s="1">
        <f t="shared" si="5"/>
        <v>0</v>
      </c>
      <c r="C47" s="1">
        <f t="shared" si="5"/>
        <v>0</v>
      </c>
      <c r="D47" s="1">
        <f t="shared" si="5"/>
        <v>0</v>
      </c>
      <c r="E47" s="1">
        <f t="shared" si="5"/>
        <v>0</v>
      </c>
      <c r="F47" s="1">
        <f t="shared" si="5"/>
        <v>0</v>
      </c>
      <c r="G47" s="1">
        <f t="shared" si="5"/>
        <v>0</v>
      </c>
      <c r="H47" s="1">
        <f t="shared" si="5"/>
        <v>0</v>
      </c>
      <c r="I47" s="1">
        <f t="shared" si="5"/>
        <v>0</v>
      </c>
      <c r="J47" s="1">
        <f t="shared" si="5"/>
        <v>0</v>
      </c>
      <c r="K47" s="1">
        <f t="shared" si="5"/>
        <v>0</v>
      </c>
      <c r="L47" s="1">
        <f t="shared" si="5"/>
        <v>0</v>
      </c>
      <c r="M47" s="1">
        <f t="shared" si="5"/>
        <v>0</v>
      </c>
      <c r="N47" s="1">
        <f t="shared" si="5"/>
        <v>0</v>
      </c>
      <c r="O47" s="1">
        <f t="shared" si="5"/>
        <v>0</v>
      </c>
      <c r="P47" s="1">
        <f t="shared" si="5"/>
        <v>0</v>
      </c>
      <c r="Q47" s="1">
        <f t="shared" si="5"/>
        <v>0</v>
      </c>
      <c r="R47" s="1">
        <f t="shared" si="5"/>
        <v>0</v>
      </c>
      <c r="S47" s="1">
        <f t="shared" si="5"/>
        <v>0</v>
      </c>
      <c r="T47" s="1">
        <f t="shared" si="5"/>
        <v>0</v>
      </c>
      <c r="U47" s="1">
        <f t="shared" si="5"/>
        <v>0</v>
      </c>
      <c r="V47" s="1">
        <f t="shared" si="5"/>
        <v>0</v>
      </c>
      <c r="W47" s="1">
        <f t="shared" si="5"/>
        <v>0</v>
      </c>
      <c r="X47" s="1">
        <f t="shared" si="5"/>
        <v>0</v>
      </c>
      <c r="Y47" s="1">
        <f t="shared" si="5"/>
        <v>0</v>
      </c>
      <c r="Z47" s="1">
        <f t="shared" si="5"/>
        <v>0</v>
      </c>
      <c r="AA47" s="1">
        <f t="shared" si="5"/>
        <v>0</v>
      </c>
      <c r="AB47" s="1">
        <f t="shared" si="5"/>
        <v>0</v>
      </c>
      <c r="AC47" s="1">
        <f t="shared" si="5"/>
        <v>0</v>
      </c>
      <c r="AD47" s="1">
        <f t="shared" si="5"/>
        <v>0</v>
      </c>
    </row>
    <row r="48" spans="1:30" x14ac:dyDescent="0.25">
      <c r="A48" s="1" t="str">
        <f t="shared" si="1"/>
        <v>Pszichiátria</v>
      </c>
      <c r="B48" s="1">
        <f t="shared" si="5"/>
        <v>1.65</v>
      </c>
      <c r="C48" s="1">
        <f t="shared" si="5"/>
        <v>1.65</v>
      </c>
      <c r="D48" s="1">
        <f t="shared" si="5"/>
        <v>1.65</v>
      </c>
      <c r="E48" s="1">
        <f t="shared" si="5"/>
        <v>1.65</v>
      </c>
      <c r="F48" s="1">
        <f t="shared" si="5"/>
        <v>1.65</v>
      </c>
      <c r="G48" s="1">
        <f t="shared" si="5"/>
        <v>1.65</v>
      </c>
      <c r="H48" s="1">
        <f t="shared" si="5"/>
        <v>1.65</v>
      </c>
      <c r="I48" s="1">
        <f t="shared" si="5"/>
        <v>1.65</v>
      </c>
      <c r="J48" s="1">
        <f t="shared" si="5"/>
        <v>1.65</v>
      </c>
      <c r="K48" s="1">
        <f t="shared" si="5"/>
        <v>1.65</v>
      </c>
      <c r="L48" s="1">
        <f t="shared" si="5"/>
        <v>1.65</v>
      </c>
      <c r="M48" s="1">
        <f t="shared" si="5"/>
        <v>1.65</v>
      </c>
      <c r="N48" s="1">
        <f t="shared" si="5"/>
        <v>1.65</v>
      </c>
      <c r="O48" s="1">
        <f t="shared" si="5"/>
        <v>1.65</v>
      </c>
      <c r="P48" s="1">
        <f t="shared" si="5"/>
        <v>1.65</v>
      </c>
      <c r="Q48" s="1">
        <f t="shared" si="5"/>
        <v>1.65</v>
      </c>
      <c r="R48" s="1">
        <f t="shared" si="5"/>
        <v>1.65</v>
      </c>
      <c r="S48" s="1">
        <f t="shared" si="5"/>
        <v>1.65</v>
      </c>
      <c r="T48" s="1">
        <f t="shared" si="5"/>
        <v>1.65</v>
      </c>
      <c r="U48" s="1">
        <f t="shared" si="5"/>
        <v>1.65</v>
      </c>
      <c r="V48" s="1">
        <f t="shared" si="5"/>
        <v>1.65</v>
      </c>
      <c r="W48" s="1">
        <f t="shared" si="5"/>
        <v>1.65</v>
      </c>
      <c r="X48" s="1">
        <f t="shared" si="5"/>
        <v>1.65</v>
      </c>
      <c r="Y48" s="1">
        <f t="shared" si="5"/>
        <v>1.65</v>
      </c>
      <c r="Z48" s="1">
        <f t="shared" si="5"/>
        <v>1.65</v>
      </c>
      <c r="AA48" s="1">
        <f t="shared" si="5"/>
        <v>1.65</v>
      </c>
      <c r="AB48" s="1">
        <f t="shared" si="5"/>
        <v>1.65</v>
      </c>
      <c r="AC48" s="1">
        <f t="shared" si="5"/>
        <v>1.65</v>
      </c>
      <c r="AD48" s="1">
        <f t="shared" si="5"/>
        <v>1.65</v>
      </c>
    </row>
    <row r="49" spans="1:38" x14ac:dyDescent="0.25">
      <c r="A49" s="1" t="str">
        <f t="shared" si="1"/>
        <v>Reumatológia</v>
      </c>
      <c r="B49" s="1">
        <f t="shared" si="5"/>
        <v>0</v>
      </c>
      <c r="C49" s="1">
        <f t="shared" si="5"/>
        <v>0</v>
      </c>
      <c r="D49" s="1">
        <f t="shared" si="5"/>
        <v>0</v>
      </c>
      <c r="E49" s="1">
        <f t="shared" si="5"/>
        <v>0.04</v>
      </c>
      <c r="F49" s="1">
        <f t="shared" si="5"/>
        <v>0</v>
      </c>
      <c r="G49" s="1">
        <f t="shared" si="5"/>
        <v>0</v>
      </c>
      <c r="H49" s="1">
        <f t="shared" si="5"/>
        <v>0</v>
      </c>
      <c r="I49" s="1">
        <f t="shared" si="5"/>
        <v>0</v>
      </c>
      <c r="J49" s="1">
        <f t="shared" si="5"/>
        <v>0</v>
      </c>
      <c r="K49" s="1">
        <f t="shared" si="5"/>
        <v>0</v>
      </c>
      <c r="L49" s="1">
        <f t="shared" si="5"/>
        <v>0</v>
      </c>
      <c r="M49" s="1">
        <f t="shared" si="5"/>
        <v>0</v>
      </c>
      <c r="N49" s="1">
        <f t="shared" si="5"/>
        <v>0</v>
      </c>
      <c r="O49" s="1">
        <f t="shared" si="5"/>
        <v>0</v>
      </c>
      <c r="P49" s="1">
        <f t="shared" si="5"/>
        <v>0</v>
      </c>
      <c r="Q49" s="1">
        <f t="shared" si="5"/>
        <v>0</v>
      </c>
      <c r="R49" s="1">
        <f t="shared" si="5"/>
        <v>0</v>
      </c>
      <c r="S49" s="1">
        <f t="shared" si="5"/>
        <v>0</v>
      </c>
      <c r="T49" s="1">
        <f t="shared" si="5"/>
        <v>0</v>
      </c>
      <c r="U49" s="1">
        <f t="shared" si="5"/>
        <v>0</v>
      </c>
      <c r="V49" s="1">
        <f t="shared" si="5"/>
        <v>0</v>
      </c>
      <c r="W49" s="1">
        <f t="shared" si="5"/>
        <v>0</v>
      </c>
      <c r="X49" s="1">
        <f t="shared" si="5"/>
        <v>0</v>
      </c>
      <c r="Y49" s="1">
        <f t="shared" si="5"/>
        <v>0</v>
      </c>
      <c r="Z49" s="1">
        <f t="shared" si="5"/>
        <v>0</v>
      </c>
      <c r="AA49" s="1">
        <f t="shared" si="5"/>
        <v>0</v>
      </c>
      <c r="AB49" s="1">
        <f t="shared" si="5"/>
        <v>0.04</v>
      </c>
      <c r="AC49" s="1">
        <f t="shared" si="5"/>
        <v>0</v>
      </c>
      <c r="AD49" s="1">
        <f t="shared" si="5"/>
        <v>0</v>
      </c>
    </row>
    <row r="50" spans="1:38" x14ac:dyDescent="0.25">
      <c r="A50" s="1" t="str">
        <f t="shared" si="1"/>
        <v>Röntgen-diagnosztika és -terápia</v>
      </c>
      <c r="B50" s="1">
        <f t="shared" si="5"/>
        <v>0</v>
      </c>
      <c r="C50" s="1">
        <f t="shared" si="5"/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>
        <f t="shared" si="5"/>
        <v>0</v>
      </c>
      <c r="L50" s="1">
        <f t="shared" si="5"/>
        <v>0</v>
      </c>
      <c r="M50" s="1">
        <f t="shared" si="5"/>
        <v>0</v>
      </c>
      <c r="N50" s="1">
        <f t="shared" si="5"/>
        <v>0</v>
      </c>
      <c r="O50" s="1">
        <f t="shared" si="5"/>
        <v>0</v>
      </c>
      <c r="P50" s="1">
        <f t="shared" si="5"/>
        <v>0</v>
      </c>
      <c r="Q50" s="1">
        <f t="shared" si="5"/>
        <v>0</v>
      </c>
      <c r="R50" s="1">
        <f t="shared" si="5"/>
        <v>0</v>
      </c>
      <c r="S50" s="1">
        <f t="shared" si="5"/>
        <v>0</v>
      </c>
      <c r="T50" s="1">
        <f t="shared" si="5"/>
        <v>0</v>
      </c>
      <c r="U50" s="1">
        <f t="shared" si="5"/>
        <v>0</v>
      </c>
      <c r="V50" s="1">
        <f t="shared" si="5"/>
        <v>0</v>
      </c>
      <c r="W50" s="1">
        <f t="shared" si="5"/>
        <v>0</v>
      </c>
      <c r="X50" s="1">
        <f t="shared" si="5"/>
        <v>0</v>
      </c>
      <c r="Y50" s="1">
        <f t="shared" ref="Y50:AD50" si="6">ABS(Y21)</f>
        <v>0</v>
      </c>
      <c r="Z50" s="1">
        <f t="shared" si="6"/>
        <v>0</v>
      </c>
      <c r="AA50" s="1">
        <f t="shared" si="6"/>
        <v>0</v>
      </c>
      <c r="AB50" s="1">
        <f t="shared" si="6"/>
        <v>0</v>
      </c>
      <c r="AC50" s="1">
        <f t="shared" si="6"/>
        <v>0</v>
      </c>
      <c r="AD50" s="1">
        <f t="shared" si="6"/>
        <v>0</v>
      </c>
    </row>
    <row r="51" spans="1:38" x14ac:dyDescent="0.25">
      <c r="A51" s="1" t="str">
        <f t="shared" si="1"/>
        <v>Sebészet</v>
      </c>
      <c r="B51" s="1">
        <f t="shared" ref="B51:AD58" si="7">ABS(B22)</f>
        <v>0</v>
      </c>
      <c r="C51" s="1">
        <f t="shared" si="7"/>
        <v>0</v>
      </c>
      <c r="D51" s="1">
        <f t="shared" si="7"/>
        <v>0</v>
      </c>
      <c r="E51" s="1">
        <f t="shared" si="7"/>
        <v>0</v>
      </c>
      <c r="F51" s="1">
        <f t="shared" si="7"/>
        <v>0</v>
      </c>
      <c r="G51" s="1">
        <f t="shared" si="7"/>
        <v>0</v>
      </c>
      <c r="H51" s="1">
        <f t="shared" si="7"/>
        <v>0</v>
      </c>
      <c r="I51" s="1">
        <f t="shared" si="7"/>
        <v>0</v>
      </c>
      <c r="J51" s="1">
        <f t="shared" si="7"/>
        <v>0</v>
      </c>
      <c r="K51" s="1">
        <f t="shared" si="7"/>
        <v>0</v>
      </c>
      <c r="L51" s="1">
        <f t="shared" si="7"/>
        <v>0</v>
      </c>
      <c r="M51" s="1">
        <f t="shared" si="7"/>
        <v>0</v>
      </c>
      <c r="N51" s="1">
        <f t="shared" si="7"/>
        <v>0</v>
      </c>
      <c r="O51" s="1">
        <f t="shared" si="7"/>
        <v>0</v>
      </c>
      <c r="P51" s="1">
        <f t="shared" si="7"/>
        <v>0</v>
      </c>
      <c r="Q51" s="1">
        <f t="shared" si="7"/>
        <v>0</v>
      </c>
      <c r="R51" s="1">
        <f t="shared" si="7"/>
        <v>0</v>
      </c>
      <c r="S51" s="1">
        <f t="shared" si="7"/>
        <v>0</v>
      </c>
      <c r="T51" s="1">
        <f t="shared" si="7"/>
        <v>0</v>
      </c>
      <c r="U51" s="1">
        <f t="shared" si="7"/>
        <v>0</v>
      </c>
      <c r="V51" s="1">
        <f t="shared" si="7"/>
        <v>0</v>
      </c>
      <c r="W51" s="1">
        <f t="shared" si="7"/>
        <v>0</v>
      </c>
      <c r="X51" s="1">
        <f t="shared" si="7"/>
        <v>0</v>
      </c>
      <c r="Y51" s="1">
        <f t="shared" si="7"/>
        <v>0</v>
      </c>
      <c r="Z51" s="1">
        <f t="shared" si="7"/>
        <v>0</v>
      </c>
      <c r="AA51" s="1">
        <f t="shared" si="7"/>
        <v>0</v>
      </c>
      <c r="AB51" s="1">
        <f t="shared" si="7"/>
        <v>0</v>
      </c>
      <c r="AC51" s="1">
        <f t="shared" si="7"/>
        <v>0</v>
      </c>
      <c r="AD51" s="1">
        <f t="shared" si="7"/>
        <v>0</v>
      </c>
    </row>
    <row r="52" spans="1:38" x14ac:dyDescent="0.25">
      <c r="A52" s="1" t="str">
        <f t="shared" si="1"/>
        <v>Sürgősségi betegellátás, oxyológia</v>
      </c>
      <c r="B52" s="1">
        <f t="shared" si="7"/>
        <v>0.04</v>
      </c>
      <c r="C52" s="1">
        <f t="shared" si="7"/>
        <v>0.04</v>
      </c>
      <c r="D52" s="1">
        <f t="shared" si="7"/>
        <v>0.06</v>
      </c>
      <c r="E52" s="1">
        <f t="shared" si="7"/>
        <v>0.18</v>
      </c>
      <c r="F52" s="1">
        <f t="shared" si="7"/>
        <v>0.04</v>
      </c>
      <c r="G52" s="1">
        <f t="shared" si="7"/>
        <v>0.69</v>
      </c>
      <c r="H52" s="1">
        <f t="shared" si="7"/>
        <v>0.04</v>
      </c>
      <c r="I52" s="1">
        <f t="shared" si="7"/>
        <v>0.04</v>
      </c>
      <c r="J52" s="1">
        <f t="shared" si="7"/>
        <v>0.05</v>
      </c>
      <c r="K52" s="1">
        <f t="shared" si="7"/>
        <v>0.25</v>
      </c>
      <c r="L52" s="1">
        <f t="shared" si="7"/>
        <v>0.08</v>
      </c>
      <c r="M52" s="1">
        <f t="shared" si="7"/>
        <v>0.02</v>
      </c>
      <c r="N52" s="1">
        <f t="shared" si="7"/>
        <v>0.28999999999999998</v>
      </c>
      <c r="O52" s="1">
        <f t="shared" si="7"/>
        <v>0.04</v>
      </c>
      <c r="P52" s="1">
        <f t="shared" si="7"/>
        <v>0.91</v>
      </c>
      <c r="Q52" s="1">
        <f t="shared" si="7"/>
        <v>0.76</v>
      </c>
      <c r="R52" s="1">
        <f t="shared" si="7"/>
        <v>0.04</v>
      </c>
      <c r="S52" s="1">
        <f t="shared" si="7"/>
        <v>0.04</v>
      </c>
      <c r="T52" s="1">
        <f t="shared" si="7"/>
        <v>0.21</v>
      </c>
      <c r="U52" s="1">
        <f t="shared" si="7"/>
        <v>0.69</v>
      </c>
      <c r="V52" s="1">
        <f t="shared" si="7"/>
        <v>0.36</v>
      </c>
      <c r="W52" s="1">
        <f t="shared" si="7"/>
        <v>0.21</v>
      </c>
      <c r="X52" s="1">
        <f t="shared" si="7"/>
        <v>0.13</v>
      </c>
      <c r="Y52" s="1">
        <f t="shared" si="7"/>
        <v>0.04</v>
      </c>
      <c r="Z52" s="1">
        <f t="shared" si="7"/>
        <v>0.09</v>
      </c>
      <c r="AA52" s="1">
        <f t="shared" si="7"/>
        <v>0.35</v>
      </c>
      <c r="AB52" s="1">
        <f t="shared" si="7"/>
        <v>0.21</v>
      </c>
      <c r="AC52" s="1">
        <f t="shared" si="7"/>
        <v>0.04</v>
      </c>
      <c r="AD52" s="1">
        <f t="shared" si="7"/>
        <v>0.04</v>
      </c>
    </row>
    <row r="53" spans="1:38" x14ac:dyDescent="0.25">
      <c r="A53" s="1" t="str">
        <f t="shared" si="1"/>
        <v>Szemészet</v>
      </c>
      <c r="B53" s="1">
        <f t="shared" si="7"/>
        <v>0</v>
      </c>
      <c r="C53" s="1">
        <f t="shared" si="7"/>
        <v>0</v>
      </c>
      <c r="D53" s="1">
        <f t="shared" si="7"/>
        <v>0</v>
      </c>
      <c r="E53" s="1">
        <f t="shared" si="7"/>
        <v>0</v>
      </c>
      <c r="F53" s="1">
        <f t="shared" si="7"/>
        <v>0</v>
      </c>
      <c r="G53" s="1">
        <f t="shared" si="7"/>
        <v>0</v>
      </c>
      <c r="H53" s="1">
        <f t="shared" si="7"/>
        <v>0</v>
      </c>
      <c r="I53" s="1">
        <f t="shared" si="7"/>
        <v>0</v>
      </c>
      <c r="J53" s="1">
        <f t="shared" si="7"/>
        <v>0</v>
      </c>
      <c r="K53" s="1">
        <f t="shared" si="7"/>
        <v>0</v>
      </c>
      <c r="L53" s="1">
        <f t="shared" si="7"/>
        <v>0</v>
      </c>
      <c r="M53" s="1">
        <f t="shared" si="7"/>
        <v>0</v>
      </c>
      <c r="N53" s="1">
        <f t="shared" si="7"/>
        <v>0</v>
      </c>
      <c r="O53" s="1">
        <f t="shared" si="7"/>
        <v>0</v>
      </c>
      <c r="P53" s="1">
        <f t="shared" si="7"/>
        <v>0</v>
      </c>
      <c r="Q53" s="1">
        <f t="shared" si="7"/>
        <v>0</v>
      </c>
      <c r="R53" s="1">
        <f t="shared" si="7"/>
        <v>0</v>
      </c>
      <c r="S53" s="1">
        <f t="shared" si="7"/>
        <v>0</v>
      </c>
      <c r="T53" s="1">
        <f t="shared" si="7"/>
        <v>0</v>
      </c>
      <c r="U53" s="1">
        <f t="shared" si="7"/>
        <v>0</v>
      </c>
      <c r="V53" s="1">
        <f t="shared" si="7"/>
        <v>0</v>
      </c>
      <c r="W53" s="1">
        <f t="shared" si="7"/>
        <v>0</v>
      </c>
      <c r="X53" s="1">
        <f t="shared" si="7"/>
        <v>0</v>
      </c>
      <c r="Y53" s="1">
        <f t="shared" si="7"/>
        <v>0</v>
      </c>
      <c r="Z53" s="1">
        <f t="shared" si="7"/>
        <v>0</v>
      </c>
      <c r="AA53" s="1">
        <f t="shared" si="7"/>
        <v>0</v>
      </c>
      <c r="AB53" s="1">
        <f t="shared" si="7"/>
        <v>0</v>
      </c>
      <c r="AC53" s="1">
        <f t="shared" si="7"/>
        <v>0</v>
      </c>
      <c r="AD53" s="1">
        <f t="shared" si="7"/>
        <v>0</v>
      </c>
    </row>
    <row r="54" spans="1:38" x14ac:dyDescent="0.25">
      <c r="A54" s="1" t="str">
        <f t="shared" si="1"/>
        <v>Szülészet és nőgyógyászat</v>
      </c>
      <c r="B54" s="1">
        <f t="shared" si="7"/>
        <v>0</v>
      </c>
      <c r="C54" s="1">
        <f t="shared" si="7"/>
        <v>0</v>
      </c>
      <c r="D54" s="1">
        <f t="shared" si="7"/>
        <v>0</v>
      </c>
      <c r="E54" s="1">
        <f t="shared" si="7"/>
        <v>0</v>
      </c>
      <c r="F54" s="1">
        <f t="shared" si="7"/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>
        <f t="shared" si="7"/>
        <v>0</v>
      </c>
      <c r="M54" s="1">
        <f t="shared" si="7"/>
        <v>0</v>
      </c>
      <c r="N54" s="1">
        <f t="shared" si="7"/>
        <v>0</v>
      </c>
      <c r="O54" s="1">
        <f t="shared" si="7"/>
        <v>0</v>
      </c>
      <c r="P54" s="1">
        <f t="shared" si="7"/>
        <v>0</v>
      </c>
      <c r="Q54" s="1">
        <f t="shared" si="7"/>
        <v>0</v>
      </c>
      <c r="R54" s="1">
        <f t="shared" si="7"/>
        <v>0</v>
      </c>
      <c r="S54" s="1">
        <f t="shared" si="7"/>
        <v>0</v>
      </c>
      <c r="T54" s="1">
        <f t="shared" si="7"/>
        <v>0</v>
      </c>
      <c r="U54" s="1">
        <f t="shared" si="7"/>
        <v>0</v>
      </c>
      <c r="V54" s="1">
        <f t="shared" si="7"/>
        <v>0</v>
      </c>
      <c r="W54" s="1">
        <f t="shared" si="7"/>
        <v>0</v>
      </c>
      <c r="X54" s="1">
        <f t="shared" si="7"/>
        <v>0</v>
      </c>
      <c r="Y54" s="1">
        <f t="shared" si="7"/>
        <v>0</v>
      </c>
      <c r="Z54" s="1">
        <f t="shared" si="7"/>
        <v>0</v>
      </c>
      <c r="AA54" s="1">
        <f t="shared" si="7"/>
        <v>0</v>
      </c>
      <c r="AB54" s="1">
        <f t="shared" si="7"/>
        <v>0</v>
      </c>
      <c r="AC54" s="1">
        <f t="shared" si="7"/>
        <v>0</v>
      </c>
      <c r="AD54" s="1">
        <f t="shared" si="7"/>
        <v>0</v>
      </c>
    </row>
    <row r="55" spans="1:38" x14ac:dyDescent="0.25">
      <c r="A55" s="1" t="str">
        <f t="shared" si="1"/>
        <v>Tomográfia</v>
      </c>
      <c r="B55" s="1">
        <f t="shared" si="7"/>
        <v>0</v>
      </c>
      <c r="C55" s="1">
        <f t="shared" si="7"/>
        <v>0</v>
      </c>
      <c r="D55" s="1">
        <f t="shared" si="7"/>
        <v>0</v>
      </c>
      <c r="E55" s="1">
        <f t="shared" si="7"/>
        <v>0</v>
      </c>
      <c r="F55" s="1">
        <f t="shared" si="7"/>
        <v>0</v>
      </c>
      <c r="G55" s="1">
        <f t="shared" si="7"/>
        <v>0</v>
      </c>
      <c r="H55" s="1">
        <f t="shared" si="7"/>
        <v>0</v>
      </c>
      <c r="I55" s="1">
        <f t="shared" si="7"/>
        <v>0</v>
      </c>
      <c r="J55" s="1">
        <f t="shared" si="7"/>
        <v>0</v>
      </c>
      <c r="K55" s="1">
        <f t="shared" si="7"/>
        <v>0</v>
      </c>
      <c r="L55" s="1">
        <f t="shared" si="7"/>
        <v>0</v>
      </c>
      <c r="M55" s="1">
        <f t="shared" si="7"/>
        <v>0</v>
      </c>
      <c r="N55" s="1">
        <f t="shared" si="7"/>
        <v>0</v>
      </c>
      <c r="O55" s="1">
        <f t="shared" si="7"/>
        <v>0</v>
      </c>
      <c r="P55" s="1">
        <f t="shared" si="7"/>
        <v>0</v>
      </c>
      <c r="Q55" s="1">
        <f t="shared" si="7"/>
        <v>0</v>
      </c>
      <c r="R55" s="1">
        <f t="shared" si="7"/>
        <v>0</v>
      </c>
      <c r="S55" s="1">
        <f t="shared" si="7"/>
        <v>0</v>
      </c>
      <c r="T55" s="1">
        <f t="shared" si="7"/>
        <v>0</v>
      </c>
      <c r="U55" s="1">
        <f t="shared" si="7"/>
        <v>0</v>
      </c>
      <c r="V55" s="1">
        <f t="shared" si="7"/>
        <v>0</v>
      </c>
      <c r="W55" s="1">
        <f t="shared" si="7"/>
        <v>0</v>
      </c>
      <c r="X55" s="1">
        <f t="shared" si="7"/>
        <v>0</v>
      </c>
      <c r="Y55" s="1">
        <f t="shared" si="7"/>
        <v>0</v>
      </c>
      <c r="Z55" s="1">
        <f t="shared" si="7"/>
        <v>0</v>
      </c>
      <c r="AA55" s="1">
        <f t="shared" si="7"/>
        <v>0</v>
      </c>
      <c r="AB55" s="1">
        <f t="shared" si="7"/>
        <v>0</v>
      </c>
      <c r="AC55" s="1">
        <f t="shared" si="7"/>
        <v>0</v>
      </c>
      <c r="AD55" s="1">
        <f t="shared" si="7"/>
        <v>0</v>
      </c>
    </row>
    <row r="56" spans="1:38" x14ac:dyDescent="0.25">
      <c r="A56" s="1" t="str">
        <f t="shared" si="1"/>
        <v>Tüdő-gyógyászat</v>
      </c>
      <c r="B56" s="1">
        <f t="shared" si="7"/>
        <v>0</v>
      </c>
      <c r="C56" s="1">
        <f t="shared" si="7"/>
        <v>0</v>
      </c>
      <c r="D56" s="1">
        <f t="shared" si="7"/>
        <v>0</v>
      </c>
      <c r="E56" s="1">
        <f t="shared" si="7"/>
        <v>0</v>
      </c>
      <c r="F56" s="1">
        <f t="shared" si="7"/>
        <v>0</v>
      </c>
      <c r="G56" s="1">
        <f t="shared" si="7"/>
        <v>0</v>
      </c>
      <c r="H56" s="1">
        <f t="shared" si="7"/>
        <v>0</v>
      </c>
      <c r="I56" s="1">
        <f t="shared" si="7"/>
        <v>0</v>
      </c>
      <c r="J56" s="1">
        <f t="shared" si="7"/>
        <v>0</v>
      </c>
      <c r="K56" s="1">
        <f t="shared" si="7"/>
        <v>0</v>
      </c>
      <c r="L56" s="1">
        <f t="shared" si="7"/>
        <v>0</v>
      </c>
      <c r="M56" s="1">
        <f t="shared" si="7"/>
        <v>0</v>
      </c>
      <c r="N56" s="1">
        <f t="shared" si="7"/>
        <v>0</v>
      </c>
      <c r="O56" s="1">
        <f t="shared" si="7"/>
        <v>0</v>
      </c>
      <c r="P56" s="1">
        <f t="shared" si="7"/>
        <v>0.14000000000000001</v>
      </c>
      <c r="Q56" s="1">
        <f t="shared" si="7"/>
        <v>0</v>
      </c>
      <c r="R56" s="1">
        <f t="shared" si="7"/>
        <v>0</v>
      </c>
      <c r="S56" s="1">
        <f t="shared" si="7"/>
        <v>0</v>
      </c>
      <c r="T56" s="1">
        <f t="shared" si="7"/>
        <v>0</v>
      </c>
      <c r="U56" s="1">
        <f t="shared" si="7"/>
        <v>0</v>
      </c>
      <c r="V56" s="1">
        <f t="shared" si="7"/>
        <v>0</v>
      </c>
      <c r="W56" s="1">
        <f t="shared" si="7"/>
        <v>0</v>
      </c>
      <c r="X56" s="1">
        <f t="shared" si="7"/>
        <v>0</v>
      </c>
      <c r="Y56" s="1">
        <f t="shared" si="7"/>
        <v>0</v>
      </c>
      <c r="Z56" s="1">
        <f t="shared" si="7"/>
        <v>0</v>
      </c>
      <c r="AA56" s="1">
        <f t="shared" si="7"/>
        <v>0.14000000000000001</v>
      </c>
      <c r="AB56" s="1">
        <f t="shared" si="7"/>
        <v>0</v>
      </c>
      <c r="AC56" s="1">
        <f t="shared" si="7"/>
        <v>0</v>
      </c>
      <c r="AD56" s="1">
        <f t="shared" si="7"/>
        <v>0</v>
      </c>
    </row>
    <row r="57" spans="1:38" x14ac:dyDescent="0.25">
      <c r="A57" s="1" t="str">
        <f t="shared" si="1"/>
        <v>Ultrahang-diagnosztika és -terápia</v>
      </c>
      <c r="B57" s="1">
        <f t="shared" si="7"/>
        <v>0</v>
      </c>
      <c r="C57" s="1">
        <f t="shared" si="7"/>
        <v>0</v>
      </c>
      <c r="D57" s="1">
        <f t="shared" si="7"/>
        <v>0</v>
      </c>
      <c r="E57" s="1">
        <f t="shared" si="7"/>
        <v>0</v>
      </c>
      <c r="F57" s="1">
        <f t="shared" si="7"/>
        <v>0</v>
      </c>
      <c r="G57" s="1">
        <f t="shared" si="7"/>
        <v>0</v>
      </c>
      <c r="H57" s="1">
        <f t="shared" si="7"/>
        <v>0</v>
      </c>
      <c r="I57" s="1">
        <f t="shared" si="7"/>
        <v>0</v>
      </c>
      <c r="J57" s="1">
        <f t="shared" si="7"/>
        <v>0</v>
      </c>
      <c r="K57" s="1">
        <f t="shared" si="7"/>
        <v>0</v>
      </c>
      <c r="L57" s="1">
        <f t="shared" si="7"/>
        <v>0</v>
      </c>
      <c r="M57" s="1">
        <f t="shared" si="7"/>
        <v>0</v>
      </c>
      <c r="N57" s="1">
        <f t="shared" si="7"/>
        <v>0</v>
      </c>
      <c r="O57" s="1">
        <f t="shared" si="7"/>
        <v>0</v>
      </c>
      <c r="P57" s="1">
        <f t="shared" si="7"/>
        <v>0</v>
      </c>
      <c r="Q57" s="1">
        <f t="shared" si="7"/>
        <v>0</v>
      </c>
      <c r="R57" s="1">
        <f t="shared" si="7"/>
        <v>0</v>
      </c>
      <c r="S57" s="1">
        <f t="shared" si="7"/>
        <v>0</v>
      </c>
      <c r="T57" s="1">
        <f t="shared" si="7"/>
        <v>0</v>
      </c>
      <c r="U57" s="1">
        <f t="shared" si="7"/>
        <v>0</v>
      </c>
      <c r="V57" s="1">
        <f t="shared" si="7"/>
        <v>0</v>
      </c>
      <c r="W57" s="1">
        <f t="shared" si="7"/>
        <v>0</v>
      </c>
      <c r="X57" s="1">
        <f t="shared" si="7"/>
        <v>0</v>
      </c>
      <c r="Y57" s="1">
        <f t="shared" si="7"/>
        <v>0</v>
      </c>
      <c r="Z57" s="1">
        <f t="shared" si="7"/>
        <v>0</v>
      </c>
      <c r="AA57" s="1">
        <f t="shared" si="7"/>
        <v>0</v>
      </c>
      <c r="AB57" s="1">
        <f t="shared" si="7"/>
        <v>0</v>
      </c>
      <c r="AC57" s="1">
        <f t="shared" si="7"/>
        <v>0</v>
      </c>
      <c r="AD57" s="1">
        <f t="shared" si="7"/>
        <v>0</v>
      </c>
    </row>
    <row r="58" spans="1:38" x14ac:dyDescent="0.25">
      <c r="A58" s="1" t="str">
        <f t="shared" si="1"/>
        <v>Urológia</v>
      </c>
      <c r="B58" s="1">
        <f t="shared" si="7"/>
        <v>0</v>
      </c>
      <c r="C58" s="1">
        <f t="shared" si="7"/>
        <v>0</v>
      </c>
      <c r="D58" s="1">
        <f t="shared" si="7"/>
        <v>0</v>
      </c>
      <c r="E58" s="1">
        <f t="shared" si="7"/>
        <v>0</v>
      </c>
      <c r="F58" s="1">
        <f t="shared" si="7"/>
        <v>0</v>
      </c>
      <c r="G58" s="1">
        <f t="shared" si="7"/>
        <v>0</v>
      </c>
      <c r="H58" s="1">
        <f t="shared" si="7"/>
        <v>0</v>
      </c>
      <c r="I58" s="1">
        <f t="shared" si="7"/>
        <v>0</v>
      </c>
      <c r="J58" s="1">
        <f t="shared" si="7"/>
        <v>0</v>
      </c>
      <c r="K58" s="1">
        <f t="shared" si="7"/>
        <v>0</v>
      </c>
      <c r="L58" s="1">
        <f t="shared" si="7"/>
        <v>0</v>
      </c>
      <c r="M58" s="1">
        <f t="shared" si="7"/>
        <v>0</v>
      </c>
      <c r="N58" s="1">
        <f t="shared" si="7"/>
        <v>0</v>
      </c>
      <c r="O58" s="1">
        <f t="shared" si="7"/>
        <v>0</v>
      </c>
      <c r="P58" s="1">
        <f t="shared" si="7"/>
        <v>0</v>
      </c>
      <c r="Q58" s="1">
        <f t="shared" si="7"/>
        <v>0</v>
      </c>
      <c r="R58" s="1">
        <f t="shared" si="7"/>
        <v>0</v>
      </c>
      <c r="S58" s="1">
        <f t="shared" si="7"/>
        <v>0</v>
      </c>
      <c r="T58" s="1">
        <f t="shared" si="7"/>
        <v>0</v>
      </c>
      <c r="U58" s="1">
        <f t="shared" si="7"/>
        <v>0</v>
      </c>
      <c r="V58" s="1">
        <f t="shared" si="7"/>
        <v>0</v>
      </c>
      <c r="W58" s="1">
        <f t="shared" si="7"/>
        <v>0</v>
      </c>
      <c r="X58" s="1">
        <f t="shared" si="7"/>
        <v>0</v>
      </c>
      <c r="Y58" s="1">
        <f t="shared" si="7"/>
        <v>0</v>
      </c>
      <c r="Z58" s="1">
        <f t="shared" si="7"/>
        <v>0</v>
      </c>
      <c r="AA58" s="1">
        <f t="shared" si="7"/>
        <v>0</v>
      </c>
      <c r="AB58" s="1">
        <f t="shared" si="7"/>
        <v>0</v>
      </c>
      <c r="AC58" s="1">
        <f t="shared" si="7"/>
        <v>0</v>
      </c>
      <c r="AD58" s="1">
        <f t="shared" si="7"/>
        <v>0</v>
      </c>
    </row>
    <row r="61" spans="1:38" x14ac:dyDescent="0.25">
      <c r="A61" s="1" t="str">
        <f>A31</f>
        <v>Sorcímkék</v>
      </c>
      <c r="B61" s="1" t="str">
        <f t="shared" ref="B61:AD61" si="8">B31</f>
        <v>Alföld és Észak</v>
      </c>
      <c r="C61" s="1" t="str">
        <f t="shared" si="8"/>
        <v>Bács-Kiskun</v>
      </c>
      <c r="D61" s="1" t="str">
        <f t="shared" si="8"/>
        <v>Baranya</v>
      </c>
      <c r="E61" s="1" t="str">
        <f t="shared" si="8"/>
        <v>Békés</v>
      </c>
      <c r="F61" s="1" t="str">
        <f t="shared" si="8"/>
        <v>Borsod-Abaúj-Zemplén</v>
      </c>
      <c r="G61" s="1" t="str">
        <f t="shared" si="8"/>
        <v>Budapest + Pest</v>
      </c>
      <c r="H61" s="1" t="str">
        <f t="shared" si="8"/>
        <v>Csongrád-Csanád</v>
      </c>
      <c r="I61" s="1" t="str">
        <f t="shared" si="8"/>
        <v>Dél-Alföld</v>
      </c>
      <c r="J61" s="1" t="str">
        <f t="shared" si="8"/>
        <v>Dél-Dunántúl</v>
      </c>
      <c r="K61" s="1" t="str">
        <f t="shared" si="8"/>
        <v>Dunántúl</v>
      </c>
      <c r="L61" s="1" t="str">
        <f t="shared" si="8"/>
        <v>Észak-Alföld</v>
      </c>
      <c r="M61" s="1" t="str">
        <f t="shared" si="8"/>
        <v>Észak-Magyarország</v>
      </c>
      <c r="N61" s="1" t="str">
        <f t="shared" si="8"/>
        <v>Fejér</v>
      </c>
      <c r="O61" s="1" t="str">
        <f t="shared" si="8"/>
        <v>Győr-Moson-Sopron</v>
      </c>
      <c r="P61" s="1" t="str">
        <f t="shared" si="8"/>
        <v>Hajdú-Bihar</v>
      </c>
      <c r="Q61" s="1" t="str">
        <f t="shared" si="8"/>
        <v>Heves</v>
      </c>
      <c r="R61" s="1" t="str">
        <f t="shared" si="8"/>
        <v>Jász-Nagykun-Szolnok</v>
      </c>
      <c r="S61" s="1" t="str">
        <f t="shared" si="8"/>
        <v>Komárom-Esztergom</v>
      </c>
      <c r="T61" s="1" t="str">
        <f t="shared" si="8"/>
        <v>Közép-Dunántúl</v>
      </c>
      <c r="U61" s="1" t="str">
        <f t="shared" si="8"/>
        <v>Közép-Magyarország</v>
      </c>
      <c r="V61" s="1" t="str">
        <f t="shared" si="8"/>
        <v>Nógrád</v>
      </c>
      <c r="W61" s="1" t="str">
        <f t="shared" si="8"/>
        <v>Nyugat-Dunántúl</v>
      </c>
      <c r="X61" s="1" t="str">
        <f t="shared" si="8"/>
        <v>Ország összesen</v>
      </c>
      <c r="Y61" s="1" t="str">
        <f t="shared" si="8"/>
        <v>Somogy</v>
      </c>
      <c r="Z61" s="1" t="str">
        <f t="shared" si="8"/>
        <v>Szabolcs-Szatmár-Bereg</v>
      </c>
      <c r="AA61" s="1" t="str">
        <f t="shared" si="8"/>
        <v>Tolna</v>
      </c>
      <c r="AB61" s="1" t="str">
        <f t="shared" si="8"/>
        <v>Vas</v>
      </c>
      <c r="AC61" s="1" t="str">
        <f t="shared" si="8"/>
        <v>Veszprém</v>
      </c>
      <c r="AD61" s="1" t="str">
        <f t="shared" si="8"/>
        <v>Zala</v>
      </c>
      <c r="AE61" s="1" t="s">
        <v>44</v>
      </c>
      <c r="AF61" s="1" t="str">
        <f>AE186</f>
        <v>Becslés</v>
      </c>
      <c r="AG61" s="1" t="str">
        <f>A61</f>
        <v>Sorcímkék</v>
      </c>
      <c r="AH61" s="1" t="s">
        <v>75</v>
      </c>
      <c r="AI61" s="1" t="s">
        <v>76</v>
      </c>
      <c r="AJ61" s="1" t="s">
        <v>77</v>
      </c>
      <c r="AK61" s="1" t="s">
        <v>78</v>
      </c>
      <c r="AL61" s="1" t="s">
        <v>79</v>
      </c>
    </row>
    <row r="62" spans="1:38" x14ac:dyDescent="0.25">
      <c r="A62" s="1" t="str">
        <f t="shared" ref="A62:A88" si="9">A32</f>
        <v>Aneszteziológiai és intenzív betegellátás</v>
      </c>
      <c r="B62" s="1">
        <f>RANK(B32,B$32:B$58,0)</f>
        <v>3</v>
      </c>
      <c r="C62" s="1">
        <f t="shared" ref="C62:AD62" si="10">RANK(C32,C$32:C$58,0)</f>
        <v>3</v>
      </c>
      <c r="D62" s="1">
        <f t="shared" si="10"/>
        <v>3</v>
      </c>
      <c r="E62" s="1">
        <f t="shared" si="10"/>
        <v>5</v>
      </c>
      <c r="F62" s="1">
        <f t="shared" si="10"/>
        <v>3</v>
      </c>
      <c r="G62" s="1">
        <f t="shared" si="10"/>
        <v>3</v>
      </c>
      <c r="H62" s="1">
        <f t="shared" si="10"/>
        <v>3</v>
      </c>
      <c r="I62" s="1">
        <f t="shared" si="10"/>
        <v>3</v>
      </c>
      <c r="J62" s="1">
        <f t="shared" si="10"/>
        <v>3</v>
      </c>
      <c r="K62" s="1">
        <f t="shared" si="10"/>
        <v>3</v>
      </c>
      <c r="L62" s="1">
        <f t="shared" si="10"/>
        <v>3</v>
      </c>
      <c r="M62" s="1">
        <f t="shared" si="10"/>
        <v>3</v>
      </c>
      <c r="N62" s="1">
        <f t="shared" si="10"/>
        <v>3</v>
      </c>
      <c r="O62" s="1">
        <f t="shared" si="10"/>
        <v>3</v>
      </c>
      <c r="P62" s="1">
        <f t="shared" si="10"/>
        <v>5</v>
      </c>
      <c r="Q62" s="1">
        <f t="shared" si="10"/>
        <v>3</v>
      </c>
      <c r="R62" s="1">
        <f t="shared" si="10"/>
        <v>3</v>
      </c>
      <c r="S62" s="1">
        <f t="shared" si="10"/>
        <v>3</v>
      </c>
      <c r="T62" s="1">
        <f t="shared" si="10"/>
        <v>3</v>
      </c>
      <c r="U62" s="1">
        <f t="shared" si="10"/>
        <v>3</v>
      </c>
      <c r="V62" s="1">
        <f t="shared" si="10"/>
        <v>4</v>
      </c>
      <c r="W62" s="1">
        <f t="shared" si="10"/>
        <v>3</v>
      </c>
      <c r="X62" s="1">
        <f t="shared" si="10"/>
        <v>3</v>
      </c>
      <c r="Y62" s="1">
        <f t="shared" si="10"/>
        <v>3</v>
      </c>
      <c r="Z62" s="1">
        <f t="shared" si="10"/>
        <v>3</v>
      </c>
      <c r="AA62" s="1">
        <f t="shared" si="10"/>
        <v>5</v>
      </c>
      <c r="AB62" s="1">
        <f t="shared" si="10"/>
        <v>4</v>
      </c>
      <c r="AC62" s="1">
        <f t="shared" si="10"/>
        <v>4</v>
      </c>
      <c r="AD62" s="1">
        <f t="shared" si="10"/>
        <v>3</v>
      </c>
      <c r="AE62" s="1">
        <v>1000000</v>
      </c>
      <c r="AF62" s="1">
        <f t="shared" ref="AF62:AF88" si="11">AE187</f>
        <v>999995.7</v>
      </c>
      <c r="AG62" s="1" t="str">
        <f t="shared" ref="AG62:AG88" si="12">A62</f>
        <v>Aneszteziológiai és intenzív betegellátás</v>
      </c>
      <c r="AH62" s="1">
        <f>+IF(AG187*CR187&lt;=0,1,0)</f>
        <v>1</v>
      </c>
      <c r="AI62" s="28">
        <f>AVERAGE(B62:AD62)</f>
        <v>3.3103448275862069</v>
      </c>
      <c r="AJ62" s="1">
        <f>+RANK(AF62,$AF$62:$AF$88,0)</f>
        <v>6</v>
      </c>
      <c r="AK62" s="1">
        <f>+RANK(AI62,$AI$62:$AI$88,1)</f>
        <v>6</v>
      </c>
      <c r="AL62" s="1">
        <f>+AK62-AJ62</f>
        <v>0</v>
      </c>
    </row>
    <row r="63" spans="1:38" x14ac:dyDescent="0.25">
      <c r="A63" s="1" t="str">
        <f t="shared" si="9"/>
        <v>Baleseti sebészet</v>
      </c>
      <c r="B63" s="1">
        <f t="shared" ref="B63:AD71" si="13">RANK(B33,B$32:B$58,0)</f>
        <v>3</v>
      </c>
      <c r="C63" s="1">
        <f t="shared" si="13"/>
        <v>3</v>
      </c>
      <c r="D63" s="1">
        <f t="shared" si="13"/>
        <v>3</v>
      </c>
      <c r="E63" s="1">
        <f t="shared" si="13"/>
        <v>2</v>
      </c>
      <c r="F63" s="1">
        <f t="shared" si="13"/>
        <v>3</v>
      </c>
      <c r="G63" s="1">
        <f t="shared" si="13"/>
        <v>3</v>
      </c>
      <c r="H63" s="1">
        <f t="shared" si="13"/>
        <v>3</v>
      </c>
      <c r="I63" s="1">
        <f t="shared" si="13"/>
        <v>3</v>
      </c>
      <c r="J63" s="1">
        <f t="shared" si="13"/>
        <v>3</v>
      </c>
      <c r="K63" s="1">
        <f t="shared" si="13"/>
        <v>3</v>
      </c>
      <c r="L63" s="1">
        <f t="shared" si="13"/>
        <v>3</v>
      </c>
      <c r="M63" s="1">
        <f t="shared" si="13"/>
        <v>3</v>
      </c>
      <c r="N63" s="1">
        <f t="shared" si="13"/>
        <v>3</v>
      </c>
      <c r="O63" s="1">
        <f t="shared" si="13"/>
        <v>3</v>
      </c>
      <c r="P63" s="1">
        <f t="shared" si="13"/>
        <v>4</v>
      </c>
      <c r="Q63" s="1">
        <f t="shared" si="13"/>
        <v>3</v>
      </c>
      <c r="R63" s="1">
        <f t="shared" si="13"/>
        <v>3</v>
      </c>
      <c r="S63" s="1">
        <f t="shared" si="13"/>
        <v>3</v>
      </c>
      <c r="T63" s="1">
        <f t="shared" si="13"/>
        <v>3</v>
      </c>
      <c r="U63" s="1">
        <f t="shared" si="13"/>
        <v>3</v>
      </c>
      <c r="V63" s="1">
        <f t="shared" si="13"/>
        <v>3</v>
      </c>
      <c r="W63" s="1">
        <f t="shared" si="13"/>
        <v>3</v>
      </c>
      <c r="X63" s="1">
        <f t="shared" si="13"/>
        <v>3</v>
      </c>
      <c r="Y63" s="1">
        <f t="shared" si="13"/>
        <v>3</v>
      </c>
      <c r="Z63" s="1">
        <f t="shared" si="13"/>
        <v>3</v>
      </c>
      <c r="AA63" s="1">
        <f t="shared" si="13"/>
        <v>3</v>
      </c>
      <c r="AB63" s="1">
        <f t="shared" si="13"/>
        <v>4</v>
      </c>
      <c r="AC63" s="1">
        <f t="shared" si="13"/>
        <v>2</v>
      </c>
      <c r="AD63" s="1">
        <f t="shared" si="13"/>
        <v>3</v>
      </c>
      <c r="AE63" s="1">
        <v>1000000</v>
      </c>
      <c r="AF63" s="1">
        <f t="shared" si="11"/>
        <v>1000004.7</v>
      </c>
      <c r="AG63" s="29" t="str">
        <f t="shared" si="12"/>
        <v>Baleseti sebészet</v>
      </c>
      <c r="AH63" s="1">
        <f t="shared" ref="AH63:AH88" si="14">+IF(AG188*CR188&lt;=0,1,0)</f>
        <v>1</v>
      </c>
      <c r="AI63" s="28">
        <f t="shared" ref="AI63:AI88" si="15">AVERAGE(B63:AD63)</f>
        <v>3</v>
      </c>
      <c r="AJ63" s="1">
        <f t="shared" ref="AJ63:AJ88" si="16">+RANK(AF63,$AF$62:$AF$88,0)</f>
        <v>3</v>
      </c>
      <c r="AK63" s="1">
        <f t="shared" ref="AK63:AK88" si="17">+RANK(AI63,$AI$62:$AI$88,1)</f>
        <v>3</v>
      </c>
      <c r="AL63" s="1">
        <f t="shared" ref="AL63:AL88" si="18">+AK63-AJ63</f>
        <v>0</v>
      </c>
    </row>
    <row r="64" spans="1:38" x14ac:dyDescent="0.25">
      <c r="A64" s="1" t="str">
        <f t="shared" si="9"/>
        <v>Belgyógyászat</v>
      </c>
      <c r="B64" s="1">
        <f t="shared" si="13"/>
        <v>3</v>
      </c>
      <c r="C64" s="1">
        <f>RANK(C34,C$32:C$58,0)</f>
        <v>3</v>
      </c>
      <c r="D64" s="1">
        <f t="shared" si="13"/>
        <v>3</v>
      </c>
      <c r="E64" s="1">
        <f t="shared" si="13"/>
        <v>5</v>
      </c>
      <c r="F64" s="1">
        <f t="shared" si="13"/>
        <v>3</v>
      </c>
      <c r="G64" s="1">
        <f t="shared" si="13"/>
        <v>3</v>
      </c>
      <c r="H64" s="1">
        <f t="shared" si="13"/>
        <v>3</v>
      </c>
      <c r="I64" s="1">
        <f t="shared" si="13"/>
        <v>3</v>
      </c>
      <c r="J64" s="1">
        <f t="shared" si="13"/>
        <v>3</v>
      </c>
      <c r="K64" s="1">
        <f t="shared" si="13"/>
        <v>3</v>
      </c>
      <c r="L64" s="1">
        <f t="shared" si="13"/>
        <v>3</v>
      </c>
      <c r="M64" s="1">
        <f t="shared" si="13"/>
        <v>3</v>
      </c>
      <c r="N64" s="1">
        <f t="shared" si="13"/>
        <v>3</v>
      </c>
      <c r="O64" s="1">
        <f t="shared" si="13"/>
        <v>3</v>
      </c>
      <c r="P64" s="1">
        <f t="shared" si="13"/>
        <v>5</v>
      </c>
      <c r="Q64" s="1">
        <f t="shared" si="13"/>
        <v>3</v>
      </c>
      <c r="R64" s="1">
        <f t="shared" si="13"/>
        <v>3</v>
      </c>
      <c r="S64" s="1">
        <f t="shared" si="13"/>
        <v>3</v>
      </c>
      <c r="T64" s="1">
        <f t="shared" si="13"/>
        <v>3</v>
      </c>
      <c r="U64" s="1">
        <f t="shared" si="13"/>
        <v>3</v>
      </c>
      <c r="V64" s="1">
        <f t="shared" si="13"/>
        <v>4</v>
      </c>
      <c r="W64" s="1">
        <f t="shared" si="13"/>
        <v>3</v>
      </c>
      <c r="X64" s="1">
        <f t="shared" si="13"/>
        <v>3</v>
      </c>
      <c r="Y64" s="1">
        <f t="shared" si="13"/>
        <v>3</v>
      </c>
      <c r="Z64" s="1">
        <f t="shared" si="13"/>
        <v>3</v>
      </c>
      <c r="AA64" s="1">
        <f t="shared" si="13"/>
        <v>5</v>
      </c>
      <c r="AB64" s="1">
        <f t="shared" si="13"/>
        <v>4</v>
      </c>
      <c r="AC64" s="1">
        <f t="shared" si="13"/>
        <v>4</v>
      </c>
      <c r="AD64" s="1">
        <f t="shared" si="13"/>
        <v>3</v>
      </c>
      <c r="AE64" s="1">
        <v>1000000</v>
      </c>
      <c r="AF64" s="1">
        <f t="shared" si="11"/>
        <v>999995.7</v>
      </c>
      <c r="AG64" s="1" t="str">
        <f t="shared" si="12"/>
        <v>Belgyógyászat</v>
      </c>
      <c r="AH64" s="1">
        <f t="shared" si="14"/>
        <v>1</v>
      </c>
      <c r="AI64" s="28">
        <f t="shared" si="15"/>
        <v>3.3103448275862069</v>
      </c>
      <c r="AJ64" s="1">
        <f t="shared" si="16"/>
        <v>6</v>
      </c>
      <c r="AK64" s="1">
        <f t="shared" si="17"/>
        <v>6</v>
      </c>
      <c r="AL64" s="1">
        <f t="shared" si="18"/>
        <v>0</v>
      </c>
    </row>
    <row r="65" spans="1:38" x14ac:dyDescent="0.25">
      <c r="A65" s="1" t="str">
        <f t="shared" si="9"/>
        <v>Bőrgyógyászat és nemibeteg-ellátás</v>
      </c>
      <c r="B65" s="1">
        <f t="shared" si="13"/>
        <v>3</v>
      </c>
      <c r="C65" s="1">
        <f t="shared" si="13"/>
        <v>3</v>
      </c>
      <c r="D65" s="1">
        <f t="shared" si="13"/>
        <v>3</v>
      </c>
      <c r="E65" s="1">
        <f t="shared" si="13"/>
        <v>5</v>
      </c>
      <c r="F65" s="1">
        <f t="shared" si="13"/>
        <v>3</v>
      </c>
      <c r="G65" s="1">
        <f t="shared" si="13"/>
        <v>3</v>
      </c>
      <c r="H65" s="1">
        <f t="shared" si="13"/>
        <v>3</v>
      </c>
      <c r="I65" s="1">
        <f t="shared" si="13"/>
        <v>3</v>
      </c>
      <c r="J65" s="1">
        <f t="shared" si="13"/>
        <v>3</v>
      </c>
      <c r="K65" s="1">
        <f t="shared" si="13"/>
        <v>3</v>
      </c>
      <c r="L65" s="1">
        <f t="shared" si="13"/>
        <v>3</v>
      </c>
      <c r="M65" s="1">
        <f t="shared" si="13"/>
        <v>3</v>
      </c>
      <c r="N65" s="1">
        <f t="shared" si="13"/>
        <v>3</v>
      </c>
      <c r="O65" s="1">
        <f t="shared" si="13"/>
        <v>3</v>
      </c>
      <c r="P65" s="1">
        <f t="shared" si="13"/>
        <v>5</v>
      </c>
      <c r="Q65" s="1">
        <f t="shared" si="13"/>
        <v>3</v>
      </c>
      <c r="R65" s="1">
        <f t="shared" si="13"/>
        <v>3</v>
      </c>
      <c r="S65" s="1">
        <f t="shared" si="13"/>
        <v>3</v>
      </c>
      <c r="T65" s="1">
        <f t="shared" si="13"/>
        <v>3</v>
      </c>
      <c r="U65" s="1">
        <f t="shared" si="13"/>
        <v>3</v>
      </c>
      <c r="V65" s="1">
        <f t="shared" si="13"/>
        <v>4</v>
      </c>
      <c r="W65" s="1">
        <f t="shared" si="13"/>
        <v>3</v>
      </c>
      <c r="X65" s="1">
        <f t="shared" si="13"/>
        <v>3</v>
      </c>
      <c r="Y65" s="1">
        <f t="shared" si="13"/>
        <v>3</v>
      </c>
      <c r="Z65" s="1">
        <f t="shared" si="13"/>
        <v>3</v>
      </c>
      <c r="AA65" s="1">
        <f t="shared" si="13"/>
        <v>5</v>
      </c>
      <c r="AB65" s="1">
        <f t="shared" si="13"/>
        <v>4</v>
      </c>
      <c r="AC65" s="1">
        <f t="shared" si="13"/>
        <v>4</v>
      </c>
      <c r="AD65" s="1">
        <f t="shared" si="13"/>
        <v>3</v>
      </c>
      <c r="AE65" s="1">
        <v>1000000</v>
      </c>
      <c r="AF65" s="1">
        <f t="shared" si="11"/>
        <v>999995.7</v>
      </c>
      <c r="AG65" s="1" t="str">
        <f t="shared" si="12"/>
        <v>Bőrgyógyászat és nemibeteg-ellátás</v>
      </c>
      <c r="AH65" s="1">
        <f t="shared" si="14"/>
        <v>1</v>
      </c>
      <c r="AI65" s="28">
        <f t="shared" si="15"/>
        <v>3.3103448275862069</v>
      </c>
      <c r="AJ65" s="1">
        <f t="shared" si="16"/>
        <v>6</v>
      </c>
      <c r="AK65" s="1">
        <f t="shared" si="17"/>
        <v>6</v>
      </c>
      <c r="AL65" s="1">
        <f t="shared" si="18"/>
        <v>0</v>
      </c>
    </row>
    <row r="66" spans="1:38" x14ac:dyDescent="0.25">
      <c r="A66" s="1" t="str">
        <f t="shared" si="9"/>
        <v>Csecsemő- és gyermek-gyógyászat</v>
      </c>
      <c r="B66" s="1">
        <f t="shared" si="13"/>
        <v>3</v>
      </c>
      <c r="C66" s="1">
        <f t="shared" si="13"/>
        <v>3</v>
      </c>
      <c r="D66" s="1">
        <f t="shared" si="13"/>
        <v>3</v>
      </c>
      <c r="E66" s="1">
        <f t="shared" si="13"/>
        <v>5</v>
      </c>
      <c r="F66" s="1">
        <f t="shared" si="13"/>
        <v>3</v>
      </c>
      <c r="G66" s="1">
        <f t="shared" si="13"/>
        <v>3</v>
      </c>
      <c r="H66" s="1">
        <f t="shared" si="13"/>
        <v>3</v>
      </c>
      <c r="I66" s="1">
        <f t="shared" si="13"/>
        <v>3</v>
      </c>
      <c r="J66" s="1">
        <f t="shared" si="13"/>
        <v>3</v>
      </c>
      <c r="K66" s="1">
        <f t="shared" si="13"/>
        <v>3</v>
      </c>
      <c r="L66" s="1">
        <f t="shared" si="13"/>
        <v>3</v>
      </c>
      <c r="M66" s="1">
        <f t="shared" si="13"/>
        <v>3</v>
      </c>
      <c r="N66" s="1">
        <f t="shared" si="13"/>
        <v>3</v>
      </c>
      <c r="O66" s="1">
        <f t="shared" si="13"/>
        <v>3</v>
      </c>
      <c r="P66" s="1">
        <f t="shared" si="13"/>
        <v>5</v>
      </c>
      <c r="Q66" s="1">
        <f t="shared" si="13"/>
        <v>3</v>
      </c>
      <c r="R66" s="1">
        <f t="shared" si="13"/>
        <v>3</v>
      </c>
      <c r="S66" s="1">
        <f t="shared" si="13"/>
        <v>3</v>
      </c>
      <c r="T66" s="1">
        <f t="shared" si="13"/>
        <v>3</v>
      </c>
      <c r="U66" s="1">
        <f t="shared" si="13"/>
        <v>3</v>
      </c>
      <c r="V66" s="1">
        <f t="shared" si="13"/>
        <v>4</v>
      </c>
      <c r="W66" s="1">
        <f t="shared" si="13"/>
        <v>3</v>
      </c>
      <c r="X66" s="1">
        <f t="shared" si="13"/>
        <v>3</v>
      </c>
      <c r="Y66" s="1">
        <f t="shared" si="13"/>
        <v>3</v>
      </c>
      <c r="Z66" s="1">
        <f t="shared" si="13"/>
        <v>3</v>
      </c>
      <c r="AA66" s="1">
        <f t="shared" si="13"/>
        <v>5</v>
      </c>
      <c r="AB66" s="1">
        <f t="shared" si="13"/>
        <v>4</v>
      </c>
      <c r="AC66" s="1">
        <f t="shared" si="13"/>
        <v>4</v>
      </c>
      <c r="AD66" s="1">
        <f t="shared" si="13"/>
        <v>3</v>
      </c>
      <c r="AE66" s="1">
        <v>1000000</v>
      </c>
      <c r="AF66" s="1">
        <f t="shared" si="11"/>
        <v>999995.7</v>
      </c>
      <c r="AG66" s="1" t="str">
        <f t="shared" si="12"/>
        <v>Csecsemő- és gyermek-gyógyászat</v>
      </c>
      <c r="AH66" s="1">
        <f t="shared" si="14"/>
        <v>1</v>
      </c>
      <c r="AI66" s="28">
        <f t="shared" si="15"/>
        <v>3.3103448275862069</v>
      </c>
      <c r="AJ66" s="1">
        <f t="shared" si="16"/>
        <v>6</v>
      </c>
      <c r="AK66" s="1">
        <f t="shared" si="17"/>
        <v>6</v>
      </c>
      <c r="AL66" s="1">
        <f t="shared" si="18"/>
        <v>0</v>
      </c>
    </row>
    <row r="67" spans="1:38" x14ac:dyDescent="0.25">
      <c r="A67" s="1" t="str">
        <f t="shared" si="9"/>
        <v>Fizioterápia</v>
      </c>
      <c r="B67" s="1">
        <f t="shared" si="13"/>
        <v>3</v>
      </c>
      <c r="C67" s="1">
        <f t="shared" si="13"/>
        <v>3</v>
      </c>
      <c r="D67" s="1">
        <f t="shared" si="13"/>
        <v>3</v>
      </c>
      <c r="E67" s="1">
        <f t="shared" si="13"/>
        <v>5</v>
      </c>
      <c r="F67" s="1">
        <f t="shared" si="13"/>
        <v>3</v>
      </c>
      <c r="G67" s="1">
        <f t="shared" si="13"/>
        <v>3</v>
      </c>
      <c r="H67" s="1">
        <f t="shared" si="13"/>
        <v>3</v>
      </c>
      <c r="I67" s="1">
        <f t="shared" si="13"/>
        <v>3</v>
      </c>
      <c r="J67" s="1">
        <f t="shared" si="13"/>
        <v>3</v>
      </c>
      <c r="K67" s="1">
        <f t="shared" si="13"/>
        <v>3</v>
      </c>
      <c r="L67" s="1">
        <f t="shared" si="13"/>
        <v>3</v>
      </c>
      <c r="M67" s="1">
        <f t="shared" si="13"/>
        <v>3</v>
      </c>
      <c r="N67" s="1">
        <f t="shared" si="13"/>
        <v>3</v>
      </c>
      <c r="O67" s="1">
        <f t="shared" si="13"/>
        <v>3</v>
      </c>
      <c r="P67" s="1">
        <f t="shared" si="13"/>
        <v>5</v>
      </c>
      <c r="Q67" s="1">
        <f t="shared" si="13"/>
        <v>3</v>
      </c>
      <c r="R67" s="1">
        <f t="shared" si="13"/>
        <v>3</v>
      </c>
      <c r="S67" s="1">
        <f t="shared" si="13"/>
        <v>3</v>
      </c>
      <c r="T67" s="1">
        <f t="shared" si="13"/>
        <v>3</v>
      </c>
      <c r="U67" s="1">
        <f t="shared" si="13"/>
        <v>3</v>
      </c>
      <c r="V67" s="1">
        <f t="shared" si="13"/>
        <v>4</v>
      </c>
      <c r="W67" s="1">
        <f t="shared" si="13"/>
        <v>3</v>
      </c>
      <c r="X67" s="1">
        <f t="shared" si="13"/>
        <v>3</v>
      </c>
      <c r="Y67" s="1">
        <f t="shared" si="13"/>
        <v>3</v>
      </c>
      <c r="Z67" s="1">
        <f t="shared" si="13"/>
        <v>3</v>
      </c>
      <c r="AA67" s="1">
        <f t="shared" si="13"/>
        <v>5</v>
      </c>
      <c r="AB67" s="1">
        <f t="shared" si="13"/>
        <v>4</v>
      </c>
      <c r="AC67" s="1">
        <f t="shared" si="13"/>
        <v>4</v>
      </c>
      <c r="AD67" s="1">
        <f t="shared" si="13"/>
        <v>3</v>
      </c>
      <c r="AE67" s="1">
        <v>1000000</v>
      </c>
      <c r="AF67" s="1">
        <f t="shared" si="11"/>
        <v>999995.7</v>
      </c>
      <c r="AG67" s="1" t="str">
        <f t="shared" si="12"/>
        <v>Fizioterápia</v>
      </c>
      <c r="AH67" s="1">
        <f t="shared" si="14"/>
        <v>1</v>
      </c>
      <c r="AI67" s="28">
        <f t="shared" si="15"/>
        <v>3.3103448275862069</v>
      </c>
      <c r="AJ67" s="1">
        <f t="shared" si="16"/>
        <v>6</v>
      </c>
      <c r="AK67" s="1">
        <f t="shared" si="17"/>
        <v>6</v>
      </c>
      <c r="AL67" s="1">
        <f t="shared" si="18"/>
        <v>0</v>
      </c>
    </row>
    <row r="68" spans="1:38" x14ac:dyDescent="0.25">
      <c r="A68" s="1" t="str">
        <f t="shared" si="9"/>
        <v>Fogászat</v>
      </c>
      <c r="B68" s="1">
        <f t="shared" si="13"/>
        <v>3</v>
      </c>
      <c r="C68" s="1">
        <f t="shared" si="13"/>
        <v>3</v>
      </c>
      <c r="D68" s="1">
        <f t="shared" si="13"/>
        <v>3</v>
      </c>
      <c r="E68" s="1">
        <f t="shared" si="13"/>
        <v>5</v>
      </c>
      <c r="F68" s="1">
        <f t="shared" si="13"/>
        <v>3</v>
      </c>
      <c r="G68" s="1">
        <f t="shared" si="13"/>
        <v>3</v>
      </c>
      <c r="H68" s="1">
        <f t="shared" si="13"/>
        <v>3</v>
      </c>
      <c r="I68" s="1">
        <f t="shared" si="13"/>
        <v>3</v>
      </c>
      <c r="J68" s="1">
        <f t="shared" si="13"/>
        <v>3</v>
      </c>
      <c r="K68" s="1">
        <f t="shared" si="13"/>
        <v>3</v>
      </c>
      <c r="L68" s="1">
        <f>RANK(L38,L$32:L$58,0)</f>
        <v>3</v>
      </c>
      <c r="M68" s="1">
        <f t="shared" si="13"/>
        <v>3</v>
      </c>
      <c r="N68" s="1">
        <f t="shared" si="13"/>
        <v>3</v>
      </c>
      <c r="O68" s="1">
        <f t="shared" si="13"/>
        <v>3</v>
      </c>
      <c r="P68" s="1">
        <f t="shared" si="13"/>
        <v>5</v>
      </c>
      <c r="Q68" s="1">
        <f t="shared" si="13"/>
        <v>3</v>
      </c>
      <c r="R68" s="1">
        <f t="shared" si="13"/>
        <v>3</v>
      </c>
      <c r="S68" s="1">
        <f t="shared" si="13"/>
        <v>3</v>
      </c>
      <c r="T68" s="1">
        <f t="shared" si="13"/>
        <v>3</v>
      </c>
      <c r="U68" s="1">
        <f t="shared" si="13"/>
        <v>3</v>
      </c>
      <c r="V68" s="1">
        <f t="shared" si="13"/>
        <v>4</v>
      </c>
      <c r="W68" s="1">
        <f t="shared" si="13"/>
        <v>3</v>
      </c>
      <c r="X68" s="1">
        <f t="shared" si="13"/>
        <v>3</v>
      </c>
      <c r="Y68" s="1">
        <f t="shared" si="13"/>
        <v>3</v>
      </c>
      <c r="Z68" s="1">
        <f t="shared" si="13"/>
        <v>3</v>
      </c>
      <c r="AA68" s="1">
        <f t="shared" si="13"/>
        <v>5</v>
      </c>
      <c r="AB68" s="1">
        <f t="shared" si="13"/>
        <v>4</v>
      </c>
      <c r="AC68" s="1">
        <f t="shared" si="13"/>
        <v>4</v>
      </c>
      <c r="AD68" s="1">
        <f t="shared" si="13"/>
        <v>3</v>
      </c>
      <c r="AE68" s="1">
        <v>1000000</v>
      </c>
      <c r="AF68" s="1">
        <f t="shared" si="11"/>
        <v>999995.7</v>
      </c>
      <c r="AG68" s="1" t="str">
        <f t="shared" si="12"/>
        <v>Fogászat</v>
      </c>
      <c r="AH68" s="1">
        <f t="shared" si="14"/>
        <v>1</v>
      </c>
      <c r="AI68" s="28">
        <f t="shared" si="15"/>
        <v>3.3103448275862069</v>
      </c>
      <c r="AJ68" s="1">
        <f t="shared" si="16"/>
        <v>6</v>
      </c>
      <c r="AK68" s="1">
        <f t="shared" si="17"/>
        <v>6</v>
      </c>
      <c r="AL68" s="1">
        <f t="shared" si="18"/>
        <v>0</v>
      </c>
    </row>
    <row r="69" spans="1:38" x14ac:dyDescent="0.25">
      <c r="A69" s="1" t="str">
        <f t="shared" si="9"/>
        <v>Fül-orr-gégészet</v>
      </c>
      <c r="B69" s="1">
        <f t="shared" si="13"/>
        <v>3</v>
      </c>
      <c r="C69" s="1">
        <f t="shared" si="13"/>
        <v>3</v>
      </c>
      <c r="D69" s="1">
        <f t="shared" si="13"/>
        <v>3</v>
      </c>
      <c r="E69" s="1">
        <f t="shared" si="13"/>
        <v>5</v>
      </c>
      <c r="F69" s="1">
        <f t="shared" si="13"/>
        <v>3</v>
      </c>
      <c r="G69" s="1">
        <f t="shared" si="13"/>
        <v>3</v>
      </c>
      <c r="H69" s="1">
        <f t="shared" si="13"/>
        <v>3</v>
      </c>
      <c r="I69" s="1">
        <f t="shared" si="13"/>
        <v>3</v>
      </c>
      <c r="J69" s="1">
        <f t="shared" si="13"/>
        <v>3</v>
      </c>
      <c r="K69" s="1">
        <f t="shared" si="13"/>
        <v>3</v>
      </c>
      <c r="L69" s="1">
        <f t="shared" si="13"/>
        <v>3</v>
      </c>
      <c r="M69" s="1">
        <f t="shared" si="13"/>
        <v>3</v>
      </c>
      <c r="N69" s="1">
        <f t="shared" si="13"/>
        <v>3</v>
      </c>
      <c r="O69" s="1">
        <f t="shared" si="13"/>
        <v>3</v>
      </c>
      <c r="P69" s="1">
        <f t="shared" si="13"/>
        <v>5</v>
      </c>
      <c r="Q69" s="1">
        <f t="shared" si="13"/>
        <v>3</v>
      </c>
      <c r="R69" s="1">
        <f t="shared" si="13"/>
        <v>3</v>
      </c>
      <c r="S69" s="1">
        <f t="shared" si="13"/>
        <v>3</v>
      </c>
      <c r="T69" s="1">
        <f t="shared" si="13"/>
        <v>3</v>
      </c>
      <c r="U69" s="1">
        <f t="shared" si="13"/>
        <v>3</v>
      </c>
      <c r="V69" s="1">
        <f t="shared" si="13"/>
        <v>4</v>
      </c>
      <c r="W69" s="1">
        <f t="shared" si="13"/>
        <v>3</v>
      </c>
      <c r="X69" s="1">
        <f t="shared" si="13"/>
        <v>3</v>
      </c>
      <c r="Y69" s="1">
        <f t="shared" si="13"/>
        <v>3</v>
      </c>
      <c r="Z69" s="1">
        <f t="shared" si="13"/>
        <v>3</v>
      </c>
      <c r="AA69" s="1">
        <f t="shared" si="13"/>
        <v>5</v>
      </c>
      <c r="AB69" s="1">
        <f t="shared" si="13"/>
        <v>4</v>
      </c>
      <c r="AC69" s="1">
        <f t="shared" si="13"/>
        <v>4</v>
      </c>
      <c r="AD69" s="1">
        <f t="shared" si="13"/>
        <v>3</v>
      </c>
      <c r="AE69" s="1">
        <v>1000000</v>
      </c>
      <c r="AF69" s="1">
        <f t="shared" si="11"/>
        <v>999995.7</v>
      </c>
      <c r="AG69" s="1" t="str">
        <f t="shared" si="12"/>
        <v>Fül-orr-gégészet</v>
      </c>
      <c r="AH69" s="1">
        <f t="shared" si="14"/>
        <v>1</v>
      </c>
      <c r="AI69" s="28">
        <f t="shared" si="15"/>
        <v>3.3103448275862069</v>
      </c>
      <c r="AJ69" s="1">
        <f t="shared" si="16"/>
        <v>6</v>
      </c>
      <c r="AK69" s="1">
        <f t="shared" si="17"/>
        <v>6</v>
      </c>
      <c r="AL69" s="1">
        <f t="shared" si="18"/>
        <v>0</v>
      </c>
    </row>
    <row r="70" spans="1:38" x14ac:dyDescent="0.25">
      <c r="A70" s="1" t="str">
        <f t="shared" si="9"/>
        <v>Kardiológia</v>
      </c>
      <c r="B70" s="1">
        <f t="shared" si="13"/>
        <v>3</v>
      </c>
      <c r="C70" s="1">
        <f t="shared" si="13"/>
        <v>3</v>
      </c>
      <c r="D70" s="1">
        <f t="shared" si="13"/>
        <v>3</v>
      </c>
      <c r="E70" s="1">
        <f t="shared" si="13"/>
        <v>5</v>
      </c>
      <c r="F70" s="1">
        <f t="shared" si="13"/>
        <v>3</v>
      </c>
      <c r="G70" s="1">
        <f t="shared" si="13"/>
        <v>3</v>
      </c>
      <c r="H70" s="1">
        <f t="shared" si="13"/>
        <v>3</v>
      </c>
      <c r="I70" s="1">
        <f t="shared" si="13"/>
        <v>3</v>
      </c>
      <c r="J70" s="1">
        <f t="shared" si="13"/>
        <v>3</v>
      </c>
      <c r="K70" s="1">
        <f t="shared" si="13"/>
        <v>3</v>
      </c>
      <c r="L70" s="1">
        <f t="shared" si="13"/>
        <v>3</v>
      </c>
      <c r="M70" s="1">
        <f t="shared" si="13"/>
        <v>3</v>
      </c>
      <c r="N70" s="1">
        <f t="shared" si="13"/>
        <v>3</v>
      </c>
      <c r="O70" s="1">
        <f t="shared" si="13"/>
        <v>3</v>
      </c>
      <c r="P70" s="1">
        <f t="shared" si="13"/>
        <v>5</v>
      </c>
      <c r="Q70" s="1">
        <f t="shared" si="13"/>
        <v>3</v>
      </c>
      <c r="R70" s="1">
        <f t="shared" si="13"/>
        <v>3</v>
      </c>
      <c r="S70" s="1">
        <f t="shared" si="13"/>
        <v>3</v>
      </c>
      <c r="T70" s="1">
        <f t="shared" si="13"/>
        <v>3</v>
      </c>
      <c r="U70" s="1">
        <f t="shared" si="13"/>
        <v>3</v>
      </c>
      <c r="V70" s="1">
        <f t="shared" si="13"/>
        <v>4</v>
      </c>
      <c r="W70" s="1">
        <f t="shared" si="13"/>
        <v>3</v>
      </c>
      <c r="X70" s="1">
        <f t="shared" si="13"/>
        <v>3</v>
      </c>
      <c r="Y70" s="1">
        <f t="shared" si="13"/>
        <v>3</v>
      </c>
      <c r="Z70" s="1">
        <f t="shared" si="13"/>
        <v>3</v>
      </c>
      <c r="AA70" s="1">
        <f t="shared" si="13"/>
        <v>5</v>
      </c>
      <c r="AB70" s="1">
        <f t="shared" si="13"/>
        <v>4</v>
      </c>
      <c r="AC70" s="1">
        <f t="shared" si="13"/>
        <v>4</v>
      </c>
      <c r="AD70" s="1">
        <f t="shared" si="13"/>
        <v>3</v>
      </c>
      <c r="AE70" s="1">
        <v>1000000</v>
      </c>
      <c r="AF70" s="1">
        <f t="shared" si="11"/>
        <v>999995.7</v>
      </c>
      <c r="AG70" s="1" t="str">
        <f t="shared" si="12"/>
        <v>Kardiológia</v>
      </c>
      <c r="AH70" s="1">
        <f t="shared" si="14"/>
        <v>1</v>
      </c>
      <c r="AI70" s="28">
        <f t="shared" si="15"/>
        <v>3.3103448275862069</v>
      </c>
      <c r="AJ70" s="1">
        <f t="shared" si="16"/>
        <v>6</v>
      </c>
      <c r="AK70" s="1">
        <f t="shared" si="17"/>
        <v>6</v>
      </c>
      <c r="AL70" s="1">
        <f t="shared" si="18"/>
        <v>0</v>
      </c>
    </row>
    <row r="71" spans="1:38" x14ac:dyDescent="0.25">
      <c r="A71" s="1" t="str">
        <f t="shared" si="9"/>
        <v>Laboratóriumi diagnosztika</v>
      </c>
      <c r="B71" s="1">
        <f t="shared" si="13"/>
        <v>3</v>
      </c>
      <c r="C71" s="1">
        <f t="shared" si="13"/>
        <v>3</v>
      </c>
      <c r="D71" s="1">
        <f t="shared" si="13"/>
        <v>3</v>
      </c>
      <c r="E71" s="1">
        <f t="shared" si="13"/>
        <v>5</v>
      </c>
      <c r="F71" s="1">
        <f t="shared" si="13"/>
        <v>3</v>
      </c>
      <c r="G71" s="1">
        <f t="shared" si="13"/>
        <v>3</v>
      </c>
      <c r="H71" s="1">
        <f t="shared" si="13"/>
        <v>3</v>
      </c>
      <c r="I71" s="1">
        <f t="shared" si="13"/>
        <v>3</v>
      </c>
      <c r="J71" s="1">
        <f t="shared" si="13"/>
        <v>3</v>
      </c>
      <c r="K71" s="1">
        <f t="shared" si="13"/>
        <v>3</v>
      </c>
      <c r="L71" s="1">
        <f t="shared" si="13"/>
        <v>3</v>
      </c>
      <c r="M71" s="1">
        <f t="shared" si="13"/>
        <v>3</v>
      </c>
      <c r="N71" s="1">
        <f t="shared" si="13"/>
        <v>3</v>
      </c>
      <c r="O71" s="1">
        <f t="shared" si="13"/>
        <v>3</v>
      </c>
      <c r="P71" s="1">
        <f t="shared" si="13"/>
        <v>5</v>
      </c>
      <c r="Q71" s="1">
        <f t="shared" si="13"/>
        <v>3</v>
      </c>
      <c r="R71" s="1">
        <f t="shared" si="13"/>
        <v>3</v>
      </c>
      <c r="S71" s="1">
        <f t="shared" si="13"/>
        <v>3</v>
      </c>
      <c r="T71" s="1">
        <f t="shared" si="13"/>
        <v>3</v>
      </c>
      <c r="U71" s="1">
        <f t="shared" si="13"/>
        <v>3</v>
      </c>
      <c r="V71" s="1">
        <f t="shared" si="13"/>
        <v>4</v>
      </c>
      <c r="W71" s="1">
        <f t="shared" si="13"/>
        <v>3</v>
      </c>
      <c r="X71" s="1">
        <f t="shared" si="13"/>
        <v>3</v>
      </c>
      <c r="Y71" s="1">
        <f t="shared" si="13"/>
        <v>3</v>
      </c>
      <c r="Z71" s="1">
        <f t="shared" si="13"/>
        <v>3</v>
      </c>
      <c r="AA71" s="1">
        <f t="shared" ref="AA71:AD71" si="19">RANK(AA41,AA$32:AA$58,0)</f>
        <v>5</v>
      </c>
      <c r="AB71" s="1">
        <f t="shared" si="19"/>
        <v>4</v>
      </c>
      <c r="AC71" s="1">
        <f t="shared" si="19"/>
        <v>4</v>
      </c>
      <c r="AD71" s="1">
        <f t="shared" si="19"/>
        <v>3</v>
      </c>
      <c r="AE71" s="1">
        <v>1000000</v>
      </c>
      <c r="AF71" s="1">
        <f t="shared" si="11"/>
        <v>999995.7</v>
      </c>
      <c r="AG71" s="1" t="str">
        <f t="shared" si="12"/>
        <v>Laboratóriumi diagnosztika</v>
      </c>
      <c r="AH71" s="1">
        <f t="shared" si="14"/>
        <v>1</v>
      </c>
      <c r="AI71" s="28">
        <f t="shared" si="15"/>
        <v>3.3103448275862069</v>
      </c>
      <c r="AJ71" s="1">
        <f t="shared" si="16"/>
        <v>6</v>
      </c>
      <c r="AK71" s="1">
        <f t="shared" si="17"/>
        <v>6</v>
      </c>
      <c r="AL71" s="1">
        <f t="shared" si="18"/>
        <v>0</v>
      </c>
    </row>
    <row r="72" spans="1:38" x14ac:dyDescent="0.25">
      <c r="A72" s="1" t="str">
        <f t="shared" si="9"/>
        <v>Neurológia</v>
      </c>
      <c r="B72" s="1">
        <f t="shared" ref="B72:AD80" si="20">RANK(B42,B$32:B$58,0)</f>
        <v>3</v>
      </c>
      <c r="C72" s="1">
        <f t="shared" si="20"/>
        <v>3</v>
      </c>
      <c r="D72" s="1">
        <f t="shared" si="20"/>
        <v>3</v>
      </c>
      <c r="E72" s="1">
        <f t="shared" si="20"/>
        <v>5</v>
      </c>
      <c r="F72" s="1">
        <f t="shared" si="20"/>
        <v>3</v>
      </c>
      <c r="G72" s="1">
        <f t="shared" si="20"/>
        <v>3</v>
      </c>
      <c r="H72" s="1">
        <f t="shared" si="20"/>
        <v>3</v>
      </c>
      <c r="I72" s="1">
        <f t="shared" si="20"/>
        <v>3</v>
      </c>
      <c r="J72" s="1">
        <f t="shared" si="20"/>
        <v>3</v>
      </c>
      <c r="K72" s="1">
        <f t="shared" si="20"/>
        <v>3</v>
      </c>
      <c r="L72" s="1">
        <f t="shared" si="20"/>
        <v>3</v>
      </c>
      <c r="M72" s="1">
        <f t="shared" si="20"/>
        <v>3</v>
      </c>
      <c r="N72" s="1">
        <f t="shared" si="20"/>
        <v>3</v>
      </c>
      <c r="O72" s="1">
        <f t="shared" si="20"/>
        <v>3</v>
      </c>
      <c r="P72" s="1">
        <f t="shared" si="20"/>
        <v>5</v>
      </c>
      <c r="Q72" s="1">
        <f t="shared" si="20"/>
        <v>3</v>
      </c>
      <c r="R72" s="1">
        <f t="shared" si="20"/>
        <v>3</v>
      </c>
      <c r="S72" s="1">
        <f t="shared" si="20"/>
        <v>3</v>
      </c>
      <c r="T72" s="1">
        <f t="shared" si="20"/>
        <v>3</v>
      </c>
      <c r="U72" s="1">
        <f t="shared" si="20"/>
        <v>3</v>
      </c>
      <c r="V72" s="1">
        <f t="shared" si="20"/>
        <v>4</v>
      </c>
      <c r="W72" s="1">
        <f t="shared" si="20"/>
        <v>3</v>
      </c>
      <c r="X72" s="1">
        <f>RANK(X42,X$32:X$58,0)</f>
        <v>3</v>
      </c>
      <c r="Y72" s="1">
        <f t="shared" si="20"/>
        <v>3</v>
      </c>
      <c r="Z72" s="1">
        <f t="shared" si="20"/>
        <v>3</v>
      </c>
      <c r="AA72" s="1">
        <f t="shared" si="20"/>
        <v>5</v>
      </c>
      <c r="AB72" s="1">
        <f t="shared" si="20"/>
        <v>4</v>
      </c>
      <c r="AC72" s="1">
        <f t="shared" si="20"/>
        <v>4</v>
      </c>
      <c r="AD72" s="1">
        <f t="shared" si="20"/>
        <v>3</v>
      </c>
      <c r="AE72" s="1">
        <v>1000000</v>
      </c>
      <c r="AF72" s="1">
        <f t="shared" si="11"/>
        <v>999995.7</v>
      </c>
      <c r="AG72" s="1" t="str">
        <f t="shared" si="12"/>
        <v>Neurológia</v>
      </c>
      <c r="AH72" s="1">
        <f t="shared" si="14"/>
        <v>1</v>
      </c>
      <c r="AI72" s="28">
        <f t="shared" si="15"/>
        <v>3.3103448275862069</v>
      </c>
      <c r="AJ72" s="1">
        <f>+RANK(AF72,$AF$62:$AF$88,0)</f>
        <v>6</v>
      </c>
      <c r="AK72" s="1">
        <f t="shared" si="17"/>
        <v>6</v>
      </c>
      <c r="AL72" s="1">
        <f t="shared" si="18"/>
        <v>0</v>
      </c>
    </row>
    <row r="73" spans="1:38" x14ac:dyDescent="0.25">
      <c r="A73" s="1" t="str">
        <f t="shared" si="9"/>
        <v>Nukleáris medicina (izotóp-diagnosztika és -terápia)</v>
      </c>
      <c r="B73" s="1">
        <f t="shared" si="20"/>
        <v>3</v>
      </c>
      <c r="C73" s="1">
        <f t="shared" si="20"/>
        <v>3</v>
      </c>
      <c r="D73" s="1">
        <f t="shared" si="20"/>
        <v>3</v>
      </c>
      <c r="E73" s="1">
        <f t="shared" si="20"/>
        <v>5</v>
      </c>
      <c r="F73" s="1">
        <f t="shared" si="20"/>
        <v>3</v>
      </c>
      <c r="G73" s="1">
        <f t="shared" si="20"/>
        <v>3</v>
      </c>
      <c r="H73" s="1">
        <f t="shared" si="20"/>
        <v>3</v>
      </c>
      <c r="I73" s="1">
        <f t="shared" si="20"/>
        <v>3</v>
      </c>
      <c r="J73" s="1">
        <f t="shared" si="20"/>
        <v>3</v>
      </c>
      <c r="K73" s="1">
        <f t="shared" si="20"/>
        <v>3</v>
      </c>
      <c r="L73" s="1">
        <f t="shared" si="20"/>
        <v>3</v>
      </c>
      <c r="M73" s="1">
        <f t="shared" si="20"/>
        <v>3</v>
      </c>
      <c r="N73" s="1">
        <f t="shared" si="20"/>
        <v>3</v>
      </c>
      <c r="O73" s="1">
        <f t="shared" si="20"/>
        <v>3</v>
      </c>
      <c r="P73" s="1">
        <f t="shared" si="20"/>
        <v>5</v>
      </c>
      <c r="Q73" s="1">
        <f t="shared" si="20"/>
        <v>3</v>
      </c>
      <c r="R73" s="1">
        <f t="shared" si="20"/>
        <v>3</v>
      </c>
      <c r="S73" s="1">
        <f t="shared" si="20"/>
        <v>3</v>
      </c>
      <c r="T73" s="1">
        <f t="shared" si="20"/>
        <v>3</v>
      </c>
      <c r="U73" s="1">
        <f t="shared" si="20"/>
        <v>3</v>
      </c>
      <c r="V73" s="1">
        <f t="shared" si="20"/>
        <v>4</v>
      </c>
      <c r="W73" s="1">
        <f t="shared" si="20"/>
        <v>3</v>
      </c>
      <c r="X73" s="1">
        <f t="shared" si="20"/>
        <v>3</v>
      </c>
      <c r="Y73" s="1">
        <f t="shared" si="20"/>
        <v>3</v>
      </c>
      <c r="Z73" s="1">
        <f t="shared" si="20"/>
        <v>3</v>
      </c>
      <c r="AA73" s="1">
        <f t="shared" si="20"/>
        <v>5</v>
      </c>
      <c r="AB73" s="1">
        <f t="shared" si="20"/>
        <v>4</v>
      </c>
      <c r="AC73" s="1">
        <f t="shared" si="20"/>
        <v>4</v>
      </c>
      <c r="AD73" s="1">
        <f t="shared" si="20"/>
        <v>3</v>
      </c>
      <c r="AE73" s="1">
        <v>1000000</v>
      </c>
      <c r="AF73" s="1">
        <f t="shared" si="11"/>
        <v>999995.7</v>
      </c>
      <c r="AG73" s="1" t="str">
        <f t="shared" si="12"/>
        <v>Nukleáris medicina (izotóp-diagnosztika és -terápia)</v>
      </c>
      <c r="AH73" s="1">
        <f t="shared" si="14"/>
        <v>1</v>
      </c>
      <c r="AI73" s="28">
        <f t="shared" si="15"/>
        <v>3.3103448275862069</v>
      </c>
      <c r="AJ73" s="1">
        <f t="shared" si="16"/>
        <v>6</v>
      </c>
      <c r="AK73" s="1">
        <f t="shared" si="17"/>
        <v>6</v>
      </c>
      <c r="AL73" s="1">
        <f t="shared" si="18"/>
        <v>0</v>
      </c>
    </row>
    <row r="74" spans="1:38" x14ac:dyDescent="0.25">
      <c r="A74" s="1" t="str">
        <f t="shared" si="9"/>
        <v>Onkológia</v>
      </c>
      <c r="B74" s="1">
        <f t="shared" si="20"/>
        <v>3</v>
      </c>
      <c r="C74" s="1">
        <f t="shared" si="20"/>
        <v>3</v>
      </c>
      <c r="D74" s="1">
        <f t="shared" si="20"/>
        <v>3</v>
      </c>
      <c r="E74" s="1">
        <f t="shared" si="20"/>
        <v>5</v>
      </c>
      <c r="F74" s="1">
        <f t="shared" si="20"/>
        <v>3</v>
      </c>
      <c r="G74" s="1">
        <f t="shared" si="20"/>
        <v>3</v>
      </c>
      <c r="H74" s="1">
        <f t="shared" si="20"/>
        <v>3</v>
      </c>
      <c r="I74" s="1">
        <f t="shared" si="20"/>
        <v>3</v>
      </c>
      <c r="J74" s="1">
        <f t="shared" si="20"/>
        <v>3</v>
      </c>
      <c r="K74" s="1">
        <f t="shared" si="20"/>
        <v>3</v>
      </c>
      <c r="L74" s="1">
        <f t="shared" si="20"/>
        <v>3</v>
      </c>
      <c r="M74" s="1">
        <f t="shared" si="20"/>
        <v>3</v>
      </c>
      <c r="N74" s="1">
        <f t="shared" si="20"/>
        <v>3</v>
      </c>
      <c r="O74" s="1">
        <f t="shared" si="20"/>
        <v>3</v>
      </c>
      <c r="P74" s="1">
        <f t="shared" si="20"/>
        <v>5</v>
      </c>
      <c r="Q74" s="1">
        <f t="shared" si="20"/>
        <v>3</v>
      </c>
      <c r="R74" s="1">
        <f t="shared" si="20"/>
        <v>3</v>
      </c>
      <c r="S74" s="1">
        <f t="shared" si="20"/>
        <v>3</v>
      </c>
      <c r="T74" s="1">
        <f t="shared" si="20"/>
        <v>3</v>
      </c>
      <c r="U74" s="1">
        <f t="shared" si="20"/>
        <v>3</v>
      </c>
      <c r="V74" s="1">
        <f t="shared" si="20"/>
        <v>4</v>
      </c>
      <c r="W74" s="1">
        <f t="shared" si="20"/>
        <v>3</v>
      </c>
      <c r="X74" s="1">
        <f t="shared" si="20"/>
        <v>3</v>
      </c>
      <c r="Y74" s="1">
        <f t="shared" si="20"/>
        <v>3</v>
      </c>
      <c r="Z74" s="1">
        <f t="shared" si="20"/>
        <v>3</v>
      </c>
      <c r="AA74" s="1">
        <f t="shared" si="20"/>
        <v>5</v>
      </c>
      <c r="AB74" s="1">
        <f t="shared" si="20"/>
        <v>4</v>
      </c>
      <c r="AC74" s="1">
        <f t="shared" si="20"/>
        <v>4</v>
      </c>
      <c r="AD74" s="1">
        <f t="shared" si="20"/>
        <v>3</v>
      </c>
      <c r="AE74" s="1">
        <v>1000000</v>
      </c>
      <c r="AF74" s="1">
        <f t="shared" si="11"/>
        <v>999995.7</v>
      </c>
      <c r="AG74" s="1" t="str">
        <f t="shared" si="12"/>
        <v>Onkológia</v>
      </c>
      <c r="AH74" s="1">
        <f t="shared" si="14"/>
        <v>1</v>
      </c>
      <c r="AI74" s="28">
        <f t="shared" si="15"/>
        <v>3.3103448275862069</v>
      </c>
      <c r="AJ74" s="1">
        <f t="shared" si="16"/>
        <v>6</v>
      </c>
      <c r="AK74" s="1">
        <f t="shared" si="17"/>
        <v>6</v>
      </c>
      <c r="AL74" s="1">
        <f t="shared" si="18"/>
        <v>0</v>
      </c>
    </row>
    <row r="75" spans="1:38" x14ac:dyDescent="0.25">
      <c r="A75" s="1" t="str">
        <f t="shared" si="9"/>
        <v>Ortopédia</v>
      </c>
      <c r="B75" s="1">
        <f t="shared" si="20"/>
        <v>3</v>
      </c>
      <c r="C75" s="1">
        <f t="shared" si="20"/>
        <v>3</v>
      </c>
      <c r="D75" s="1">
        <f t="shared" si="20"/>
        <v>3</v>
      </c>
      <c r="E75" s="1">
        <f t="shared" si="20"/>
        <v>5</v>
      </c>
      <c r="F75" s="1">
        <f t="shared" si="20"/>
        <v>3</v>
      </c>
      <c r="G75" s="1">
        <f t="shared" si="20"/>
        <v>3</v>
      </c>
      <c r="H75" s="1">
        <f t="shared" si="20"/>
        <v>3</v>
      </c>
      <c r="I75" s="1">
        <f t="shared" si="20"/>
        <v>3</v>
      </c>
      <c r="J75" s="1">
        <f t="shared" si="20"/>
        <v>3</v>
      </c>
      <c r="K75" s="1">
        <f t="shared" si="20"/>
        <v>3</v>
      </c>
      <c r="L75" s="1">
        <f t="shared" si="20"/>
        <v>3</v>
      </c>
      <c r="M75" s="1">
        <f t="shared" si="20"/>
        <v>3</v>
      </c>
      <c r="N75" s="1">
        <f t="shared" si="20"/>
        <v>3</v>
      </c>
      <c r="O75" s="1">
        <f t="shared" si="20"/>
        <v>3</v>
      </c>
      <c r="P75" s="1">
        <f t="shared" si="20"/>
        <v>5</v>
      </c>
      <c r="Q75" s="1">
        <f t="shared" si="20"/>
        <v>3</v>
      </c>
      <c r="R75" s="1">
        <f t="shared" si="20"/>
        <v>3</v>
      </c>
      <c r="S75" s="1">
        <f t="shared" si="20"/>
        <v>3</v>
      </c>
      <c r="T75" s="1">
        <f t="shared" si="20"/>
        <v>3</v>
      </c>
      <c r="U75" s="1">
        <f t="shared" si="20"/>
        <v>3</v>
      </c>
      <c r="V75" s="1">
        <f t="shared" si="20"/>
        <v>4</v>
      </c>
      <c r="W75" s="1">
        <f t="shared" si="20"/>
        <v>3</v>
      </c>
      <c r="X75" s="1">
        <f t="shared" si="20"/>
        <v>3</v>
      </c>
      <c r="Y75" s="1">
        <f t="shared" si="20"/>
        <v>3</v>
      </c>
      <c r="Z75" s="1">
        <f t="shared" si="20"/>
        <v>3</v>
      </c>
      <c r="AA75" s="1">
        <f t="shared" si="20"/>
        <v>5</v>
      </c>
      <c r="AB75" s="1">
        <f t="shared" si="20"/>
        <v>4</v>
      </c>
      <c r="AC75" s="1">
        <f t="shared" si="20"/>
        <v>4</v>
      </c>
      <c r="AD75" s="1">
        <f t="shared" si="20"/>
        <v>3</v>
      </c>
      <c r="AE75" s="1">
        <v>1000000</v>
      </c>
      <c r="AF75" s="1">
        <f t="shared" si="11"/>
        <v>999995.7</v>
      </c>
      <c r="AG75" s="1" t="str">
        <f t="shared" si="12"/>
        <v>Ortopédia</v>
      </c>
      <c r="AH75" s="1">
        <f t="shared" si="14"/>
        <v>1</v>
      </c>
      <c r="AI75" s="28">
        <f t="shared" si="15"/>
        <v>3.3103448275862069</v>
      </c>
      <c r="AJ75" s="1">
        <f t="shared" si="16"/>
        <v>6</v>
      </c>
      <c r="AK75" s="1">
        <f t="shared" si="17"/>
        <v>6</v>
      </c>
      <c r="AL75" s="1">
        <f t="shared" si="18"/>
        <v>0</v>
      </c>
    </row>
    <row r="76" spans="1:38" x14ac:dyDescent="0.25">
      <c r="A76" s="1" t="str">
        <f t="shared" si="9"/>
        <v>Orvosi rehabilitáció</v>
      </c>
      <c r="B76" s="1">
        <f t="shared" si="20"/>
        <v>3</v>
      </c>
      <c r="C76" s="1">
        <f t="shared" si="20"/>
        <v>3</v>
      </c>
      <c r="D76" s="1">
        <f t="shared" si="20"/>
        <v>3</v>
      </c>
      <c r="E76" s="1">
        <f t="shared" si="20"/>
        <v>5</v>
      </c>
      <c r="F76" s="1">
        <f t="shared" si="20"/>
        <v>3</v>
      </c>
      <c r="G76" s="1">
        <f t="shared" si="20"/>
        <v>3</v>
      </c>
      <c r="H76" s="1">
        <f t="shared" si="20"/>
        <v>3</v>
      </c>
      <c r="I76" s="1">
        <f t="shared" si="20"/>
        <v>3</v>
      </c>
      <c r="J76" s="1">
        <f t="shared" si="20"/>
        <v>3</v>
      </c>
      <c r="K76" s="1">
        <f t="shared" si="20"/>
        <v>3</v>
      </c>
      <c r="L76" s="1">
        <f t="shared" si="20"/>
        <v>3</v>
      </c>
      <c r="M76" s="1">
        <f t="shared" si="20"/>
        <v>3</v>
      </c>
      <c r="N76" s="1">
        <f t="shared" si="20"/>
        <v>3</v>
      </c>
      <c r="O76" s="1">
        <f t="shared" si="20"/>
        <v>3</v>
      </c>
      <c r="P76" s="1">
        <f t="shared" si="20"/>
        <v>5</v>
      </c>
      <c r="Q76" s="1">
        <f t="shared" si="20"/>
        <v>3</v>
      </c>
      <c r="R76" s="1">
        <f t="shared" si="20"/>
        <v>3</v>
      </c>
      <c r="S76" s="1">
        <f t="shared" si="20"/>
        <v>3</v>
      </c>
      <c r="T76" s="1">
        <f t="shared" si="20"/>
        <v>3</v>
      </c>
      <c r="U76" s="1">
        <f t="shared" si="20"/>
        <v>3</v>
      </c>
      <c r="V76" s="1">
        <f t="shared" si="20"/>
        <v>4</v>
      </c>
      <c r="W76" s="1">
        <f t="shared" si="20"/>
        <v>3</v>
      </c>
      <c r="X76" s="1">
        <f t="shared" si="20"/>
        <v>3</v>
      </c>
      <c r="Y76" s="1">
        <f t="shared" si="20"/>
        <v>3</v>
      </c>
      <c r="Z76" s="1">
        <f t="shared" si="20"/>
        <v>3</v>
      </c>
      <c r="AA76" s="1">
        <f t="shared" si="20"/>
        <v>5</v>
      </c>
      <c r="AB76" s="1">
        <f t="shared" si="20"/>
        <v>4</v>
      </c>
      <c r="AC76" s="1">
        <f t="shared" si="20"/>
        <v>4</v>
      </c>
      <c r="AD76" s="1">
        <f t="shared" si="20"/>
        <v>3</v>
      </c>
      <c r="AE76" s="1">
        <v>1000000</v>
      </c>
      <c r="AF76" s="1">
        <f t="shared" si="11"/>
        <v>999995.7</v>
      </c>
      <c r="AG76" s="1" t="str">
        <f t="shared" si="12"/>
        <v>Orvosi rehabilitáció</v>
      </c>
      <c r="AH76" s="1">
        <f t="shared" si="14"/>
        <v>1</v>
      </c>
      <c r="AI76" s="28">
        <f t="shared" si="15"/>
        <v>3.3103448275862069</v>
      </c>
      <c r="AJ76" s="1">
        <f t="shared" si="16"/>
        <v>6</v>
      </c>
      <c r="AK76" s="1">
        <f t="shared" si="17"/>
        <v>6</v>
      </c>
      <c r="AL76" s="1">
        <f t="shared" si="18"/>
        <v>0</v>
      </c>
    </row>
    <row r="77" spans="1:38" x14ac:dyDescent="0.25">
      <c r="A77" s="1" t="str">
        <f t="shared" si="9"/>
        <v>Patológia és kórszövettan</v>
      </c>
      <c r="B77" s="1">
        <f t="shared" si="20"/>
        <v>3</v>
      </c>
      <c r="C77" s="1">
        <f t="shared" si="20"/>
        <v>3</v>
      </c>
      <c r="D77" s="1">
        <f t="shared" si="20"/>
        <v>3</v>
      </c>
      <c r="E77" s="1">
        <f t="shared" si="20"/>
        <v>5</v>
      </c>
      <c r="F77" s="1">
        <f t="shared" si="20"/>
        <v>3</v>
      </c>
      <c r="G77" s="1">
        <f t="shared" si="20"/>
        <v>3</v>
      </c>
      <c r="H77" s="1">
        <f t="shared" si="20"/>
        <v>3</v>
      </c>
      <c r="I77" s="1">
        <f t="shared" si="20"/>
        <v>3</v>
      </c>
      <c r="J77" s="1">
        <f t="shared" si="20"/>
        <v>3</v>
      </c>
      <c r="K77" s="1">
        <f t="shared" si="20"/>
        <v>3</v>
      </c>
      <c r="L77" s="1">
        <f t="shared" si="20"/>
        <v>3</v>
      </c>
      <c r="M77" s="1">
        <f t="shared" si="20"/>
        <v>3</v>
      </c>
      <c r="N77" s="1">
        <f t="shared" si="20"/>
        <v>3</v>
      </c>
      <c r="O77" s="1">
        <f t="shared" si="20"/>
        <v>3</v>
      </c>
      <c r="P77" s="1">
        <f t="shared" si="20"/>
        <v>5</v>
      </c>
      <c r="Q77" s="1">
        <f t="shared" si="20"/>
        <v>3</v>
      </c>
      <c r="R77" s="1">
        <f t="shared" si="20"/>
        <v>3</v>
      </c>
      <c r="S77" s="1">
        <f t="shared" si="20"/>
        <v>3</v>
      </c>
      <c r="T77" s="1">
        <f t="shared" si="20"/>
        <v>3</v>
      </c>
      <c r="U77" s="1">
        <f t="shared" si="20"/>
        <v>3</v>
      </c>
      <c r="V77" s="1">
        <f t="shared" si="20"/>
        <v>4</v>
      </c>
      <c r="W77" s="1">
        <f t="shared" si="20"/>
        <v>3</v>
      </c>
      <c r="X77" s="1">
        <f t="shared" si="20"/>
        <v>3</v>
      </c>
      <c r="Y77" s="1">
        <f t="shared" si="20"/>
        <v>3</v>
      </c>
      <c r="Z77" s="1">
        <f t="shared" si="20"/>
        <v>3</v>
      </c>
      <c r="AA77" s="1">
        <f t="shared" si="20"/>
        <v>5</v>
      </c>
      <c r="AB77" s="1">
        <f t="shared" si="20"/>
        <v>4</v>
      </c>
      <c r="AC77" s="1">
        <f t="shared" si="20"/>
        <v>4</v>
      </c>
      <c r="AD77" s="1">
        <f t="shared" si="20"/>
        <v>3</v>
      </c>
      <c r="AE77" s="1">
        <v>1000000</v>
      </c>
      <c r="AF77" s="1">
        <f t="shared" si="11"/>
        <v>999995.7</v>
      </c>
      <c r="AG77" s="1" t="str">
        <f t="shared" si="12"/>
        <v>Patológia és kórszövettan</v>
      </c>
      <c r="AH77" s="1">
        <f t="shared" si="14"/>
        <v>1</v>
      </c>
      <c r="AI77" s="28">
        <f t="shared" si="15"/>
        <v>3.3103448275862069</v>
      </c>
      <c r="AJ77" s="1">
        <f t="shared" si="16"/>
        <v>6</v>
      </c>
      <c r="AK77" s="1">
        <f t="shared" si="17"/>
        <v>6</v>
      </c>
      <c r="AL77" s="1">
        <f t="shared" si="18"/>
        <v>0</v>
      </c>
    </row>
    <row r="78" spans="1:38" x14ac:dyDescent="0.25">
      <c r="A78" s="1" t="str">
        <f t="shared" si="9"/>
        <v>Pszichiátria</v>
      </c>
      <c r="B78" s="1">
        <f t="shared" si="20"/>
        <v>1</v>
      </c>
      <c r="C78" s="1">
        <f t="shared" si="20"/>
        <v>1</v>
      </c>
      <c r="D78" s="1">
        <f t="shared" si="20"/>
        <v>1</v>
      </c>
      <c r="E78" s="1">
        <f t="shared" si="20"/>
        <v>1</v>
      </c>
      <c r="F78" s="1">
        <f t="shared" si="20"/>
        <v>1</v>
      </c>
      <c r="G78" s="1">
        <f t="shared" si="20"/>
        <v>1</v>
      </c>
      <c r="H78" s="1">
        <f t="shared" si="20"/>
        <v>1</v>
      </c>
      <c r="I78" s="1">
        <f t="shared" si="20"/>
        <v>1</v>
      </c>
      <c r="J78" s="1">
        <f t="shared" si="20"/>
        <v>1</v>
      </c>
      <c r="K78" s="1">
        <f t="shared" si="20"/>
        <v>1</v>
      </c>
      <c r="L78" s="1">
        <f t="shared" si="20"/>
        <v>1</v>
      </c>
      <c r="M78" s="1">
        <f t="shared" si="20"/>
        <v>1</v>
      </c>
      <c r="N78" s="1">
        <f t="shared" si="20"/>
        <v>1</v>
      </c>
      <c r="O78" s="1">
        <f t="shared" si="20"/>
        <v>1</v>
      </c>
      <c r="P78" s="1">
        <f t="shared" si="20"/>
        <v>1</v>
      </c>
      <c r="Q78" s="1">
        <f t="shared" si="20"/>
        <v>1</v>
      </c>
      <c r="R78" s="1">
        <f t="shared" si="20"/>
        <v>1</v>
      </c>
      <c r="S78" s="1">
        <f t="shared" si="20"/>
        <v>1</v>
      </c>
      <c r="T78" s="1">
        <f t="shared" si="20"/>
        <v>1</v>
      </c>
      <c r="U78" s="1">
        <f t="shared" si="20"/>
        <v>1</v>
      </c>
      <c r="V78" s="1">
        <f t="shared" si="20"/>
        <v>1</v>
      </c>
      <c r="W78" s="1">
        <f t="shared" si="20"/>
        <v>1</v>
      </c>
      <c r="X78" s="1">
        <f t="shared" si="20"/>
        <v>1</v>
      </c>
      <c r="Y78" s="1">
        <f t="shared" si="20"/>
        <v>1</v>
      </c>
      <c r="Z78" s="1">
        <f t="shared" si="20"/>
        <v>1</v>
      </c>
      <c r="AA78" s="1">
        <f t="shared" si="20"/>
        <v>1</v>
      </c>
      <c r="AB78" s="1">
        <f t="shared" si="20"/>
        <v>1</v>
      </c>
      <c r="AC78" s="1">
        <f t="shared" si="20"/>
        <v>1</v>
      </c>
      <c r="AD78" s="1">
        <f t="shared" si="20"/>
        <v>1</v>
      </c>
      <c r="AE78" s="1">
        <v>1000000</v>
      </c>
      <c r="AF78" s="1">
        <f t="shared" si="11"/>
        <v>1000062.7</v>
      </c>
      <c r="AG78" s="29" t="str">
        <f t="shared" si="12"/>
        <v>Pszichiátria</v>
      </c>
      <c r="AH78" s="1">
        <f t="shared" si="14"/>
        <v>1</v>
      </c>
      <c r="AI78" s="28">
        <f t="shared" si="15"/>
        <v>1</v>
      </c>
      <c r="AJ78" s="1">
        <f t="shared" si="16"/>
        <v>1</v>
      </c>
      <c r="AK78" s="1">
        <f t="shared" si="17"/>
        <v>1</v>
      </c>
      <c r="AL78" s="1">
        <f t="shared" si="18"/>
        <v>0</v>
      </c>
    </row>
    <row r="79" spans="1:38" x14ac:dyDescent="0.25">
      <c r="A79" s="1" t="str">
        <f t="shared" si="9"/>
        <v>Reumatológia</v>
      </c>
      <c r="B79" s="1">
        <f t="shared" si="20"/>
        <v>3</v>
      </c>
      <c r="C79" s="1">
        <f t="shared" si="20"/>
        <v>3</v>
      </c>
      <c r="D79" s="1">
        <f t="shared" si="20"/>
        <v>3</v>
      </c>
      <c r="E79" s="1">
        <f t="shared" si="20"/>
        <v>4</v>
      </c>
      <c r="F79" s="1">
        <f t="shared" si="20"/>
        <v>3</v>
      </c>
      <c r="G79" s="1">
        <f t="shared" si="20"/>
        <v>3</v>
      </c>
      <c r="H79" s="1">
        <f t="shared" si="20"/>
        <v>3</v>
      </c>
      <c r="I79" s="1">
        <f t="shared" si="20"/>
        <v>3</v>
      </c>
      <c r="J79" s="1">
        <f t="shared" si="20"/>
        <v>3</v>
      </c>
      <c r="K79" s="1">
        <f t="shared" si="20"/>
        <v>3</v>
      </c>
      <c r="L79" s="1">
        <f t="shared" si="20"/>
        <v>3</v>
      </c>
      <c r="M79" s="1">
        <f t="shared" si="20"/>
        <v>3</v>
      </c>
      <c r="N79" s="1">
        <f t="shared" si="20"/>
        <v>3</v>
      </c>
      <c r="O79" s="1">
        <f t="shared" si="20"/>
        <v>3</v>
      </c>
      <c r="P79" s="1">
        <f t="shared" si="20"/>
        <v>5</v>
      </c>
      <c r="Q79" s="1">
        <f t="shared" si="20"/>
        <v>3</v>
      </c>
      <c r="R79" s="1">
        <f t="shared" si="20"/>
        <v>3</v>
      </c>
      <c r="S79" s="1">
        <f t="shared" si="20"/>
        <v>3</v>
      </c>
      <c r="T79" s="1">
        <f t="shared" si="20"/>
        <v>3</v>
      </c>
      <c r="U79" s="1">
        <f t="shared" si="20"/>
        <v>3</v>
      </c>
      <c r="V79" s="1">
        <f t="shared" si="20"/>
        <v>4</v>
      </c>
      <c r="W79" s="1">
        <f t="shared" si="20"/>
        <v>3</v>
      </c>
      <c r="X79" s="1">
        <f t="shared" si="20"/>
        <v>3</v>
      </c>
      <c r="Y79" s="1">
        <f t="shared" si="20"/>
        <v>3</v>
      </c>
      <c r="Z79" s="1">
        <f t="shared" si="20"/>
        <v>3</v>
      </c>
      <c r="AA79" s="1">
        <f t="shared" si="20"/>
        <v>5</v>
      </c>
      <c r="AB79" s="1">
        <f t="shared" si="20"/>
        <v>3</v>
      </c>
      <c r="AC79" s="1">
        <f t="shared" si="20"/>
        <v>4</v>
      </c>
      <c r="AD79" s="1">
        <f t="shared" si="20"/>
        <v>3</v>
      </c>
      <c r="AE79" s="1">
        <v>1000000</v>
      </c>
      <c r="AF79" s="1">
        <f t="shared" si="11"/>
        <v>999997.7</v>
      </c>
      <c r="AG79" s="1" t="str">
        <f t="shared" si="12"/>
        <v>Reumatológia</v>
      </c>
      <c r="AH79" s="1">
        <f t="shared" si="14"/>
        <v>1</v>
      </c>
      <c r="AI79" s="28">
        <f t="shared" si="15"/>
        <v>3.2413793103448274</v>
      </c>
      <c r="AJ79" s="1">
        <f t="shared" si="16"/>
        <v>5</v>
      </c>
      <c r="AK79" s="1">
        <f t="shared" si="17"/>
        <v>5</v>
      </c>
      <c r="AL79" s="1">
        <f t="shared" si="18"/>
        <v>0</v>
      </c>
    </row>
    <row r="80" spans="1:38" x14ac:dyDescent="0.25">
      <c r="A80" s="1" t="str">
        <f t="shared" si="9"/>
        <v>Röntgen-diagnosztika és -terápia</v>
      </c>
      <c r="B80" s="1">
        <f t="shared" si="20"/>
        <v>3</v>
      </c>
      <c r="C80" s="1">
        <f t="shared" si="20"/>
        <v>3</v>
      </c>
      <c r="D80" s="1">
        <f t="shared" si="20"/>
        <v>3</v>
      </c>
      <c r="E80" s="1">
        <f t="shared" si="20"/>
        <v>5</v>
      </c>
      <c r="F80" s="1">
        <f t="shared" si="20"/>
        <v>3</v>
      </c>
      <c r="G80" s="1">
        <f t="shared" si="20"/>
        <v>3</v>
      </c>
      <c r="H80" s="1">
        <f t="shared" si="20"/>
        <v>3</v>
      </c>
      <c r="I80" s="1">
        <f t="shared" si="20"/>
        <v>3</v>
      </c>
      <c r="J80" s="1">
        <f t="shared" si="20"/>
        <v>3</v>
      </c>
      <c r="K80" s="1">
        <f t="shared" si="20"/>
        <v>3</v>
      </c>
      <c r="L80" s="1">
        <f t="shared" si="20"/>
        <v>3</v>
      </c>
      <c r="M80" s="1">
        <f t="shared" si="20"/>
        <v>3</v>
      </c>
      <c r="N80" s="1">
        <f t="shared" si="20"/>
        <v>3</v>
      </c>
      <c r="O80" s="1">
        <f t="shared" si="20"/>
        <v>3</v>
      </c>
      <c r="P80" s="1">
        <f t="shared" si="20"/>
        <v>5</v>
      </c>
      <c r="Q80" s="1">
        <f t="shared" si="20"/>
        <v>3</v>
      </c>
      <c r="R80" s="1">
        <f t="shared" si="20"/>
        <v>3</v>
      </c>
      <c r="S80" s="1">
        <f t="shared" si="20"/>
        <v>3</v>
      </c>
      <c r="T80" s="1">
        <f t="shared" si="20"/>
        <v>3</v>
      </c>
      <c r="U80" s="1">
        <f t="shared" si="20"/>
        <v>3</v>
      </c>
      <c r="V80" s="1">
        <f t="shared" si="20"/>
        <v>4</v>
      </c>
      <c r="W80" s="1">
        <f t="shared" si="20"/>
        <v>3</v>
      </c>
      <c r="X80" s="1">
        <f t="shared" si="20"/>
        <v>3</v>
      </c>
      <c r="Y80" s="1">
        <f t="shared" si="20"/>
        <v>3</v>
      </c>
      <c r="Z80" s="1">
        <f t="shared" ref="Z80:AD80" si="21">RANK(Z50,Z$32:Z$58,0)</f>
        <v>3</v>
      </c>
      <c r="AA80" s="1">
        <f t="shared" si="21"/>
        <v>5</v>
      </c>
      <c r="AB80" s="1">
        <f t="shared" si="21"/>
        <v>4</v>
      </c>
      <c r="AC80" s="1">
        <f t="shared" si="21"/>
        <v>4</v>
      </c>
      <c r="AD80" s="1">
        <f t="shared" si="21"/>
        <v>3</v>
      </c>
      <c r="AE80" s="1">
        <v>1000000</v>
      </c>
      <c r="AF80" s="1">
        <f t="shared" si="11"/>
        <v>999995.7</v>
      </c>
      <c r="AG80" s="1" t="str">
        <f t="shared" si="12"/>
        <v>Röntgen-diagnosztika és -terápia</v>
      </c>
      <c r="AH80" s="1">
        <f t="shared" si="14"/>
        <v>1</v>
      </c>
      <c r="AI80" s="28">
        <f t="shared" si="15"/>
        <v>3.3103448275862069</v>
      </c>
      <c r="AJ80" s="1">
        <f t="shared" si="16"/>
        <v>6</v>
      </c>
      <c r="AK80" s="1">
        <f t="shared" si="17"/>
        <v>6</v>
      </c>
      <c r="AL80" s="1">
        <f t="shared" si="18"/>
        <v>0</v>
      </c>
    </row>
    <row r="81" spans="1:64" x14ac:dyDescent="0.25">
      <c r="A81" s="1" t="str">
        <f t="shared" si="9"/>
        <v>Sebészet</v>
      </c>
      <c r="B81" s="1">
        <f t="shared" ref="B81:AD88" si="22">RANK(B51,B$32:B$58,0)</f>
        <v>3</v>
      </c>
      <c r="C81" s="1">
        <f t="shared" si="22"/>
        <v>3</v>
      </c>
      <c r="D81" s="1">
        <f t="shared" si="22"/>
        <v>3</v>
      </c>
      <c r="E81" s="1">
        <f t="shared" si="22"/>
        <v>5</v>
      </c>
      <c r="F81" s="1">
        <f t="shared" si="22"/>
        <v>3</v>
      </c>
      <c r="G81" s="1">
        <f t="shared" si="22"/>
        <v>3</v>
      </c>
      <c r="H81" s="1">
        <f t="shared" si="22"/>
        <v>3</v>
      </c>
      <c r="I81" s="1">
        <f t="shared" si="22"/>
        <v>3</v>
      </c>
      <c r="J81" s="1">
        <f t="shared" si="22"/>
        <v>3</v>
      </c>
      <c r="K81" s="1">
        <f t="shared" si="22"/>
        <v>3</v>
      </c>
      <c r="L81" s="1">
        <f t="shared" si="22"/>
        <v>3</v>
      </c>
      <c r="M81" s="1">
        <f t="shared" si="22"/>
        <v>3</v>
      </c>
      <c r="N81" s="1">
        <f t="shared" si="22"/>
        <v>3</v>
      </c>
      <c r="O81" s="1">
        <f t="shared" si="22"/>
        <v>3</v>
      </c>
      <c r="P81" s="1">
        <f t="shared" si="22"/>
        <v>5</v>
      </c>
      <c r="Q81" s="1">
        <f t="shared" si="22"/>
        <v>3</v>
      </c>
      <c r="R81" s="1">
        <f t="shared" si="22"/>
        <v>3</v>
      </c>
      <c r="S81" s="1">
        <f t="shared" si="22"/>
        <v>3</v>
      </c>
      <c r="T81" s="1">
        <f t="shared" si="22"/>
        <v>3</v>
      </c>
      <c r="U81" s="1">
        <f t="shared" si="22"/>
        <v>3</v>
      </c>
      <c r="V81" s="1">
        <f t="shared" si="22"/>
        <v>4</v>
      </c>
      <c r="W81" s="1">
        <f t="shared" si="22"/>
        <v>3</v>
      </c>
      <c r="X81" s="1">
        <f t="shared" si="22"/>
        <v>3</v>
      </c>
      <c r="Y81" s="1">
        <f t="shared" si="22"/>
        <v>3</v>
      </c>
      <c r="Z81" s="1">
        <f t="shared" si="22"/>
        <v>3</v>
      </c>
      <c r="AA81" s="1">
        <f t="shared" si="22"/>
        <v>5</v>
      </c>
      <c r="AB81" s="1">
        <f t="shared" si="22"/>
        <v>4</v>
      </c>
      <c r="AC81" s="1">
        <f t="shared" si="22"/>
        <v>4</v>
      </c>
      <c r="AD81" s="1">
        <f t="shared" si="22"/>
        <v>3</v>
      </c>
      <c r="AE81" s="1">
        <v>1000000</v>
      </c>
      <c r="AF81" s="1">
        <f t="shared" si="11"/>
        <v>999995.7</v>
      </c>
      <c r="AG81" s="1" t="str">
        <f t="shared" si="12"/>
        <v>Sebészet</v>
      </c>
      <c r="AH81" s="1">
        <f t="shared" si="14"/>
        <v>1</v>
      </c>
      <c r="AI81" s="28">
        <f t="shared" si="15"/>
        <v>3.3103448275862069</v>
      </c>
      <c r="AJ81" s="1">
        <f t="shared" si="16"/>
        <v>6</v>
      </c>
      <c r="AK81" s="1">
        <f t="shared" si="17"/>
        <v>6</v>
      </c>
      <c r="AL81" s="1">
        <f t="shared" si="18"/>
        <v>0</v>
      </c>
    </row>
    <row r="82" spans="1:64" x14ac:dyDescent="0.25">
      <c r="A82" s="1" t="str">
        <f t="shared" si="9"/>
        <v>Sürgősségi betegellátás, oxyológia</v>
      </c>
      <c r="B82" s="1">
        <f t="shared" si="22"/>
        <v>2</v>
      </c>
      <c r="C82" s="1">
        <f t="shared" si="22"/>
        <v>2</v>
      </c>
      <c r="D82" s="1">
        <f t="shared" si="22"/>
        <v>2</v>
      </c>
      <c r="E82" s="1">
        <f t="shared" si="22"/>
        <v>3</v>
      </c>
      <c r="F82" s="1">
        <f t="shared" si="22"/>
        <v>2</v>
      </c>
      <c r="G82" s="1">
        <f t="shared" si="22"/>
        <v>2</v>
      </c>
      <c r="H82" s="1">
        <f t="shared" si="22"/>
        <v>2</v>
      </c>
      <c r="I82" s="1">
        <f t="shared" si="22"/>
        <v>2</v>
      </c>
      <c r="J82" s="1">
        <f t="shared" si="22"/>
        <v>2</v>
      </c>
      <c r="K82" s="1">
        <f t="shared" si="22"/>
        <v>2</v>
      </c>
      <c r="L82" s="1">
        <f t="shared" si="22"/>
        <v>2</v>
      </c>
      <c r="M82" s="1">
        <f t="shared" si="22"/>
        <v>2</v>
      </c>
      <c r="N82" s="1">
        <f t="shared" si="22"/>
        <v>2</v>
      </c>
      <c r="O82" s="1">
        <f t="shared" si="22"/>
        <v>2</v>
      </c>
      <c r="P82" s="1">
        <f t="shared" si="22"/>
        <v>2</v>
      </c>
      <c r="Q82" s="1">
        <f t="shared" si="22"/>
        <v>2</v>
      </c>
      <c r="R82" s="1">
        <f t="shared" si="22"/>
        <v>2</v>
      </c>
      <c r="S82" s="1">
        <f t="shared" si="22"/>
        <v>2</v>
      </c>
      <c r="T82" s="1">
        <f t="shared" si="22"/>
        <v>2</v>
      </c>
      <c r="U82" s="1">
        <f t="shared" si="22"/>
        <v>2</v>
      </c>
      <c r="V82" s="1">
        <f t="shared" si="22"/>
        <v>2</v>
      </c>
      <c r="W82" s="1">
        <f t="shared" si="22"/>
        <v>2</v>
      </c>
      <c r="X82" s="1">
        <f t="shared" si="22"/>
        <v>2</v>
      </c>
      <c r="Y82" s="1">
        <f t="shared" si="22"/>
        <v>2</v>
      </c>
      <c r="Z82" s="1">
        <f t="shared" si="22"/>
        <v>2</v>
      </c>
      <c r="AA82" s="1">
        <f t="shared" si="22"/>
        <v>2</v>
      </c>
      <c r="AB82" s="1">
        <f t="shared" si="22"/>
        <v>2</v>
      </c>
      <c r="AC82" s="1">
        <f t="shared" si="22"/>
        <v>3</v>
      </c>
      <c r="AD82" s="1">
        <f t="shared" si="22"/>
        <v>2</v>
      </c>
      <c r="AE82" s="1">
        <v>1000000</v>
      </c>
      <c r="AF82" s="1">
        <f t="shared" si="11"/>
        <v>1000031.7</v>
      </c>
      <c r="AG82" s="29" t="str">
        <f t="shared" si="12"/>
        <v>Sürgősségi betegellátás, oxyológia</v>
      </c>
      <c r="AH82" s="1">
        <f t="shared" si="14"/>
        <v>1</v>
      </c>
      <c r="AI82" s="28">
        <f t="shared" si="15"/>
        <v>2.0689655172413794</v>
      </c>
      <c r="AJ82" s="1">
        <f t="shared" si="16"/>
        <v>2</v>
      </c>
      <c r="AK82" s="1">
        <f t="shared" si="17"/>
        <v>2</v>
      </c>
      <c r="AL82" s="1">
        <f t="shared" si="18"/>
        <v>0</v>
      </c>
    </row>
    <row r="83" spans="1:64" x14ac:dyDescent="0.25">
      <c r="A83" s="1" t="str">
        <f t="shared" si="9"/>
        <v>Szemészet</v>
      </c>
      <c r="B83" s="1">
        <f t="shared" si="22"/>
        <v>3</v>
      </c>
      <c r="C83" s="1">
        <f t="shared" si="22"/>
        <v>3</v>
      </c>
      <c r="D83" s="1">
        <f t="shared" si="22"/>
        <v>3</v>
      </c>
      <c r="E83" s="1">
        <f t="shared" si="22"/>
        <v>5</v>
      </c>
      <c r="F83" s="1">
        <f t="shared" si="22"/>
        <v>3</v>
      </c>
      <c r="G83" s="1">
        <f t="shared" si="22"/>
        <v>3</v>
      </c>
      <c r="H83" s="1">
        <f t="shared" si="22"/>
        <v>3</v>
      </c>
      <c r="I83" s="1">
        <f t="shared" si="22"/>
        <v>3</v>
      </c>
      <c r="J83" s="1">
        <f t="shared" si="22"/>
        <v>3</v>
      </c>
      <c r="K83" s="1">
        <f t="shared" si="22"/>
        <v>3</v>
      </c>
      <c r="L83" s="1">
        <f t="shared" si="22"/>
        <v>3</v>
      </c>
      <c r="M83" s="1">
        <f t="shared" si="22"/>
        <v>3</v>
      </c>
      <c r="N83" s="1">
        <f t="shared" si="22"/>
        <v>3</v>
      </c>
      <c r="O83" s="1">
        <f t="shared" si="22"/>
        <v>3</v>
      </c>
      <c r="P83" s="1">
        <f t="shared" si="22"/>
        <v>5</v>
      </c>
      <c r="Q83" s="1">
        <f t="shared" si="22"/>
        <v>3</v>
      </c>
      <c r="R83" s="1">
        <f t="shared" si="22"/>
        <v>3</v>
      </c>
      <c r="S83" s="1">
        <f t="shared" si="22"/>
        <v>3</v>
      </c>
      <c r="T83" s="1">
        <f t="shared" si="22"/>
        <v>3</v>
      </c>
      <c r="U83" s="1">
        <f t="shared" si="22"/>
        <v>3</v>
      </c>
      <c r="V83" s="1">
        <f t="shared" si="22"/>
        <v>4</v>
      </c>
      <c r="W83" s="1">
        <f t="shared" si="22"/>
        <v>3</v>
      </c>
      <c r="X83" s="1">
        <f t="shared" si="22"/>
        <v>3</v>
      </c>
      <c r="Y83" s="1">
        <f t="shared" si="22"/>
        <v>3</v>
      </c>
      <c r="Z83" s="1">
        <f t="shared" si="22"/>
        <v>3</v>
      </c>
      <c r="AA83" s="1">
        <f t="shared" si="22"/>
        <v>5</v>
      </c>
      <c r="AB83" s="1">
        <f t="shared" si="22"/>
        <v>4</v>
      </c>
      <c r="AC83" s="1">
        <f t="shared" si="22"/>
        <v>4</v>
      </c>
      <c r="AD83" s="1">
        <f t="shared" si="22"/>
        <v>3</v>
      </c>
      <c r="AE83" s="1">
        <v>1000000</v>
      </c>
      <c r="AF83" s="1">
        <f t="shared" si="11"/>
        <v>999995.7</v>
      </c>
      <c r="AG83" s="1" t="str">
        <f t="shared" si="12"/>
        <v>Szemészet</v>
      </c>
      <c r="AH83" s="1">
        <f t="shared" si="14"/>
        <v>1</v>
      </c>
      <c r="AI83" s="28">
        <f t="shared" si="15"/>
        <v>3.3103448275862069</v>
      </c>
      <c r="AJ83" s="1">
        <f t="shared" si="16"/>
        <v>6</v>
      </c>
      <c r="AK83" s="1">
        <f t="shared" si="17"/>
        <v>6</v>
      </c>
      <c r="AL83" s="1">
        <f t="shared" si="18"/>
        <v>0</v>
      </c>
    </row>
    <row r="84" spans="1:64" x14ac:dyDescent="0.25">
      <c r="A84" s="1" t="str">
        <f t="shared" si="9"/>
        <v>Szülészet és nőgyógyászat</v>
      </c>
      <c r="B84" s="1">
        <f t="shared" si="22"/>
        <v>3</v>
      </c>
      <c r="C84" s="1">
        <f t="shared" si="22"/>
        <v>3</v>
      </c>
      <c r="D84" s="1">
        <f t="shared" si="22"/>
        <v>3</v>
      </c>
      <c r="E84" s="1">
        <f t="shared" si="22"/>
        <v>5</v>
      </c>
      <c r="F84" s="1">
        <f t="shared" si="22"/>
        <v>3</v>
      </c>
      <c r="G84" s="1">
        <f t="shared" si="22"/>
        <v>3</v>
      </c>
      <c r="H84" s="1">
        <f t="shared" si="22"/>
        <v>3</v>
      </c>
      <c r="I84" s="1">
        <f t="shared" si="22"/>
        <v>3</v>
      </c>
      <c r="J84" s="1">
        <f t="shared" si="22"/>
        <v>3</v>
      </c>
      <c r="K84" s="1">
        <f t="shared" si="22"/>
        <v>3</v>
      </c>
      <c r="L84" s="1">
        <f t="shared" si="22"/>
        <v>3</v>
      </c>
      <c r="M84" s="1">
        <f t="shared" si="22"/>
        <v>3</v>
      </c>
      <c r="N84" s="1">
        <f t="shared" si="22"/>
        <v>3</v>
      </c>
      <c r="O84" s="1">
        <f t="shared" si="22"/>
        <v>3</v>
      </c>
      <c r="P84" s="1">
        <f t="shared" si="22"/>
        <v>5</v>
      </c>
      <c r="Q84" s="1">
        <f t="shared" si="22"/>
        <v>3</v>
      </c>
      <c r="R84" s="1">
        <f t="shared" si="22"/>
        <v>3</v>
      </c>
      <c r="S84" s="1">
        <f t="shared" si="22"/>
        <v>3</v>
      </c>
      <c r="T84" s="1">
        <f t="shared" si="22"/>
        <v>3</v>
      </c>
      <c r="U84" s="1">
        <f t="shared" si="22"/>
        <v>3</v>
      </c>
      <c r="V84" s="1">
        <f t="shared" si="22"/>
        <v>4</v>
      </c>
      <c r="W84" s="1">
        <f t="shared" si="22"/>
        <v>3</v>
      </c>
      <c r="X84" s="1">
        <f t="shared" si="22"/>
        <v>3</v>
      </c>
      <c r="Y84" s="1">
        <f t="shared" si="22"/>
        <v>3</v>
      </c>
      <c r="Z84" s="1">
        <f t="shared" si="22"/>
        <v>3</v>
      </c>
      <c r="AA84" s="1">
        <f t="shared" si="22"/>
        <v>5</v>
      </c>
      <c r="AB84" s="1">
        <f t="shared" si="22"/>
        <v>4</v>
      </c>
      <c r="AC84" s="1">
        <f t="shared" si="22"/>
        <v>4</v>
      </c>
      <c r="AD84" s="1">
        <f t="shared" si="22"/>
        <v>3</v>
      </c>
      <c r="AE84" s="1">
        <v>1000000</v>
      </c>
      <c r="AF84" s="1">
        <f t="shared" si="11"/>
        <v>999995.7</v>
      </c>
      <c r="AG84" s="1" t="str">
        <f t="shared" si="12"/>
        <v>Szülészet és nőgyógyászat</v>
      </c>
      <c r="AH84" s="1">
        <f t="shared" si="14"/>
        <v>1</v>
      </c>
      <c r="AI84" s="28">
        <f t="shared" si="15"/>
        <v>3.3103448275862069</v>
      </c>
      <c r="AJ84" s="1">
        <f t="shared" si="16"/>
        <v>6</v>
      </c>
      <c r="AK84" s="1">
        <f t="shared" si="17"/>
        <v>6</v>
      </c>
      <c r="AL84" s="1">
        <f t="shared" si="18"/>
        <v>0</v>
      </c>
    </row>
    <row r="85" spans="1:64" x14ac:dyDescent="0.25">
      <c r="A85" s="1" t="str">
        <f t="shared" si="9"/>
        <v>Tomográfia</v>
      </c>
      <c r="B85" s="1">
        <f t="shared" si="22"/>
        <v>3</v>
      </c>
      <c r="C85" s="1">
        <f t="shared" si="22"/>
        <v>3</v>
      </c>
      <c r="D85" s="1">
        <f t="shared" si="22"/>
        <v>3</v>
      </c>
      <c r="E85" s="1">
        <f t="shared" si="22"/>
        <v>5</v>
      </c>
      <c r="F85" s="1">
        <f t="shared" si="22"/>
        <v>3</v>
      </c>
      <c r="G85" s="1">
        <f t="shared" si="22"/>
        <v>3</v>
      </c>
      <c r="H85" s="1">
        <f t="shared" si="22"/>
        <v>3</v>
      </c>
      <c r="I85" s="1">
        <f t="shared" si="22"/>
        <v>3</v>
      </c>
      <c r="J85" s="1">
        <f t="shared" si="22"/>
        <v>3</v>
      </c>
      <c r="K85" s="1">
        <f t="shared" si="22"/>
        <v>3</v>
      </c>
      <c r="L85" s="1">
        <f t="shared" si="22"/>
        <v>3</v>
      </c>
      <c r="M85" s="1">
        <f t="shared" si="22"/>
        <v>3</v>
      </c>
      <c r="N85" s="1">
        <f t="shared" si="22"/>
        <v>3</v>
      </c>
      <c r="O85" s="1">
        <f t="shared" si="22"/>
        <v>3</v>
      </c>
      <c r="P85" s="1">
        <f t="shared" si="22"/>
        <v>5</v>
      </c>
      <c r="Q85" s="1">
        <f t="shared" si="22"/>
        <v>3</v>
      </c>
      <c r="R85" s="1">
        <f t="shared" si="22"/>
        <v>3</v>
      </c>
      <c r="S85" s="1">
        <f t="shared" si="22"/>
        <v>3</v>
      </c>
      <c r="T85" s="1">
        <f t="shared" si="22"/>
        <v>3</v>
      </c>
      <c r="U85" s="1">
        <f t="shared" si="22"/>
        <v>3</v>
      </c>
      <c r="V85" s="1">
        <f t="shared" si="22"/>
        <v>4</v>
      </c>
      <c r="W85" s="1">
        <f t="shared" si="22"/>
        <v>3</v>
      </c>
      <c r="X85" s="1">
        <f t="shared" si="22"/>
        <v>3</v>
      </c>
      <c r="Y85" s="1">
        <f t="shared" si="22"/>
        <v>3</v>
      </c>
      <c r="Z85" s="1">
        <f t="shared" si="22"/>
        <v>3</v>
      </c>
      <c r="AA85" s="1">
        <f t="shared" si="22"/>
        <v>5</v>
      </c>
      <c r="AB85" s="1">
        <f t="shared" si="22"/>
        <v>4</v>
      </c>
      <c r="AC85" s="1">
        <f t="shared" si="22"/>
        <v>4</v>
      </c>
      <c r="AD85" s="1">
        <f t="shared" si="22"/>
        <v>3</v>
      </c>
      <c r="AE85" s="1">
        <v>1000000</v>
      </c>
      <c r="AF85" s="1">
        <f t="shared" si="11"/>
        <v>999995.7</v>
      </c>
      <c r="AG85" s="1" t="str">
        <f t="shared" si="12"/>
        <v>Tomográfia</v>
      </c>
      <c r="AH85" s="1">
        <f t="shared" si="14"/>
        <v>1</v>
      </c>
      <c r="AI85" s="28">
        <f t="shared" si="15"/>
        <v>3.3103448275862069</v>
      </c>
      <c r="AJ85" s="1">
        <f t="shared" si="16"/>
        <v>6</v>
      </c>
      <c r="AK85" s="1">
        <f t="shared" si="17"/>
        <v>6</v>
      </c>
      <c r="AL85" s="1">
        <f t="shared" si="18"/>
        <v>0</v>
      </c>
    </row>
    <row r="86" spans="1:64" x14ac:dyDescent="0.25">
      <c r="A86" s="1" t="str">
        <f t="shared" si="9"/>
        <v>Tüdő-gyógyászat</v>
      </c>
      <c r="B86" s="1">
        <f t="shared" si="22"/>
        <v>3</v>
      </c>
      <c r="C86" s="1">
        <f t="shared" si="22"/>
        <v>3</v>
      </c>
      <c r="D86" s="1">
        <f t="shared" si="22"/>
        <v>3</v>
      </c>
      <c r="E86" s="1">
        <f t="shared" si="22"/>
        <v>5</v>
      </c>
      <c r="F86" s="1">
        <f t="shared" si="22"/>
        <v>3</v>
      </c>
      <c r="G86" s="1">
        <f t="shared" si="22"/>
        <v>3</v>
      </c>
      <c r="H86" s="1">
        <f t="shared" si="22"/>
        <v>3</v>
      </c>
      <c r="I86" s="1">
        <f t="shared" si="22"/>
        <v>3</v>
      </c>
      <c r="J86" s="1">
        <f t="shared" si="22"/>
        <v>3</v>
      </c>
      <c r="K86" s="1">
        <f t="shared" si="22"/>
        <v>3</v>
      </c>
      <c r="L86" s="1">
        <f t="shared" si="22"/>
        <v>3</v>
      </c>
      <c r="M86" s="1">
        <f t="shared" si="22"/>
        <v>3</v>
      </c>
      <c r="N86" s="1">
        <f t="shared" si="22"/>
        <v>3</v>
      </c>
      <c r="O86" s="1">
        <f t="shared" si="22"/>
        <v>3</v>
      </c>
      <c r="P86" s="1">
        <f t="shared" si="22"/>
        <v>3</v>
      </c>
      <c r="Q86" s="1">
        <f t="shared" si="22"/>
        <v>3</v>
      </c>
      <c r="R86" s="1">
        <f t="shared" si="22"/>
        <v>3</v>
      </c>
      <c r="S86" s="1">
        <f t="shared" si="22"/>
        <v>3</v>
      </c>
      <c r="T86" s="1">
        <f t="shared" si="22"/>
        <v>3</v>
      </c>
      <c r="U86" s="1">
        <f t="shared" si="22"/>
        <v>3</v>
      </c>
      <c r="V86" s="1">
        <f t="shared" si="22"/>
        <v>4</v>
      </c>
      <c r="W86" s="1">
        <f t="shared" si="22"/>
        <v>3</v>
      </c>
      <c r="X86" s="1">
        <f t="shared" si="22"/>
        <v>3</v>
      </c>
      <c r="Y86" s="1">
        <f t="shared" si="22"/>
        <v>3</v>
      </c>
      <c r="Z86" s="1">
        <f t="shared" si="22"/>
        <v>3</v>
      </c>
      <c r="AA86" s="1">
        <f t="shared" si="22"/>
        <v>4</v>
      </c>
      <c r="AB86" s="1">
        <f t="shared" si="22"/>
        <v>4</v>
      </c>
      <c r="AC86" s="1">
        <f t="shared" si="22"/>
        <v>4</v>
      </c>
      <c r="AD86" s="1">
        <f t="shared" si="22"/>
        <v>3</v>
      </c>
      <c r="AE86" s="1">
        <v>1000000</v>
      </c>
      <c r="AF86" s="1">
        <f t="shared" si="11"/>
        <v>999998.7</v>
      </c>
      <c r="AG86" s="1" t="str">
        <f t="shared" si="12"/>
        <v>Tüdő-gyógyászat</v>
      </c>
      <c r="AH86" s="1">
        <f t="shared" si="14"/>
        <v>1</v>
      </c>
      <c r="AI86" s="28">
        <f t="shared" si="15"/>
        <v>3.2068965517241379</v>
      </c>
      <c r="AJ86" s="1">
        <f t="shared" si="16"/>
        <v>4</v>
      </c>
      <c r="AK86" s="1">
        <f t="shared" si="17"/>
        <v>4</v>
      </c>
      <c r="AL86" s="1">
        <f t="shared" si="18"/>
        <v>0</v>
      </c>
    </row>
    <row r="87" spans="1:64" x14ac:dyDescent="0.25">
      <c r="A87" s="1" t="str">
        <f t="shared" si="9"/>
        <v>Ultrahang-diagnosztika és -terápia</v>
      </c>
      <c r="B87" s="1">
        <f t="shared" si="22"/>
        <v>3</v>
      </c>
      <c r="C87" s="1">
        <f t="shared" si="22"/>
        <v>3</v>
      </c>
      <c r="D87" s="1">
        <f t="shared" si="22"/>
        <v>3</v>
      </c>
      <c r="E87" s="1">
        <f t="shared" si="22"/>
        <v>5</v>
      </c>
      <c r="F87" s="1">
        <f t="shared" si="22"/>
        <v>3</v>
      </c>
      <c r="G87" s="1">
        <f t="shared" si="22"/>
        <v>3</v>
      </c>
      <c r="H87" s="1">
        <f t="shared" si="22"/>
        <v>3</v>
      </c>
      <c r="I87" s="1">
        <f t="shared" si="22"/>
        <v>3</v>
      </c>
      <c r="J87" s="1">
        <f t="shared" si="22"/>
        <v>3</v>
      </c>
      <c r="K87" s="1">
        <f t="shared" si="22"/>
        <v>3</v>
      </c>
      <c r="L87" s="1">
        <f t="shared" si="22"/>
        <v>3</v>
      </c>
      <c r="M87" s="1">
        <f t="shared" si="22"/>
        <v>3</v>
      </c>
      <c r="N87" s="1">
        <f t="shared" si="22"/>
        <v>3</v>
      </c>
      <c r="O87" s="1">
        <f t="shared" si="22"/>
        <v>3</v>
      </c>
      <c r="P87" s="1">
        <f t="shared" si="22"/>
        <v>5</v>
      </c>
      <c r="Q87" s="1">
        <f t="shared" si="22"/>
        <v>3</v>
      </c>
      <c r="R87" s="1">
        <f t="shared" si="22"/>
        <v>3</v>
      </c>
      <c r="S87" s="1">
        <f t="shared" si="22"/>
        <v>3</v>
      </c>
      <c r="T87" s="1">
        <f t="shared" si="22"/>
        <v>3</v>
      </c>
      <c r="U87" s="1">
        <f t="shared" si="22"/>
        <v>3</v>
      </c>
      <c r="V87" s="1">
        <f t="shared" si="22"/>
        <v>4</v>
      </c>
      <c r="W87" s="1">
        <f t="shared" si="22"/>
        <v>3</v>
      </c>
      <c r="X87" s="1">
        <f t="shared" si="22"/>
        <v>3</v>
      </c>
      <c r="Y87" s="1">
        <f t="shared" si="22"/>
        <v>3</v>
      </c>
      <c r="Z87" s="1">
        <f t="shared" si="22"/>
        <v>3</v>
      </c>
      <c r="AA87" s="1">
        <f t="shared" si="22"/>
        <v>5</v>
      </c>
      <c r="AB87" s="1">
        <f t="shared" si="22"/>
        <v>4</v>
      </c>
      <c r="AC87" s="1">
        <f t="shared" si="22"/>
        <v>4</v>
      </c>
      <c r="AD87" s="1">
        <f t="shared" si="22"/>
        <v>3</v>
      </c>
      <c r="AE87" s="1">
        <v>1000000</v>
      </c>
      <c r="AF87" s="1">
        <f t="shared" si="11"/>
        <v>999995.7</v>
      </c>
      <c r="AG87" s="1" t="str">
        <f t="shared" si="12"/>
        <v>Ultrahang-diagnosztika és -terápia</v>
      </c>
      <c r="AH87" s="1">
        <f t="shared" si="14"/>
        <v>1</v>
      </c>
      <c r="AI87" s="28">
        <f t="shared" si="15"/>
        <v>3.3103448275862069</v>
      </c>
      <c r="AJ87" s="1">
        <f t="shared" si="16"/>
        <v>6</v>
      </c>
      <c r="AK87" s="1">
        <f t="shared" si="17"/>
        <v>6</v>
      </c>
      <c r="AL87" s="1">
        <f t="shared" si="18"/>
        <v>0</v>
      </c>
    </row>
    <row r="88" spans="1:64" x14ac:dyDescent="0.25">
      <c r="A88" s="1" t="str">
        <f t="shared" si="9"/>
        <v>Urológia</v>
      </c>
      <c r="B88" s="1">
        <f t="shared" si="22"/>
        <v>3</v>
      </c>
      <c r="C88" s="1">
        <f t="shared" si="22"/>
        <v>3</v>
      </c>
      <c r="D88" s="1">
        <f t="shared" si="22"/>
        <v>3</v>
      </c>
      <c r="E88" s="1">
        <f t="shared" si="22"/>
        <v>5</v>
      </c>
      <c r="F88" s="1">
        <f t="shared" si="22"/>
        <v>3</v>
      </c>
      <c r="G88" s="1">
        <f t="shared" si="22"/>
        <v>3</v>
      </c>
      <c r="H88" s="1">
        <f t="shared" si="22"/>
        <v>3</v>
      </c>
      <c r="I88" s="1">
        <f t="shared" si="22"/>
        <v>3</v>
      </c>
      <c r="J88" s="1">
        <f t="shared" si="22"/>
        <v>3</v>
      </c>
      <c r="K88" s="1">
        <f t="shared" si="22"/>
        <v>3</v>
      </c>
      <c r="L88" s="1">
        <f t="shared" si="22"/>
        <v>3</v>
      </c>
      <c r="M88" s="1">
        <f t="shared" si="22"/>
        <v>3</v>
      </c>
      <c r="N88" s="1">
        <f t="shared" si="22"/>
        <v>3</v>
      </c>
      <c r="O88" s="1">
        <f t="shared" si="22"/>
        <v>3</v>
      </c>
      <c r="P88" s="1">
        <f t="shared" si="22"/>
        <v>5</v>
      </c>
      <c r="Q88" s="1">
        <f t="shared" si="22"/>
        <v>3</v>
      </c>
      <c r="R88" s="1">
        <f t="shared" si="22"/>
        <v>3</v>
      </c>
      <c r="S88" s="1">
        <f t="shared" si="22"/>
        <v>3</v>
      </c>
      <c r="T88" s="1">
        <f t="shared" si="22"/>
        <v>3</v>
      </c>
      <c r="U88" s="1">
        <f t="shared" si="22"/>
        <v>3</v>
      </c>
      <c r="V88" s="1">
        <f t="shared" si="22"/>
        <v>4</v>
      </c>
      <c r="W88" s="1">
        <f t="shared" si="22"/>
        <v>3</v>
      </c>
      <c r="X88" s="1">
        <f t="shared" si="22"/>
        <v>3</v>
      </c>
      <c r="Y88" s="1">
        <f t="shared" si="22"/>
        <v>3</v>
      </c>
      <c r="Z88" s="1">
        <f t="shared" si="22"/>
        <v>3</v>
      </c>
      <c r="AA88" s="1">
        <f t="shared" si="22"/>
        <v>5</v>
      </c>
      <c r="AB88" s="1">
        <f t="shared" si="22"/>
        <v>4</v>
      </c>
      <c r="AC88" s="1">
        <f t="shared" si="22"/>
        <v>4</v>
      </c>
      <c r="AD88" s="1">
        <f t="shared" si="22"/>
        <v>3</v>
      </c>
      <c r="AE88" s="1">
        <v>1000000</v>
      </c>
      <c r="AF88" s="1">
        <f t="shared" si="11"/>
        <v>999995.7</v>
      </c>
      <c r="AG88" s="1" t="str">
        <f t="shared" si="12"/>
        <v>Urológia</v>
      </c>
      <c r="AH88" s="1">
        <f t="shared" si="14"/>
        <v>1</v>
      </c>
      <c r="AI88" s="28">
        <f t="shared" si="15"/>
        <v>3.3103448275862069</v>
      </c>
      <c r="AJ88" s="1">
        <f t="shared" si="16"/>
        <v>6</v>
      </c>
      <c r="AK88" s="1">
        <f t="shared" si="17"/>
        <v>6</v>
      </c>
      <c r="AL88" s="1">
        <f t="shared" si="18"/>
        <v>0</v>
      </c>
    </row>
    <row r="93" spans="1:64" ht="18.75" x14ac:dyDescent="0.25">
      <c r="A93" s="5"/>
      <c r="BL93" s="5"/>
    </row>
    <row r="94" spans="1:64" x14ac:dyDescent="0.25">
      <c r="A94" s="6"/>
      <c r="BL94" s="6"/>
    </row>
    <row r="97" spans="1:94" ht="31.5" x14ac:dyDescent="0.25">
      <c r="A97" s="7" t="s">
        <v>81</v>
      </c>
      <c r="B97" s="8">
        <v>8493863</v>
      </c>
      <c r="C97" s="7" t="s">
        <v>82</v>
      </c>
      <c r="D97" s="8">
        <v>27</v>
      </c>
      <c r="E97" s="7" t="s">
        <v>83</v>
      </c>
      <c r="F97" s="8">
        <v>29</v>
      </c>
      <c r="G97" s="7" t="s">
        <v>84</v>
      </c>
      <c r="H97" s="8">
        <v>27</v>
      </c>
      <c r="I97" s="7" t="s">
        <v>85</v>
      </c>
      <c r="J97" s="8">
        <v>0</v>
      </c>
      <c r="K97" s="7" t="s">
        <v>86</v>
      </c>
      <c r="L97" s="8" t="s">
        <v>249</v>
      </c>
      <c r="BL97" s="7" t="s">
        <v>81</v>
      </c>
      <c r="BM97" s="8">
        <v>1326650</v>
      </c>
      <c r="BN97" s="7" t="s">
        <v>82</v>
      </c>
      <c r="BO97" s="8">
        <v>27</v>
      </c>
      <c r="BP97" s="7" t="s">
        <v>83</v>
      </c>
      <c r="BQ97" s="8">
        <v>29</v>
      </c>
      <c r="BR97" s="7" t="s">
        <v>84</v>
      </c>
      <c r="BS97" s="8">
        <v>27</v>
      </c>
      <c r="BT97" s="7" t="s">
        <v>85</v>
      </c>
      <c r="BU97" s="8">
        <v>0</v>
      </c>
      <c r="BV97" s="7" t="s">
        <v>86</v>
      </c>
      <c r="BW97" s="8" t="s">
        <v>250</v>
      </c>
    </row>
    <row r="98" spans="1:94" ht="19.5" thickBot="1" x14ac:dyDescent="0.3">
      <c r="A98" s="5"/>
      <c r="BL98" s="5"/>
    </row>
    <row r="99" spans="1:94" ht="15.75" thickBot="1" x14ac:dyDescent="0.3">
      <c r="A99" s="9" t="s">
        <v>87</v>
      </c>
      <c r="B99" s="9" t="s">
        <v>88</v>
      </c>
      <c r="C99" s="9" t="s">
        <v>89</v>
      </c>
      <c r="D99" s="9" t="s">
        <v>90</v>
      </c>
      <c r="E99" s="9" t="s">
        <v>91</v>
      </c>
      <c r="F99" s="9" t="s">
        <v>92</v>
      </c>
      <c r="G99" s="9" t="s">
        <v>93</v>
      </c>
      <c r="H99" s="9" t="s">
        <v>94</v>
      </c>
      <c r="I99" s="9" t="s">
        <v>95</v>
      </c>
      <c r="J99" s="9" t="s">
        <v>96</v>
      </c>
      <c r="K99" s="9" t="s">
        <v>97</v>
      </c>
      <c r="L99" s="9" t="s">
        <v>98</v>
      </c>
      <c r="M99" s="9" t="s">
        <v>99</v>
      </c>
      <c r="N99" s="9" t="s">
        <v>100</v>
      </c>
      <c r="O99" s="9" t="s">
        <v>101</v>
      </c>
      <c r="P99" s="9" t="s">
        <v>102</v>
      </c>
      <c r="Q99" s="9" t="s">
        <v>103</v>
      </c>
      <c r="R99" s="9" t="s">
        <v>104</v>
      </c>
      <c r="S99" s="9" t="s">
        <v>105</v>
      </c>
      <c r="T99" s="9" t="s">
        <v>106</v>
      </c>
      <c r="U99" s="9" t="s">
        <v>107</v>
      </c>
      <c r="V99" s="9" t="s">
        <v>108</v>
      </c>
      <c r="W99" s="9" t="s">
        <v>109</v>
      </c>
      <c r="X99" s="9" t="s">
        <v>110</v>
      </c>
      <c r="Y99" s="9" t="s">
        <v>111</v>
      </c>
      <c r="Z99" s="9" t="s">
        <v>112</v>
      </c>
      <c r="AA99" s="9" t="s">
        <v>113</v>
      </c>
      <c r="AB99" s="9" t="s">
        <v>114</v>
      </c>
      <c r="AC99" s="9" t="s">
        <v>115</v>
      </c>
      <c r="AD99" s="9" t="s">
        <v>116</v>
      </c>
      <c r="AE99" s="9" t="s">
        <v>117</v>
      </c>
      <c r="BJ99" s="1" t="s">
        <v>44</v>
      </c>
      <c r="BL99" s="9" t="s">
        <v>87</v>
      </c>
      <c r="BM99" s="9" t="s">
        <v>88</v>
      </c>
      <c r="BN99" s="9" t="s">
        <v>89</v>
      </c>
      <c r="BO99" s="9" t="s">
        <v>90</v>
      </c>
      <c r="BP99" s="9" t="s">
        <v>91</v>
      </c>
      <c r="BQ99" s="9" t="s">
        <v>92</v>
      </c>
      <c r="BR99" s="9" t="s">
        <v>93</v>
      </c>
      <c r="BS99" s="9" t="s">
        <v>94</v>
      </c>
      <c r="BT99" s="9" t="s">
        <v>95</v>
      </c>
      <c r="BU99" s="9" t="s">
        <v>96</v>
      </c>
      <c r="BV99" s="9" t="s">
        <v>97</v>
      </c>
      <c r="BW99" s="9" t="s">
        <v>98</v>
      </c>
      <c r="BX99" s="9" t="s">
        <v>99</v>
      </c>
      <c r="BY99" s="9" t="s">
        <v>100</v>
      </c>
      <c r="BZ99" s="9" t="s">
        <v>101</v>
      </c>
      <c r="CA99" s="9" t="s">
        <v>102</v>
      </c>
      <c r="CB99" s="9" t="s">
        <v>103</v>
      </c>
      <c r="CC99" s="9" t="s">
        <v>104</v>
      </c>
      <c r="CD99" s="9" t="s">
        <v>105</v>
      </c>
      <c r="CE99" s="9" t="s">
        <v>106</v>
      </c>
      <c r="CF99" s="9" t="s">
        <v>107</v>
      </c>
      <c r="CG99" s="9" t="s">
        <v>108</v>
      </c>
      <c r="CH99" s="9" t="s">
        <v>109</v>
      </c>
      <c r="CI99" s="9" t="s">
        <v>110</v>
      </c>
      <c r="CJ99" s="9" t="s">
        <v>111</v>
      </c>
      <c r="CK99" s="9" t="s">
        <v>112</v>
      </c>
      <c r="CL99" s="9" t="s">
        <v>113</v>
      </c>
      <c r="CM99" s="9" t="s">
        <v>114</v>
      </c>
      <c r="CN99" s="9" t="s">
        <v>115</v>
      </c>
      <c r="CO99" s="9" t="s">
        <v>116</v>
      </c>
      <c r="CP99" s="9" t="s">
        <v>117</v>
      </c>
    </row>
    <row r="100" spans="1:94" ht="15.75" thickBot="1" x14ac:dyDescent="0.3">
      <c r="A100" s="9" t="s">
        <v>119</v>
      </c>
      <c r="B100" s="10">
        <v>3</v>
      </c>
      <c r="C100" s="10">
        <v>3</v>
      </c>
      <c r="D100" s="10">
        <v>3</v>
      </c>
      <c r="E100" s="10">
        <v>5</v>
      </c>
      <c r="F100" s="10">
        <v>3</v>
      </c>
      <c r="G100" s="10">
        <v>3</v>
      </c>
      <c r="H100" s="10">
        <v>3</v>
      </c>
      <c r="I100" s="10">
        <v>3</v>
      </c>
      <c r="J100" s="10">
        <v>3</v>
      </c>
      <c r="K100" s="10">
        <v>3</v>
      </c>
      <c r="L100" s="10">
        <v>3</v>
      </c>
      <c r="M100" s="10">
        <v>3</v>
      </c>
      <c r="N100" s="10">
        <v>3</v>
      </c>
      <c r="O100" s="10">
        <v>3</v>
      </c>
      <c r="P100" s="10">
        <v>5</v>
      </c>
      <c r="Q100" s="10">
        <v>3</v>
      </c>
      <c r="R100" s="10">
        <v>3</v>
      </c>
      <c r="S100" s="10">
        <v>3</v>
      </c>
      <c r="T100" s="10">
        <v>3</v>
      </c>
      <c r="U100" s="10">
        <v>3</v>
      </c>
      <c r="V100" s="10">
        <v>4</v>
      </c>
      <c r="W100" s="10">
        <v>3</v>
      </c>
      <c r="X100" s="10">
        <v>3</v>
      </c>
      <c r="Y100" s="10">
        <v>3</v>
      </c>
      <c r="Z100" s="10">
        <v>3</v>
      </c>
      <c r="AA100" s="10">
        <v>5</v>
      </c>
      <c r="AB100" s="10">
        <v>4</v>
      </c>
      <c r="AC100" s="10">
        <v>4</v>
      </c>
      <c r="AD100" s="10">
        <v>3</v>
      </c>
      <c r="AE100" s="10">
        <v>1000000</v>
      </c>
      <c r="AG100" s="1">
        <f>6-B100</f>
        <v>3</v>
      </c>
      <c r="AH100" s="1">
        <f t="shared" ref="AH100:BF110" si="23">6-C100</f>
        <v>3</v>
      </c>
      <c r="AI100" s="1">
        <f t="shared" si="23"/>
        <v>3</v>
      </c>
      <c r="AJ100" s="1">
        <f t="shared" si="23"/>
        <v>1</v>
      </c>
      <c r="AK100" s="1">
        <f t="shared" si="23"/>
        <v>3</v>
      </c>
      <c r="AL100" s="1">
        <f t="shared" si="23"/>
        <v>3</v>
      </c>
      <c r="AM100" s="1">
        <f t="shared" si="23"/>
        <v>3</v>
      </c>
      <c r="AN100" s="1">
        <f t="shared" si="23"/>
        <v>3</v>
      </c>
      <c r="AO100" s="1">
        <f t="shared" si="23"/>
        <v>3</v>
      </c>
      <c r="AP100" s="1">
        <f t="shared" si="23"/>
        <v>3</v>
      </c>
      <c r="AQ100" s="1">
        <f t="shared" si="23"/>
        <v>3</v>
      </c>
      <c r="AR100" s="1">
        <f t="shared" si="23"/>
        <v>3</v>
      </c>
      <c r="AS100" s="1">
        <f t="shared" si="23"/>
        <v>3</v>
      </c>
      <c r="AT100" s="1">
        <f t="shared" si="23"/>
        <v>3</v>
      </c>
      <c r="AU100" s="1">
        <f t="shared" si="23"/>
        <v>1</v>
      </c>
      <c r="AV100" s="1">
        <f t="shared" si="23"/>
        <v>3</v>
      </c>
      <c r="AW100" s="1">
        <f t="shared" si="23"/>
        <v>3</v>
      </c>
      <c r="AX100" s="1">
        <f t="shared" si="23"/>
        <v>3</v>
      </c>
      <c r="AY100" s="1">
        <f t="shared" si="23"/>
        <v>3</v>
      </c>
      <c r="AZ100" s="1">
        <f t="shared" si="23"/>
        <v>3</v>
      </c>
      <c r="BA100" s="1">
        <f t="shared" si="23"/>
        <v>2</v>
      </c>
      <c r="BB100" s="1">
        <f t="shared" si="23"/>
        <v>3</v>
      </c>
      <c r="BC100" s="1">
        <f t="shared" si="23"/>
        <v>3</v>
      </c>
      <c r="BD100" s="1">
        <f t="shared" si="23"/>
        <v>3</v>
      </c>
      <c r="BE100" s="1">
        <f t="shared" si="23"/>
        <v>3</v>
      </c>
      <c r="BF100" s="1">
        <f t="shared" si="23"/>
        <v>1</v>
      </c>
      <c r="BG100" s="1">
        <f>6-AB100</f>
        <v>2</v>
      </c>
      <c r="BH100" s="1">
        <f t="shared" ref="BH100:BI115" si="24">6-AC100</f>
        <v>2</v>
      </c>
      <c r="BI100" s="1">
        <f t="shared" si="24"/>
        <v>3</v>
      </c>
      <c r="BJ100" s="1">
        <v>1000000</v>
      </c>
      <c r="BL100" s="9" t="s">
        <v>119</v>
      </c>
      <c r="BM100" s="10">
        <v>3</v>
      </c>
      <c r="BN100" s="10">
        <v>3</v>
      </c>
      <c r="BO100" s="10">
        <v>3</v>
      </c>
      <c r="BP100" s="10">
        <v>1</v>
      </c>
      <c r="BQ100" s="10">
        <v>3</v>
      </c>
      <c r="BR100" s="10">
        <v>3</v>
      </c>
      <c r="BS100" s="10">
        <v>3</v>
      </c>
      <c r="BT100" s="10">
        <v>3</v>
      </c>
      <c r="BU100" s="10">
        <v>3</v>
      </c>
      <c r="BV100" s="10">
        <v>3</v>
      </c>
      <c r="BW100" s="10">
        <v>3</v>
      </c>
      <c r="BX100" s="10">
        <v>3</v>
      </c>
      <c r="BY100" s="10">
        <v>3</v>
      </c>
      <c r="BZ100" s="10">
        <v>3</v>
      </c>
      <c r="CA100" s="10">
        <v>1</v>
      </c>
      <c r="CB100" s="10">
        <v>3</v>
      </c>
      <c r="CC100" s="10">
        <v>3</v>
      </c>
      <c r="CD100" s="10">
        <v>3</v>
      </c>
      <c r="CE100" s="10">
        <v>3</v>
      </c>
      <c r="CF100" s="10">
        <v>3</v>
      </c>
      <c r="CG100" s="10">
        <v>2</v>
      </c>
      <c r="CH100" s="10">
        <v>3</v>
      </c>
      <c r="CI100" s="10">
        <v>3</v>
      </c>
      <c r="CJ100" s="10">
        <v>3</v>
      </c>
      <c r="CK100" s="10">
        <v>3</v>
      </c>
      <c r="CL100" s="10">
        <v>1</v>
      </c>
      <c r="CM100" s="10">
        <v>2</v>
      </c>
      <c r="CN100" s="10">
        <v>2</v>
      </c>
      <c r="CO100" s="10">
        <v>3</v>
      </c>
      <c r="CP100" s="10">
        <v>1000000</v>
      </c>
    </row>
    <row r="101" spans="1:94" ht="15.75" thickBot="1" x14ac:dyDescent="0.3">
      <c r="A101" s="9" t="s">
        <v>120</v>
      </c>
      <c r="B101" s="10">
        <v>3</v>
      </c>
      <c r="C101" s="10">
        <v>3</v>
      </c>
      <c r="D101" s="10">
        <v>3</v>
      </c>
      <c r="E101" s="10">
        <v>2</v>
      </c>
      <c r="F101" s="10">
        <v>3</v>
      </c>
      <c r="G101" s="10">
        <v>3</v>
      </c>
      <c r="H101" s="10">
        <v>3</v>
      </c>
      <c r="I101" s="10">
        <v>3</v>
      </c>
      <c r="J101" s="10">
        <v>3</v>
      </c>
      <c r="K101" s="10">
        <v>3</v>
      </c>
      <c r="L101" s="10">
        <v>3</v>
      </c>
      <c r="M101" s="10">
        <v>3</v>
      </c>
      <c r="N101" s="10">
        <v>3</v>
      </c>
      <c r="O101" s="10">
        <v>3</v>
      </c>
      <c r="P101" s="10">
        <v>4</v>
      </c>
      <c r="Q101" s="10">
        <v>3</v>
      </c>
      <c r="R101" s="10">
        <v>3</v>
      </c>
      <c r="S101" s="10">
        <v>3</v>
      </c>
      <c r="T101" s="10">
        <v>3</v>
      </c>
      <c r="U101" s="10">
        <v>3</v>
      </c>
      <c r="V101" s="10">
        <v>3</v>
      </c>
      <c r="W101" s="10">
        <v>3</v>
      </c>
      <c r="X101" s="10">
        <v>3</v>
      </c>
      <c r="Y101" s="10">
        <v>3</v>
      </c>
      <c r="Z101" s="10">
        <v>3</v>
      </c>
      <c r="AA101" s="10">
        <v>3</v>
      </c>
      <c r="AB101" s="10">
        <v>4</v>
      </c>
      <c r="AC101" s="10">
        <v>2</v>
      </c>
      <c r="AD101" s="10">
        <v>3</v>
      </c>
      <c r="AE101" s="10">
        <v>1000000</v>
      </c>
      <c r="AG101" s="1">
        <f t="shared" ref="AG101:AV126" si="25">6-B101</f>
        <v>3</v>
      </c>
      <c r="AH101" s="1">
        <f t="shared" si="23"/>
        <v>3</v>
      </c>
      <c r="AI101" s="1">
        <f t="shared" si="23"/>
        <v>3</v>
      </c>
      <c r="AJ101" s="1">
        <f t="shared" si="23"/>
        <v>4</v>
      </c>
      <c r="AK101" s="1">
        <f t="shared" si="23"/>
        <v>3</v>
      </c>
      <c r="AL101" s="1">
        <f t="shared" si="23"/>
        <v>3</v>
      </c>
      <c r="AM101" s="1">
        <f t="shared" si="23"/>
        <v>3</v>
      </c>
      <c r="AN101" s="1">
        <f t="shared" si="23"/>
        <v>3</v>
      </c>
      <c r="AO101" s="1">
        <f t="shared" si="23"/>
        <v>3</v>
      </c>
      <c r="AP101" s="1">
        <f t="shared" si="23"/>
        <v>3</v>
      </c>
      <c r="AQ101" s="1">
        <f t="shared" si="23"/>
        <v>3</v>
      </c>
      <c r="AR101" s="1">
        <f t="shared" si="23"/>
        <v>3</v>
      </c>
      <c r="AS101" s="1">
        <f t="shared" si="23"/>
        <v>3</v>
      </c>
      <c r="AT101" s="1">
        <f t="shared" si="23"/>
        <v>3</v>
      </c>
      <c r="AU101" s="1">
        <f t="shared" si="23"/>
        <v>2</v>
      </c>
      <c r="AV101" s="1">
        <f t="shared" si="23"/>
        <v>3</v>
      </c>
      <c r="AW101" s="1">
        <f t="shared" si="23"/>
        <v>3</v>
      </c>
      <c r="AX101" s="1">
        <f t="shared" si="23"/>
        <v>3</v>
      </c>
      <c r="AY101" s="1">
        <f t="shared" si="23"/>
        <v>3</v>
      </c>
      <c r="AZ101" s="1">
        <f t="shared" si="23"/>
        <v>3</v>
      </c>
      <c r="BA101" s="1">
        <f t="shared" si="23"/>
        <v>3</v>
      </c>
      <c r="BB101" s="1">
        <f t="shared" si="23"/>
        <v>3</v>
      </c>
      <c r="BC101" s="1">
        <f t="shared" si="23"/>
        <v>3</v>
      </c>
      <c r="BD101" s="1">
        <f t="shared" si="23"/>
        <v>3</v>
      </c>
      <c r="BE101" s="1">
        <f t="shared" si="23"/>
        <v>3</v>
      </c>
      <c r="BF101" s="1">
        <f t="shared" si="23"/>
        <v>3</v>
      </c>
      <c r="BG101" s="1">
        <f t="shared" ref="BG101:BI126" si="26">6-AB101</f>
        <v>2</v>
      </c>
      <c r="BH101" s="1">
        <f t="shared" si="24"/>
        <v>4</v>
      </c>
      <c r="BI101" s="1">
        <f t="shared" si="24"/>
        <v>3</v>
      </c>
      <c r="BJ101" s="1">
        <v>1000000</v>
      </c>
      <c r="BL101" s="9" t="s">
        <v>120</v>
      </c>
      <c r="BM101" s="10">
        <v>3</v>
      </c>
      <c r="BN101" s="10">
        <v>3</v>
      </c>
      <c r="BO101" s="10">
        <v>3</v>
      </c>
      <c r="BP101" s="10">
        <v>4</v>
      </c>
      <c r="BQ101" s="10">
        <v>3</v>
      </c>
      <c r="BR101" s="10">
        <v>3</v>
      </c>
      <c r="BS101" s="10">
        <v>3</v>
      </c>
      <c r="BT101" s="10">
        <v>3</v>
      </c>
      <c r="BU101" s="10">
        <v>3</v>
      </c>
      <c r="BV101" s="10">
        <v>3</v>
      </c>
      <c r="BW101" s="10">
        <v>3</v>
      </c>
      <c r="BX101" s="10">
        <v>3</v>
      </c>
      <c r="BY101" s="10">
        <v>3</v>
      </c>
      <c r="BZ101" s="10">
        <v>3</v>
      </c>
      <c r="CA101" s="10">
        <v>2</v>
      </c>
      <c r="CB101" s="10">
        <v>3</v>
      </c>
      <c r="CC101" s="10">
        <v>3</v>
      </c>
      <c r="CD101" s="10">
        <v>3</v>
      </c>
      <c r="CE101" s="10">
        <v>3</v>
      </c>
      <c r="CF101" s="10">
        <v>3</v>
      </c>
      <c r="CG101" s="10">
        <v>3</v>
      </c>
      <c r="CH101" s="10">
        <v>3</v>
      </c>
      <c r="CI101" s="10">
        <v>3</v>
      </c>
      <c r="CJ101" s="10">
        <v>3</v>
      </c>
      <c r="CK101" s="10">
        <v>3</v>
      </c>
      <c r="CL101" s="10">
        <v>3</v>
      </c>
      <c r="CM101" s="10">
        <v>2</v>
      </c>
      <c r="CN101" s="10">
        <v>4</v>
      </c>
      <c r="CO101" s="10">
        <v>3</v>
      </c>
      <c r="CP101" s="10">
        <v>1000000</v>
      </c>
    </row>
    <row r="102" spans="1:94" ht="15.75" thickBot="1" x14ac:dyDescent="0.3">
      <c r="A102" s="9" t="s">
        <v>121</v>
      </c>
      <c r="B102" s="10">
        <v>3</v>
      </c>
      <c r="C102" s="10">
        <v>3</v>
      </c>
      <c r="D102" s="10">
        <v>3</v>
      </c>
      <c r="E102" s="10">
        <v>5</v>
      </c>
      <c r="F102" s="10">
        <v>3</v>
      </c>
      <c r="G102" s="10">
        <v>3</v>
      </c>
      <c r="H102" s="10">
        <v>3</v>
      </c>
      <c r="I102" s="10">
        <v>3</v>
      </c>
      <c r="J102" s="10">
        <v>3</v>
      </c>
      <c r="K102" s="10">
        <v>3</v>
      </c>
      <c r="L102" s="10">
        <v>3</v>
      </c>
      <c r="M102" s="10">
        <v>3</v>
      </c>
      <c r="N102" s="10">
        <v>3</v>
      </c>
      <c r="O102" s="10">
        <v>3</v>
      </c>
      <c r="P102" s="10">
        <v>5</v>
      </c>
      <c r="Q102" s="10">
        <v>3</v>
      </c>
      <c r="R102" s="10">
        <v>3</v>
      </c>
      <c r="S102" s="10">
        <v>3</v>
      </c>
      <c r="T102" s="10">
        <v>3</v>
      </c>
      <c r="U102" s="10">
        <v>3</v>
      </c>
      <c r="V102" s="10">
        <v>4</v>
      </c>
      <c r="W102" s="10">
        <v>3</v>
      </c>
      <c r="X102" s="10">
        <v>3</v>
      </c>
      <c r="Y102" s="10">
        <v>3</v>
      </c>
      <c r="Z102" s="10">
        <v>3</v>
      </c>
      <c r="AA102" s="10">
        <v>5</v>
      </c>
      <c r="AB102" s="10">
        <v>4</v>
      </c>
      <c r="AC102" s="10">
        <v>4</v>
      </c>
      <c r="AD102" s="10">
        <v>3</v>
      </c>
      <c r="AE102" s="10">
        <v>1000000</v>
      </c>
      <c r="AG102" s="1">
        <f t="shared" si="25"/>
        <v>3</v>
      </c>
      <c r="AH102" s="1">
        <f t="shared" si="23"/>
        <v>3</v>
      </c>
      <c r="AI102" s="1">
        <f t="shared" si="23"/>
        <v>3</v>
      </c>
      <c r="AJ102" s="1">
        <f t="shared" si="23"/>
        <v>1</v>
      </c>
      <c r="AK102" s="1">
        <f t="shared" si="23"/>
        <v>3</v>
      </c>
      <c r="AL102" s="1">
        <f t="shared" si="23"/>
        <v>3</v>
      </c>
      <c r="AM102" s="1">
        <f t="shared" si="23"/>
        <v>3</v>
      </c>
      <c r="AN102" s="1">
        <f t="shared" si="23"/>
        <v>3</v>
      </c>
      <c r="AO102" s="1">
        <f t="shared" si="23"/>
        <v>3</v>
      </c>
      <c r="AP102" s="1">
        <f t="shared" si="23"/>
        <v>3</v>
      </c>
      <c r="AQ102" s="1">
        <f t="shared" si="23"/>
        <v>3</v>
      </c>
      <c r="AR102" s="1">
        <f t="shared" si="23"/>
        <v>3</v>
      </c>
      <c r="AS102" s="1">
        <f t="shared" si="23"/>
        <v>3</v>
      </c>
      <c r="AT102" s="1">
        <f t="shared" si="23"/>
        <v>3</v>
      </c>
      <c r="AU102" s="1">
        <f t="shared" si="23"/>
        <v>1</v>
      </c>
      <c r="AV102" s="1">
        <f t="shared" si="23"/>
        <v>3</v>
      </c>
      <c r="AW102" s="1">
        <f t="shared" si="23"/>
        <v>3</v>
      </c>
      <c r="AX102" s="1">
        <f t="shared" si="23"/>
        <v>3</v>
      </c>
      <c r="AY102" s="1">
        <f t="shared" si="23"/>
        <v>3</v>
      </c>
      <c r="AZ102" s="1">
        <f t="shared" si="23"/>
        <v>3</v>
      </c>
      <c r="BA102" s="1">
        <f t="shared" si="23"/>
        <v>2</v>
      </c>
      <c r="BB102" s="1">
        <f t="shared" si="23"/>
        <v>3</v>
      </c>
      <c r="BC102" s="1">
        <f t="shared" si="23"/>
        <v>3</v>
      </c>
      <c r="BD102" s="1">
        <f t="shared" si="23"/>
        <v>3</v>
      </c>
      <c r="BE102" s="1">
        <f t="shared" si="23"/>
        <v>3</v>
      </c>
      <c r="BF102" s="1">
        <f t="shared" si="23"/>
        <v>1</v>
      </c>
      <c r="BG102" s="1">
        <f t="shared" si="26"/>
        <v>2</v>
      </c>
      <c r="BH102" s="1">
        <f t="shared" si="24"/>
        <v>2</v>
      </c>
      <c r="BI102" s="1">
        <f t="shared" si="24"/>
        <v>3</v>
      </c>
      <c r="BJ102" s="1">
        <v>1000000</v>
      </c>
      <c r="BL102" s="9" t="s">
        <v>121</v>
      </c>
      <c r="BM102" s="10">
        <v>3</v>
      </c>
      <c r="BN102" s="10">
        <v>3</v>
      </c>
      <c r="BO102" s="10">
        <v>3</v>
      </c>
      <c r="BP102" s="10">
        <v>1</v>
      </c>
      <c r="BQ102" s="10">
        <v>3</v>
      </c>
      <c r="BR102" s="10">
        <v>3</v>
      </c>
      <c r="BS102" s="10">
        <v>3</v>
      </c>
      <c r="BT102" s="10">
        <v>3</v>
      </c>
      <c r="BU102" s="10">
        <v>3</v>
      </c>
      <c r="BV102" s="10">
        <v>3</v>
      </c>
      <c r="BW102" s="10">
        <v>3</v>
      </c>
      <c r="BX102" s="10">
        <v>3</v>
      </c>
      <c r="BY102" s="10">
        <v>3</v>
      </c>
      <c r="BZ102" s="10">
        <v>3</v>
      </c>
      <c r="CA102" s="10">
        <v>1</v>
      </c>
      <c r="CB102" s="10">
        <v>3</v>
      </c>
      <c r="CC102" s="10">
        <v>3</v>
      </c>
      <c r="CD102" s="10">
        <v>3</v>
      </c>
      <c r="CE102" s="10">
        <v>3</v>
      </c>
      <c r="CF102" s="10">
        <v>3</v>
      </c>
      <c r="CG102" s="10">
        <v>2</v>
      </c>
      <c r="CH102" s="10">
        <v>3</v>
      </c>
      <c r="CI102" s="10">
        <v>3</v>
      </c>
      <c r="CJ102" s="10">
        <v>3</v>
      </c>
      <c r="CK102" s="10">
        <v>3</v>
      </c>
      <c r="CL102" s="10">
        <v>1</v>
      </c>
      <c r="CM102" s="10">
        <v>2</v>
      </c>
      <c r="CN102" s="10">
        <v>2</v>
      </c>
      <c r="CO102" s="10">
        <v>3</v>
      </c>
      <c r="CP102" s="10">
        <v>1000000</v>
      </c>
    </row>
    <row r="103" spans="1:94" ht="15.75" thickBot="1" x14ac:dyDescent="0.3">
      <c r="A103" s="9" t="s">
        <v>122</v>
      </c>
      <c r="B103" s="10">
        <v>3</v>
      </c>
      <c r="C103" s="10">
        <v>3</v>
      </c>
      <c r="D103" s="10">
        <v>3</v>
      </c>
      <c r="E103" s="10">
        <v>5</v>
      </c>
      <c r="F103" s="10">
        <v>3</v>
      </c>
      <c r="G103" s="10">
        <v>3</v>
      </c>
      <c r="H103" s="10">
        <v>3</v>
      </c>
      <c r="I103" s="10">
        <v>3</v>
      </c>
      <c r="J103" s="10">
        <v>3</v>
      </c>
      <c r="K103" s="10">
        <v>3</v>
      </c>
      <c r="L103" s="10">
        <v>3</v>
      </c>
      <c r="M103" s="10">
        <v>3</v>
      </c>
      <c r="N103" s="10">
        <v>3</v>
      </c>
      <c r="O103" s="10">
        <v>3</v>
      </c>
      <c r="P103" s="10">
        <v>5</v>
      </c>
      <c r="Q103" s="10">
        <v>3</v>
      </c>
      <c r="R103" s="10">
        <v>3</v>
      </c>
      <c r="S103" s="10">
        <v>3</v>
      </c>
      <c r="T103" s="10">
        <v>3</v>
      </c>
      <c r="U103" s="10">
        <v>3</v>
      </c>
      <c r="V103" s="10">
        <v>4</v>
      </c>
      <c r="W103" s="10">
        <v>3</v>
      </c>
      <c r="X103" s="10">
        <v>3</v>
      </c>
      <c r="Y103" s="10">
        <v>3</v>
      </c>
      <c r="Z103" s="10">
        <v>3</v>
      </c>
      <c r="AA103" s="10">
        <v>5</v>
      </c>
      <c r="AB103" s="10">
        <v>4</v>
      </c>
      <c r="AC103" s="10">
        <v>4</v>
      </c>
      <c r="AD103" s="10">
        <v>3</v>
      </c>
      <c r="AE103" s="10">
        <v>1000000</v>
      </c>
      <c r="AG103" s="1">
        <f t="shared" si="25"/>
        <v>3</v>
      </c>
      <c r="AH103" s="1">
        <f t="shared" si="23"/>
        <v>3</v>
      </c>
      <c r="AI103" s="1">
        <f t="shared" si="23"/>
        <v>3</v>
      </c>
      <c r="AJ103" s="1">
        <f t="shared" si="23"/>
        <v>1</v>
      </c>
      <c r="AK103" s="1">
        <f t="shared" si="23"/>
        <v>3</v>
      </c>
      <c r="AL103" s="1">
        <f t="shared" si="23"/>
        <v>3</v>
      </c>
      <c r="AM103" s="1">
        <f t="shared" si="23"/>
        <v>3</v>
      </c>
      <c r="AN103" s="1">
        <f t="shared" si="23"/>
        <v>3</v>
      </c>
      <c r="AO103" s="1">
        <f t="shared" si="23"/>
        <v>3</v>
      </c>
      <c r="AP103" s="1">
        <f t="shared" si="23"/>
        <v>3</v>
      </c>
      <c r="AQ103" s="1">
        <f t="shared" si="23"/>
        <v>3</v>
      </c>
      <c r="AR103" s="1">
        <f t="shared" si="23"/>
        <v>3</v>
      </c>
      <c r="AS103" s="1">
        <f t="shared" si="23"/>
        <v>3</v>
      </c>
      <c r="AT103" s="1">
        <f t="shared" si="23"/>
        <v>3</v>
      </c>
      <c r="AU103" s="1">
        <f t="shared" si="23"/>
        <v>1</v>
      </c>
      <c r="AV103" s="1">
        <f t="shared" si="23"/>
        <v>3</v>
      </c>
      <c r="AW103" s="1">
        <f t="shared" si="23"/>
        <v>3</v>
      </c>
      <c r="AX103" s="1">
        <f t="shared" si="23"/>
        <v>3</v>
      </c>
      <c r="AY103" s="1">
        <f t="shared" si="23"/>
        <v>3</v>
      </c>
      <c r="AZ103" s="1">
        <f t="shared" si="23"/>
        <v>3</v>
      </c>
      <c r="BA103" s="1">
        <f t="shared" si="23"/>
        <v>2</v>
      </c>
      <c r="BB103" s="1">
        <f t="shared" si="23"/>
        <v>3</v>
      </c>
      <c r="BC103" s="1">
        <f t="shared" si="23"/>
        <v>3</v>
      </c>
      <c r="BD103" s="1">
        <f t="shared" si="23"/>
        <v>3</v>
      </c>
      <c r="BE103" s="1">
        <f t="shared" si="23"/>
        <v>3</v>
      </c>
      <c r="BF103" s="1">
        <f t="shared" si="23"/>
        <v>1</v>
      </c>
      <c r="BG103" s="1">
        <f t="shared" si="26"/>
        <v>2</v>
      </c>
      <c r="BH103" s="1">
        <f t="shared" si="24"/>
        <v>2</v>
      </c>
      <c r="BI103" s="1">
        <f t="shared" si="24"/>
        <v>3</v>
      </c>
      <c r="BJ103" s="1">
        <v>1000000</v>
      </c>
      <c r="BL103" s="9" t="s">
        <v>122</v>
      </c>
      <c r="BM103" s="10">
        <v>3</v>
      </c>
      <c r="BN103" s="10">
        <v>3</v>
      </c>
      <c r="BO103" s="10">
        <v>3</v>
      </c>
      <c r="BP103" s="10">
        <v>1</v>
      </c>
      <c r="BQ103" s="10">
        <v>3</v>
      </c>
      <c r="BR103" s="10">
        <v>3</v>
      </c>
      <c r="BS103" s="10">
        <v>3</v>
      </c>
      <c r="BT103" s="10">
        <v>3</v>
      </c>
      <c r="BU103" s="10">
        <v>3</v>
      </c>
      <c r="BV103" s="10">
        <v>3</v>
      </c>
      <c r="BW103" s="10">
        <v>3</v>
      </c>
      <c r="BX103" s="10">
        <v>3</v>
      </c>
      <c r="BY103" s="10">
        <v>3</v>
      </c>
      <c r="BZ103" s="10">
        <v>3</v>
      </c>
      <c r="CA103" s="10">
        <v>1</v>
      </c>
      <c r="CB103" s="10">
        <v>3</v>
      </c>
      <c r="CC103" s="10">
        <v>3</v>
      </c>
      <c r="CD103" s="10">
        <v>3</v>
      </c>
      <c r="CE103" s="10">
        <v>3</v>
      </c>
      <c r="CF103" s="10">
        <v>3</v>
      </c>
      <c r="CG103" s="10">
        <v>2</v>
      </c>
      <c r="CH103" s="10">
        <v>3</v>
      </c>
      <c r="CI103" s="10">
        <v>3</v>
      </c>
      <c r="CJ103" s="10">
        <v>3</v>
      </c>
      <c r="CK103" s="10">
        <v>3</v>
      </c>
      <c r="CL103" s="10">
        <v>1</v>
      </c>
      <c r="CM103" s="10">
        <v>2</v>
      </c>
      <c r="CN103" s="10">
        <v>2</v>
      </c>
      <c r="CO103" s="10">
        <v>3</v>
      </c>
      <c r="CP103" s="10">
        <v>1000000</v>
      </c>
    </row>
    <row r="104" spans="1:94" ht="15.75" thickBot="1" x14ac:dyDescent="0.3">
      <c r="A104" s="9" t="s">
        <v>123</v>
      </c>
      <c r="B104" s="10">
        <v>3</v>
      </c>
      <c r="C104" s="10">
        <v>3</v>
      </c>
      <c r="D104" s="10">
        <v>3</v>
      </c>
      <c r="E104" s="10">
        <v>5</v>
      </c>
      <c r="F104" s="10">
        <v>3</v>
      </c>
      <c r="G104" s="10">
        <v>3</v>
      </c>
      <c r="H104" s="10">
        <v>3</v>
      </c>
      <c r="I104" s="10">
        <v>3</v>
      </c>
      <c r="J104" s="10">
        <v>3</v>
      </c>
      <c r="K104" s="10">
        <v>3</v>
      </c>
      <c r="L104" s="10">
        <v>3</v>
      </c>
      <c r="M104" s="10">
        <v>3</v>
      </c>
      <c r="N104" s="10">
        <v>3</v>
      </c>
      <c r="O104" s="10">
        <v>3</v>
      </c>
      <c r="P104" s="10">
        <v>5</v>
      </c>
      <c r="Q104" s="10">
        <v>3</v>
      </c>
      <c r="R104" s="10">
        <v>3</v>
      </c>
      <c r="S104" s="10">
        <v>3</v>
      </c>
      <c r="T104" s="10">
        <v>3</v>
      </c>
      <c r="U104" s="10">
        <v>3</v>
      </c>
      <c r="V104" s="10">
        <v>4</v>
      </c>
      <c r="W104" s="10">
        <v>3</v>
      </c>
      <c r="X104" s="10">
        <v>3</v>
      </c>
      <c r="Y104" s="10">
        <v>3</v>
      </c>
      <c r="Z104" s="10">
        <v>3</v>
      </c>
      <c r="AA104" s="10">
        <v>5</v>
      </c>
      <c r="AB104" s="10">
        <v>4</v>
      </c>
      <c r="AC104" s="10">
        <v>4</v>
      </c>
      <c r="AD104" s="10">
        <v>3</v>
      </c>
      <c r="AE104" s="10">
        <v>1000000</v>
      </c>
      <c r="AG104" s="1">
        <f t="shared" si="25"/>
        <v>3</v>
      </c>
      <c r="AH104" s="1">
        <f t="shared" si="23"/>
        <v>3</v>
      </c>
      <c r="AI104" s="1">
        <f t="shared" si="23"/>
        <v>3</v>
      </c>
      <c r="AJ104" s="1">
        <f t="shared" si="23"/>
        <v>1</v>
      </c>
      <c r="AK104" s="1">
        <f t="shared" si="23"/>
        <v>3</v>
      </c>
      <c r="AL104" s="1">
        <f t="shared" si="23"/>
        <v>3</v>
      </c>
      <c r="AM104" s="1">
        <f t="shared" si="23"/>
        <v>3</v>
      </c>
      <c r="AN104" s="1">
        <f t="shared" si="23"/>
        <v>3</v>
      </c>
      <c r="AO104" s="1">
        <f t="shared" si="23"/>
        <v>3</v>
      </c>
      <c r="AP104" s="1">
        <f t="shared" si="23"/>
        <v>3</v>
      </c>
      <c r="AQ104" s="1">
        <f t="shared" si="23"/>
        <v>3</v>
      </c>
      <c r="AR104" s="1">
        <f t="shared" si="23"/>
        <v>3</v>
      </c>
      <c r="AS104" s="1">
        <f t="shared" si="23"/>
        <v>3</v>
      </c>
      <c r="AT104" s="1">
        <f t="shared" si="23"/>
        <v>3</v>
      </c>
      <c r="AU104" s="1">
        <f t="shared" si="23"/>
        <v>1</v>
      </c>
      <c r="AV104" s="1">
        <f t="shared" si="23"/>
        <v>3</v>
      </c>
      <c r="AW104" s="1">
        <f t="shared" si="23"/>
        <v>3</v>
      </c>
      <c r="AX104" s="1">
        <f t="shared" si="23"/>
        <v>3</v>
      </c>
      <c r="AY104" s="1">
        <f t="shared" si="23"/>
        <v>3</v>
      </c>
      <c r="AZ104" s="1">
        <f t="shared" si="23"/>
        <v>3</v>
      </c>
      <c r="BA104" s="1">
        <f t="shared" si="23"/>
        <v>2</v>
      </c>
      <c r="BB104" s="1">
        <f t="shared" si="23"/>
        <v>3</v>
      </c>
      <c r="BC104" s="1">
        <f t="shared" si="23"/>
        <v>3</v>
      </c>
      <c r="BD104" s="1">
        <f t="shared" si="23"/>
        <v>3</v>
      </c>
      <c r="BE104" s="1">
        <f t="shared" si="23"/>
        <v>3</v>
      </c>
      <c r="BF104" s="1">
        <f t="shared" si="23"/>
        <v>1</v>
      </c>
      <c r="BG104" s="1">
        <f t="shared" si="26"/>
        <v>2</v>
      </c>
      <c r="BH104" s="1">
        <f t="shared" si="24"/>
        <v>2</v>
      </c>
      <c r="BI104" s="1">
        <f t="shared" si="24"/>
        <v>3</v>
      </c>
      <c r="BJ104" s="1">
        <v>1000000</v>
      </c>
      <c r="BL104" s="9" t="s">
        <v>123</v>
      </c>
      <c r="BM104" s="10">
        <v>3</v>
      </c>
      <c r="BN104" s="10">
        <v>3</v>
      </c>
      <c r="BO104" s="10">
        <v>3</v>
      </c>
      <c r="BP104" s="10">
        <v>1</v>
      </c>
      <c r="BQ104" s="10">
        <v>3</v>
      </c>
      <c r="BR104" s="10">
        <v>3</v>
      </c>
      <c r="BS104" s="10">
        <v>3</v>
      </c>
      <c r="BT104" s="10">
        <v>3</v>
      </c>
      <c r="BU104" s="10">
        <v>3</v>
      </c>
      <c r="BV104" s="10">
        <v>3</v>
      </c>
      <c r="BW104" s="10">
        <v>3</v>
      </c>
      <c r="BX104" s="10">
        <v>3</v>
      </c>
      <c r="BY104" s="10">
        <v>3</v>
      </c>
      <c r="BZ104" s="10">
        <v>3</v>
      </c>
      <c r="CA104" s="10">
        <v>1</v>
      </c>
      <c r="CB104" s="10">
        <v>3</v>
      </c>
      <c r="CC104" s="10">
        <v>3</v>
      </c>
      <c r="CD104" s="10">
        <v>3</v>
      </c>
      <c r="CE104" s="10">
        <v>3</v>
      </c>
      <c r="CF104" s="10">
        <v>3</v>
      </c>
      <c r="CG104" s="10">
        <v>2</v>
      </c>
      <c r="CH104" s="10">
        <v>3</v>
      </c>
      <c r="CI104" s="10">
        <v>3</v>
      </c>
      <c r="CJ104" s="10">
        <v>3</v>
      </c>
      <c r="CK104" s="10">
        <v>3</v>
      </c>
      <c r="CL104" s="10">
        <v>1</v>
      </c>
      <c r="CM104" s="10">
        <v>2</v>
      </c>
      <c r="CN104" s="10">
        <v>2</v>
      </c>
      <c r="CO104" s="10">
        <v>3</v>
      </c>
      <c r="CP104" s="10">
        <v>1000000</v>
      </c>
    </row>
    <row r="105" spans="1:94" ht="15.75" thickBot="1" x14ac:dyDescent="0.3">
      <c r="A105" s="9" t="s">
        <v>124</v>
      </c>
      <c r="B105" s="10">
        <v>3</v>
      </c>
      <c r="C105" s="10">
        <v>3</v>
      </c>
      <c r="D105" s="10">
        <v>3</v>
      </c>
      <c r="E105" s="10">
        <v>5</v>
      </c>
      <c r="F105" s="10">
        <v>3</v>
      </c>
      <c r="G105" s="10">
        <v>3</v>
      </c>
      <c r="H105" s="10">
        <v>3</v>
      </c>
      <c r="I105" s="10">
        <v>3</v>
      </c>
      <c r="J105" s="10">
        <v>3</v>
      </c>
      <c r="K105" s="10">
        <v>3</v>
      </c>
      <c r="L105" s="10">
        <v>3</v>
      </c>
      <c r="M105" s="10">
        <v>3</v>
      </c>
      <c r="N105" s="10">
        <v>3</v>
      </c>
      <c r="O105" s="10">
        <v>3</v>
      </c>
      <c r="P105" s="10">
        <v>5</v>
      </c>
      <c r="Q105" s="10">
        <v>3</v>
      </c>
      <c r="R105" s="10">
        <v>3</v>
      </c>
      <c r="S105" s="10">
        <v>3</v>
      </c>
      <c r="T105" s="10">
        <v>3</v>
      </c>
      <c r="U105" s="10">
        <v>3</v>
      </c>
      <c r="V105" s="10">
        <v>4</v>
      </c>
      <c r="W105" s="10">
        <v>3</v>
      </c>
      <c r="X105" s="10">
        <v>3</v>
      </c>
      <c r="Y105" s="10">
        <v>3</v>
      </c>
      <c r="Z105" s="10">
        <v>3</v>
      </c>
      <c r="AA105" s="10">
        <v>5</v>
      </c>
      <c r="AB105" s="10">
        <v>4</v>
      </c>
      <c r="AC105" s="10">
        <v>4</v>
      </c>
      <c r="AD105" s="10">
        <v>3</v>
      </c>
      <c r="AE105" s="10">
        <v>1000000</v>
      </c>
      <c r="AG105" s="1">
        <f t="shared" si="25"/>
        <v>3</v>
      </c>
      <c r="AH105" s="1">
        <f t="shared" si="23"/>
        <v>3</v>
      </c>
      <c r="AI105" s="1">
        <f t="shared" si="23"/>
        <v>3</v>
      </c>
      <c r="AJ105" s="1">
        <f t="shared" si="23"/>
        <v>1</v>
      </c>
      <c r="AK105" s="1">
        <f t="shared" si="23"/>
        <v>3</v>
      </c>
      <c r="AL105" s="1">
        <f t="shared" si="23"/>
        <v>3</v>
      </c>
      <c r="AM105" s="1">
        <f t="shared" si="23"/>
        <v>3</v>
      </c>
      <c r="AN105" s="1">
        <f t="shared" si="23"/>
        <v>3</v>
      </c>
      <c r="AO105" s="1">
        <f t="shared" si="23"/>
        <v>3</v>
      </c>
      <c r="AP105" s="1">
        <f t="shared" si="23"/>
        <v>3</v>
      </c>
      <c r="AQ105" s="1">
        <f t="shared" si="23"/>
        <v>3</v>
      </c>
      <c r="AR105" s="1">
        <f t="shared" si="23"/>
        <v>3</v>
      </c>
      <c r="AS105" s="1">
        <f t="shared" si="23"/>
        <v>3</v>
      </c>
      <c r="AT105" s="1">
        <f t="shared" si="23"/>
        <v>3</v>
      </c>
      <c r="AU105" s="1">
        <f t="shared" si="23"/>
        <v>1</v>
      </c>
      <c r="AV105" s="1">
        <f t="shared" si="23"/>
        <v>3</v>
      </c>
      <c r="AW105" s="1">
        <f t="shared" si="23"/>
        <v>3</v>
      </c>
      <c r="AX105" s="1">
        <f t="shared" si="23"/>
        <v>3</v>
      </c>
      <c r="AY105" s="1">
        <f t="shared" si="23"/>
        <v>3</v>
      </c>
      <c r="AZ105" s="1">
        <f t="shared" si="23"/>
        <v>3</v>
      </c>
      <c r="BA105" s="1">
        <f t="shared" si="23"/>
        <v>2</v>
      </c>
      <c r="BB105" s="1">
        <f t="shared" si="23"/>
        <v>3</v>
      </c>
      <c r="BC105" s="1">
        <f t="shared" si="23"/>
        <v>3</v>
      </c>
      <c r="BD105" s="1">
        <f t="shared" si="23"/>
        <v>3</v>
      </c>
      <c r="BE105" s="1">
        <f t="shared" si="23"/>
        <v>3</v>
      </c>
      <c r="BF105" s="1">
        <f t="shared" si="23"/>
        <v>1</v>
      </c>
      <c r="BG105" s="1">
        <f t="shared" si="26"/>
        <v>2</v>
      </c>
      <c r="BH105" s="1">
        <f t="shared" si="24"/>
        <v>2</v>
      </c>
      <c r="BI105" s="1">
        <f t="shared" si="24"/>
        <v>3</v>
      </c>
      <c r="BJ105" s="1">
        <v>1000000</v>
      </c>
      <c r="BL105" s="9" t="s">
        <v>124</v>
      </c>
      <c r="BM105" s="10">
        <v>3</v>
      </c>
      <c r="BN105" s="10">
        <v>3</v>
      </c>
      <c r="BO105" s="10">
        <v>3</v>
      </c>
      <c r="BP105" s="10">
        <v>1</v>
      </c>
      <c r="BQ105" s="10">
        <v>3</v>
      </c>
      <c r="BR105" s="10">
        <v>3</v>
      </c>
      <c r="BS105" s="10">
        <v>3</v>
      </c>
      <c r="BT105" s="10">
        <v>3</v>
      </c>
      <c r="BU105" s="10">
        <v>3</v>
      </c>
      <c r="BV105" s="10">
        <v>3</v>
      </c>
      <c r="BW105" s="10">
        <v>3</v>
      </c>
      <c r="BX105" s="10">
        <v>3</v>
      </c>
      <c r="BY105" s="10">
        <v>3</v>
      </c>
      <c r="BZ105" s="10">
        <v>3</v>
      </c>
      <c r="CA105" s="10">
        <v>1</v>
      </c>
      <c r="CB105" s="10">
        <v>3</v>
      </c>
      <c r="CC105" s="10">
        <v>3</v>
      </c>
      <c r="CD105" s="10">
        <v>3</v>
      </c>
      <c r="CE105" s="10">
        <v>3</v>
      </c>
      <c r="CF105" s="10">
        <v>3</v>
      </c>
      <c r="CG105" s="10">
        <v>2</v>
      </c>
      <c r="CH105" s="10">
        <v>3</v>
      </c>
      <c r="CI105" s="10">
        <v>3</v>
      </c>
      <c r="CJ105" s="10">
        <v>3</v>
      </c>
      <c r="CK105" s="10">
        <v>3</v>
      </c>
      <c r="CL105" s="10">
        <v>1</v>
      </c>
      <c r="CM105" s="10">
        <v>2</v>
      </c>
      <c r="CN105" s="10">
        <v>2</v>
      </c>
      <c r="CO105" s="10">
        <v>3</v>
      </c>
      <c r="CP105" s="10">
        <v>1000000</v>
      </c>
    </row>
    <row r="106" spans="1:94" ht="15.75" thickBot="1" x14ac:dyDescent="0.3">
      <c r="A106" s="9" t="s">
        <v>125</v>
      </c>
      <c r="B106" s="10">
        <v>3</v>
      </c>
      <c r="C106" s="10">
        <v>3</v>
      </c>
      <c r="D106" s="10">
        <v>3</v>
      </c>
      <c r="E106" s="10">
        <v>5</v>
      </c>
      <c r="F106" s="10">
        <v>3</v>
      </c>
      <c r="G106" s="10">
        <v>3</v>
      </c>
      <c r="H106" s="10">
        <v>3</v>
      </c>
      <c r="I106" s="10">
        <v>3</v>
      </c>
      <c r="J106" s="10">
        <v>3</v>
      </c>
      <c r="K106" s="10">
        <v>3</v>
      </c>
      <c r="L106" s="10">
        <v>3</v>
      </c>
      <c r="M106" s="10">
        <v>3</v>
      </c>
      <c r="N106" s="10">
        <v>3</v>
      </c>
      <c r="O106" s="10">
        <v>3</v>
      </c>
      <c r="P106" s="10">
        <v>5</v>
      </c>
      <c r="Q106" s="10">
        <v>3</v>
      </c>
      <c r="R106" s="10">
        <v>3</v>
      </c>
      <c r="S106" s="10">
        <v>3</v>
      </c>
      <c r="T106" s="10">
        <v>3</v>
      </c>
      <c r="U106" s="10">
        <v>3</v>
      </c>
      <c r="V106" s="10">
        <v>4</v>
      </c>
      <c r="W106" s="10">
        <v>3</v>
      </c>
      <c r="X106" s="10">
        <v>3</v>
      </c>
      <c r="Y106" s="10">
        <v>3</v>
      </c>
      <c r="Z106" s="10">
        <v>3</v>
      </c>
      <c r="AA106" s="10">
        <v>5</v>
      </c>
      <c r="AB106" s="10">
        <v>4</v>
      </c>
      <c r="AC106" s="10">
        <v>4</v>
      </c>
      <c r="AD106" s="10">
        <v>3</v>
      </c>
      <c r="AE106" s="10">
        <v>1000000</v>
      </c>
      <c r="AG106" s="1">
        <f t="shared" si="25"/>
        <v>3</v>
      </c>
      <c r="AH106" s="1">
        <f t="shared" si="23"/>
        <v>3</v>
      </c>
      <c r="AI106" s="1">
        <f t="shared" si="23"/>
        <v>3</v>
      </c>
      <c r="AJ106" s="1">
        <f t="shared" si="23"/>
        <v>1</v>
      </c>
      <c r="AK106" s="1">
        <f t="shared" si="23"/>
        <v>3</v>
      </c>
      <c r="AL106" s="1">
        <f t="shared" si="23"/>
        <v>3</v>
      </c>
      <c r="AM106" s="1">
        <f t="shared" si="23"/>
        <v>3</v>
      </c>
      <c r="AN106" s="1">
        <f t="shared" si="23"/>
        <v>3</v>
      </c>
      <c r="AO106" s="1">
        <f t="shared" si="23"/>
        <v>3</v>
      </c>
      <c r="AP106" s="1">
        <f t="shared" si="23"/>
        <v>3</v>
      </c>
      <c r="AQ106" s="1">
        <f t="shared" si="23"/>
        <v>3</v>
      </c>
      <c r="AR106" s="1">
        <f t="shared" si="23"/>
        <v>3</v>
      </c>
      <c r="AS106" s="1">
        <f t="shared" si="23"/>
        <v>3</v>
      </c>
      <c r="AT106" s="1">
        <f t="shared" si="23"/>
        <v>3</v>
      </c>
      <c r="AU106" s="1">
        <f t="shared" si="23"/>
        <v>1</v>
      </c>
      <c r="AV106" s="1">
        <f t="shared" si="23"/>
        <v>3</v>
      </c>
      <c r="AW106" s="1">
        <f t="shared" si="23"/>
        <v>3</v>
      </c>
      <c r="AX106" s="1">
        <f t="shared" si="23"/>
        <v>3</v>
      </c>
      <c r="AY106" s="1">
        <f t="shared" si="23"/>
        <v>3</v>
      </c>
      <c r="AZ106" s="1">
        <f t="shared" si="23"/>
        <v>3</v>
      </c>
      <c r="BA106" s="1">
        <f t="shared" si="23"/>
        <v>2</v>
      </c>
      <c r="BB106" s="1">
        <f t="shared" si="23"/>
        <v>3</v>
      </c>
      <c r="BC106" s="1">
        <f t="shared" si="23"/>
        <v>3</v>
      </c>
      <c r="BD106" s="1">
        <f t="shared" si="23"/>
        <v>3</v>
      </c>
      <c r="BE106" s="1">
        <f t="shared" si="23"/>
        <v>3</v>
      </c>
      <c r="BF106" s="1">
        <f t="shared" si="23"/>
        <v>1</v>
      </c>
      <c r="BG106" s="1">
        <f t="shared" si="26"/>
        <v>2</v>
      </c>
      <c r="BH106" s="1">
        <f t="shared" si="24"/>
        <v>2</v>
      </c>
      <c r="BI106" s="1">
        <f t="shared" si="24"/>
        <v>3</v>
      </c>
      <c r="BJ106" s="1">
        <v>1000000</v>
      </c>
      <c r="BL106" s="9" t="s">
        <v>125</v>
      </c>
      <c r="BM106" s="10">
        <v>3</v>
      </c>
      <c r="BN106" s="10">
        <v>3</v>
      </c>
      <c r="BO106" s="10">
        <v>3</v>
      </c>
      <c r="BP106" s="10">
        <v>1</v>
      </c>
      <c r="BQ106" s="10">
        <v>3</v>
      </c>
      <c r="BR106" s="10">
        <v>3</v>
      </c>
      <c r="BS106" s="10">
        <v>3</v>
      </c>
      <c r="BT106" s="10">
        <v>3</v>
      </c>
      <c r="BU106" s="10">
        <v>3</v>
      </c>
      <c r="BV106" s="10">
        <v>3</v>
      </c>
      <c r="BW106" s="10">
        <v>3</v>
      </c>
      <c r="BX106" s="10">
        <v>3</v>
      </c>
      <c r="BY106" s="10">
        <v>3</v>
      </c>
      <c r="BZ106" s="10">
        <v>3</v>
      </c>
      <c r="CA106" s="10">
        <v>1</v>
      </c>
      <c r="CB106" s="10">
        <v>3</v>
      </c>
      <c r="CC106" s="10">
        <v>3</v>
      </c>
      <c r="CD106" s="10">
        <v>3</v>
      </c>
      <c r="CE106" s="10">
        <v>3</v>
      </c>
      <c r="CF106" s="10">
        <v>3</v>
      </c>
      <c r="CG106" s="10">
        <v>2</v>
      </c>
      <c r="CH106" s="10">
        <v>3</v>
      </c>
      <c r="CI106" s="10">
        <v>3</v>
      </c>
      <c r="CJ106" s="10">
        <v>3</v>
      </c>
      <c r="CK106" s="10">
        <v>3</v>
      </c>
      <c r="CL106" s="10">
        <v>1</v>
      </c>
      <c r="CM106" s="10">
        <v>2</v>
      </c>
      <c r="CN106" s="10">
        <v>2</v>
      </c>
      <c r="CO106" s="10">
        <v>3</v>
      </c>
      <c r="CP106" s="10">
        <v>1000000</v>
      </c>
    </row>
    <row r="107" spans="1:94" ht="15.75" thickBot="1" x14ac:dyDescent="0.3">
      <c r="A107" s="9" t="s">
        <v>126</v>
      </c>
      <c r="B107" s="10">
        <v>3</v>
      </c>
      <c r="C107" s="10">
        <v>3</v>
      </c>
      <c r="D107" s="10">
        <v>3</v>
      </c>
      <c r="E107" s="10">
        <v>5</v>
      </c>
      <c r="F107" s="10">
        <v>3</v>
      </c>
      <c r="G107" s="10">
        <v>3</v>
      </c>
      <c r="H107" s="10">
        <v>3</v>
      </c>
      <c r="I107" s="10">
        <v>3</v>
      </c>
      <c r="J107" s="10">
        <v>3</v>
      </c>
      <c r="K107" s="10">
        <v>3</v>
      </c>
      <c r="L107" s="10">
        <v>3</v>
      </c>
      <c r="M107" s="10">
        <v>3</v>
      </c>
      <c r="N107" s="10">
        <v>3</v>
      </c>
      <c r="O107" s="10">
        <v>3</v>
      </c>
      <c r="P107" s="10">
        <v>5</v>
      </c>
      <c r="Q107" s="10">
        <v>3</v>
      </c>
      <c r="R107" s="10">
        <v>3</v>
      </c>
      <c r="S107" s="10">
        <v>3</v>
      </c>
      <c r="T107" s="10">
        <v>3</v>
      </c>
      <c r="U107" s="10">
        <v>3</v>
      </c>
      <c r="V107" s="10">
        <v>4</v>
      </c>
      <c r="W107" s="10">
        <v>3</v>
      </c>
      <c r="X107" s="10">
        <v>3</v>
      </c>
      <c r="Y107" s="10">
        <v>3</v>
      </c>
      <c r="Z107" s="10">
        <v>3</v>
      </c>
      <c r="AA107" s="10">
        <v>5</v>
      </c>
      <c r="AB107" s="10">
        <v>4</v>
      </c>
      <c r="AC107" s="10">
        <v>4</v>
      </c>
      <c r="AD107" s="10">
        <v>3</v>
      </c>
      <c r="AE107" s="10">
        <v>1000000</v>
      </c>
      <c r="AG107" s="1">
        <f t="shared" si="25"/>
        <v>3</v>
      </c>
      <c r="AH107" s="1">
        <f t="shared" si="23"/>
        <v>3</v>
      </c>
      <c r="AI107" s="1">
        <f t="shared" si="23"/>
        <v>3</v>
      </c>
      <c r="AJ107" s="1">
        <f t="shared" si="23"/>
        <v>1</v>
      </c>
      <c r="AK107" s="1">
        <f t="shared" si="23"/>
        <v>3</v>
      </c>
      <c r="AL107" s="1">
        <f t="shared" si="23"/>
        <v>3</v>
      </c>
      <c r="AM107" s="1">
        <f t="shared" si="23"/>
        <v>3</v>
      </c>
      <c r="AN107" s="1">
        <f t="shared" si="23"/>
        <v>3</v>
      </c>
      <c r="AO107" s="1">
        <f t="shared" si="23"/>
        <v>3</v>
      </c>
      <c r="AP107" s="1">
        <f t="shared" si="23"/>
        <v>3</v>
      </c>
      <c r="AQ107" s="1">
        <f t="shared" si="23"/>
        <v>3</v>
      </c>
      <c r="AR107" s="1">
        <f t="shared" si="23"/>
        <v>3</v>
      </c>
      <c r="AS107" s="1">
        <f t="shared" si="23"/>
        <v>3</v>
      </c>
      <c r="AT107" s="1">
        <f t="shared" si="23"/>
        <v>3</v>
      </c>
      <c r="AU107" s="1">
        <f t="shared" si="23"/>
        <v>1</v>
      </c>
      <c r="AV107" s="1">
        <f t="shared" si="23"/>
        <v>3</v>
      </c>
      <c r="AW107" s="1">
        <f t="shared" si="23"/>
        <v>3</v>
      </c>
      <c r="AX107" s="1">
        <f t="shared" si="23"/>
        <v>3</v>
      </c>
      <c r="AY107" s="1">
        <f t="shared" si="23"/>
        <v>3</v>
      </c>
      <c r="AZ107" s="1">
        <f t="shared" si="23"/>
        <v>3</v>
      </c>
      <c r="BA107" s="1">
        <f t="shared" si="23"/>
        <v>2</v>
      </c>
      <c r="BB107" s="1">
        <f t="shared" si="23"/>
        <v>3</v>
      </c>
      <c r="BC107" s="1">
        <f t="shared" si="23"/>
        <v>3</v>
      </c>
      <c r="BD107" s="1">
        <f t="shared" si="23"/>
        <v>3</v>
      </c>
      <c r="BE107" s="1">
        <f t="shared" si="23"/>
        <v>3</v>
      </c>
      <c r="BF107" s="1">
        <f t="shared" si="23"/>
        <v>1</v>
      </c>
      <c r="BG107" s="1">
        <f t="shared" si="26"/>
        <v>2</v>
      </c>
      <c r="BH107" s="1">
        <f t="shared" si="24"/>
        <v>2</v>
      </c>
      <c r="BI107" s="1">
        <f t="shared" si="24"/>
        <v>3</v>
      </c>
      <c r="BJ107" s="1">
        <v>1000000</v>
      </c>
      <c r="BL107" s="9" t="s">
        <v>126</v>
      </c>
      <c r="BM107" s="10">
        <v>3</v>
      </c>
      <c r="BN107" s="10">
        <v>3</v>
      </c>
      <c r="BO107" s="10">
        <v>3</v>
      </c>
      <c r="BP107" s="10">
        <v>1</v>
      </c>
      <c r="BQ107" s="10">
        <v>3</v>
      </c>
      <c r="BR107" s="10">
        <v>3</v>
      </c>
      <c r="BS107" s="10">
        <v>3</v>
      </c>
      <c r="BT107" s="10">
        <v>3</v>
      </c>
      <c r="BU107" s="10">
        <v>3</v>
      </c>
      <c r="BV107" s="10">
        <v>3</v>
      </c>
      <c r="BW107" s="10">
        <v>3</v>
      </c>
      <c r="BX107" s="10">
        <v>3</v>
      </c>
      <c r="BY107" s="10">
        <v>3</v>
      </c>
      <c r="BZ107" s="10">
        <v>3</v>
      </c>
      <c r="CA107" s="10">
        <v>1</v>
      </c>
      <c r="CB107" s="10">
        <v>3</v>
      </c>
      <c r="CC107" s="10">
        <v>3</v>
      </c>
      <c r="CD107" s="10">
        <v>3</v>
      </c>
      <c r="CE107" s="10">
        <v>3</v>
      </c>
      <c r="CF107" s="10">
        <v>3</v>
      </c>
      <c r="CG107" s="10">
        <v>2</v>
      </c>
      <c r="CH107" s="10">
        <v>3</v>
      </c>
      <c r="CI107" s="10">
        <v>3</v>
      </c>
      <c r="CJ107" s="10">
        <v>3</v>
      </c>
      <c r="CK107" s="10">
        <v>3</v>
      </c>
      <c r="CL107" s="10">
        <v>1</v>
      </c>
      <c r="CM107" s="10">
        <v>2</v>
      </c>
      <c r="CN107" s="10">
        <v>2</v>
      </c>
      <c r="CO107" s="10">
        <v>3</v>
      </c>
      <c r="CP107" s="10">
        <v>1000000</v>
      </c>
    </row>
    <row r="108" spans="1:94" ht="15.75" thickBot="1" x14ac:dyDescent="0.3">
      <c r="A108" s="9" t="s">
        <v>127</v>
      </c>
      <c r="B108" s="10">
        <v>3</v>
      </c>
      <c r="C108" s="10">
        <v>3</v>
      </c>
      <c r="D108" s="10">
        <v>3</v>
      </c>
      <c r="E108" s="10">
        <v>5</v>
      </c>
      <c r="F108" s="10">
        <v>3</v>
      </c>
      <c r="G108" s="10">
        <v>3</v>
      </c>
      <c r="H108" s="10">
        <v>3</v>
      </c>
      <c r="I108" s="10">
        <v>3</v>
      </c>
      <c r="J108" s="10">
        <v>3</v>
      </c>
      <c r="K108" s="10">
        <v>3</v>
      </c>
      <c r="L108" s="10">
        <v>3</v>
      </c>
      <c r="M108" s="10">
        <v>3</v>
      </c>
      <c r="N108" s="10">
        <v>3</v>
      </c>
      <c r="O108" s="10">
        <v>3</v>
      </c>
      <c r="P108" s="10">
        <v>5</v>
      </c>
      <c r="Q108" s="10">
        <v>3</v>
      </c>
      <c r="R108" s="10">
        <v>3</v>
      </c>
      <c r="S108" s="10">
        <v>3</v>
      </c>
      <c r="T108" s="10">
        <v>3</v>
      </c>
      <c r="U108" s="10">
        <v>3</v>
      </c>
      <c r="V108" s="10">
        <v>4</v>
      </c>
      <c r="W108" s="10">
        <v>3</v>
      </c>
      <c r="X108" s="10">
        <v>3</v>
      </c>
      <c r="Y108" s="10">
        <v>3</v>
      </c>
      <c r="Z108" s="10">
        <v>3</v>
      </c>
      <c r="AA108" s="10">
        <v>5</v>
      </c>
      <c r="AB108" s="10">
        <v>4</v>
      </c>
      <c r="AC108" s="10">
        <v>4</v>
      </c>
      <c r="AD108" s="10">
        <v>3</v>
      </c>
      <c r="AE108" s="10">
        <v>1000000</v>
      </c>
      <c r="AG108" s="1">
        <f t="shared" si="25"/>
        <v>3</v>
      </c>
      <c r="AH108" s="1">
        <f t="shared" si="23"/>
        <v>3</v>
      </c>
      <c r="AI108" s="1">
        <f t="shared" si="23"/>
        <v>3</v>
      </c>
      <c r="AJ108" s="1">
        <f t="shared" si="23"/>
        <v>1</v>
      </c>
      <c r="AK108" s="1">
        <f t="shared" si="23"/>
        <v>3</v>
      </c>
      <c r="AL108" s="1">
        <f t="shared" si="23"/>
        <v>3</v>
      </c>
      <c r="AM108" s="1">
        <f t="shared" si="23"/>
        <v>3</v>
      </c>
      <c r="AN108" s="1">
        <f t="shared" si="23"/>
        <v>3</v>
      </c>
      <c r="AO108" s="1">
        <f t="shared" si="23"/>
        <v>3</v>
      </c>
      <c r="AP108" s="1">
        <f t="shared" si="23"/>
        <v>3</v>
      </c>
      <c r="AQ108" s="1">
        <f t="shared" si="23"/>
        <v>3</v>
      </c>
      <c r="AR108" s="1">
        <f t="shared" si="23"/>
        <v>3</v>
      </c>
      <c r="AS108" s="1">
        <f t="shared" si="23"/>
        <v>3</v>
      </c>
      <c r="AT108" s="1">
        <f t="shared" si="23"/>
        <v>3</v>
      </c>
      <c r="AU108" s="1">
        <f t="shared" si="23"/>
        <v>1</v>
      </c>
      <c r="AV108" s="1">
        <f t="shared" si="23"/>
        <v>3</v>
      </c>
      <c r="AW108" s="1">
        <f t="shared" si="23"/>
        <v>3</v>
      </c>
      <c r="AX108" s="1">
        <f t="shared" si="23"/>
        <v>3</v>
      </c>
      <c r="AY108" s="1">
        <f t="shared" si="23"/>
        <v>3</v>
      </c>
      <c r="AZ108" s="1">
        <f t="shared" si="23"/>
        <v>3</v>
      </c>
      <c r="BA108" s="1">
        <f t="shared" si="23"/>
        <v>2</v>
      </c>
      <c r="BB108" s="1">
        <f t="shared" si="23"/>
        <v>3</v>
      </c>
      <c r="BC108" s="1">
        <f t="shared" si="23"/>
        <v>3</v>
      </c>
      <c r="BD108" s="1">
        <f t="shared" si="23"/>
        <v>3</v>
      </c>
      <c r="BE108" s="1">
        <f t="shared" si="23"/>
        <v>3</v>
      </c>
      <c r="BF108" s="1">
        <f t="shared" si="23"/>
        <v>1</v>
      </c>
      <c r="BG108" s="1">
        <f t="shared" si="26"/>
        <v>2</v>
      </c>
      <c r="BH108" s="1">
        <f t="shared" si="24"/>
        <v>2</v>
      </c>
      <c r="BI108" s="1">
        <f t="shared" si="24"/>
        <v>3</v>
      </c>
      <c r="BJ108" s="1">
        <v>1000000</v>
      </c>
      <c r="BL108" s="9" t="s">
        <v>127</v>
      </c>
      <c r="BM108" s="10">
        <v>3</v>
      </c>
      <c r="BN108" s="10">
        <v>3</v>
      </c>
      <c r="BO108" s="10">
        <v>3</v>
      </c>
      <c r="BP108" s="10">
        <v>1</v>
      </c>
      <c r="BQ108" s="10">
        <v>3</v>
      </c>
      <c r="BR108" s="10">
        <v>3</v>
      </c>
      <c r="BS108" s="10">
        <v>3</v>
      </c>
      <c r="BT108" s="10">
        <v>3</v>
      </c>
      <c r="BU108" s="10">
        <v>3</v>
      </c>
      <c r="BV108" s="10">
        <v>3</v>
      </c>
      <c r="BW108" s="10">
        <v>3</v>
      </c>
      <c r="BX108" s="10">
        <v>3</v>
      </c>
      <c r="BY108" s="10">
        <v>3</v>
      </c>
      <c r="BZ108" s="10">
        <v>3</v>
      </c>
      <c r="CA108" s="10">
        <v>1</v>
      </c>
      <c r="CB108" s="10">
        <v>3</v>
      </c>
      <c r="CC108" s="10">
        <v>3</v>
      </c>
      <c r="CD108" s="10">
        <v>3</v>
      </c>
      <c r="CE108" s="10">
        <v>3</v>
      </c>
      <c r="CF108" s="10">
        <v>3</v>
      </c>
      <c r="CG108" s="10">
        <v>2</v>
      </c>
      <c r="CH108" s="10">
        <v>3</v>
      </c>
      <c r="CI108" s="10">
        <v>3</v>
      </c>
      <c r="CJ108" s="10">
        <v>3</v>
      </c>
      <c r="CK108" s="10">
        <v>3</v>
      </c>
      <c r="CL108" s="10">
        <v>1</v>
      </c>
      <c r="CM108" s="10">
        <v>2</v>
      </c>
      <c r="CN108" s="10">
        <v>2</v>
      </c>
      <c r="CO108" s="10">
        <v>3</v>
      </c>
      <c r="CP108" s="10">
        <v>1000000</v>
      </c>
    </row>
    <row r="109" spans="1:94" ht="15.75" thickBot="1" x14ac:dyDescent="0.3">
      <c r="A109" s="9" t="s">
        <v>128</v>
      </c>
      <c r="B109" s="10">
        <v>3</v>
      </c>
      <c r="C109" s="10">
        <v>3</v>
      </c>
      <c r="D109" s="10">
        <v>3</v>
      </c>
      <c r="E109" s="10">
        <v>5</v>
      </c>
      <c r="F109" s="10">
        <v>3</v>
      </c>
      <c r="G109" s="10">
        <v>3</v>
      </c>
      <c r="H109" s="10">
        <v>3</v>
      </c>
      <c r="I109" s="10">
        <v>3</v>
      </c>
      <c r="J109" s="10">
        <v>3</v>
      </c>
      <c r="K109" s="10">
        <v>3</v>
      </c>
      <c r="L109" s="10">
        <v>3</v>
      </c>
      <c r="M109" s="10">
        <v>3</v>
      </c>
      <c r="N109" s="10">
        <v>3</v>
      </c>
      <c r="O109" s="10">
        <v>3</v>
      </c>
      <c r="P109" s="10">
        <v>5</v>
      </c>
      <c r="Q109" s="10">
        <v>3</v>
      </c>
      <c r="R109" s="10">
        <v>3</v>
      </c>
      <c r="S109" s="10">
        <v>3</v>
      </c>
      <c r="T109" s="10">
        <v>3</v>
      </c>
      <c r="U109" s="10">
        <v>3</v>
      </c>
      <c r="V109" s="10">
        <v>4</v>
      </c>
      <c r="W109" s="10">
        <v>3</v>
      </c>
      <c r="X109" s="10">
        <v>3</v>
      </c>
      <c r="Y109" s="10">
        <v>3</v>
      </c>
      <c r="Z109" s="10">
        <v>3</v>
      </c>
      <c r="AA109" s="10">
        <v>5</v>
      </c>
      <c r="AB109" s="10">
        <v>4</v>
      </c>
      <c r="AC109" s="10">
        <v>4</v>
      </c>
      <c r="AD109" s="10">
        <v>3</v>
      </c>
      <c r="AE109" s="10">
        <v>1000000</v>
      </c>
      <c r="AG109" s="1">
        <f t="shared" si="25"/>
        <v>3</v>
      </c>
      <c r="AH109" s="1">
        <f t="shared" si="23"/>
        <v>3</v>
      </c>
      <c r="AI109" s="1">
        <f t="shared" si="23"/>
        <v>3</v>
      </c>
      <c r="AJ109" s="1">
        <f t="shared" si="23"/>
        <v>1</v>
      </c>
      <c r="AK109" s="1">
        <f t="shared" si="23"/>
        <v>3</v>
      </c>
      <c r="AL109" s="1">
        <f t="shared" si="23"/>
        <v>3</v>
      </c>
      <c r="AM109" s="1">
        <f t="shared" si="23"/>
        <v>3</v>
      </c>
      <c r="AN109" s="1">
        <f t="shared" si="23"/>
        <v>3</v>
      </c>
      <c r="AO109" s="1">
        <f t="shared" si="23"/>
        <v>3</v>
      </c>
      <c r="AP109" s="1">
        <f t="shared" si="23"/>
        <v>3</v>
      </c>
      <c r="AQ109" s="1">
        <f t="shared" si="23"/>
        <v>3</v>
      </c>
      <c r="AR109" s="1">
        <f t="shared" si="23"/>
        <v>3</v>
      </c>
      <c r="AS109" s="1">
        <f t="shared" si="23"/>
        <v>3</v>
      </c>
      <c r="AT109" s="1">
        <f t="shared" si="23"/>
        <v>3</v>
      </c>
      <c r="AU109" s="1">
        <f t="shared" si="23"/>
        <v>1</v>
      </c>
      <c r="AV109" s="1">
        <f t="shared" si="23"/>
        <v>3</v>
      </c>
      <c r="AW109" s="1">
        <f t="shared" si="23"/>
        <v>3</v>
      </c>
      <c r="AX109" s="1">
        <f t="shared" si="23"/>
        <v>3</v>
      </c>
      <c r="AY109" s="1">
        <f t="shared" si="23"/>
        <v>3</v>
      </c>
      <c r="AZ109" s="1">
        <f t="shared" si="23"/>
        <v>3</v>
      </c>
      <c r="BA109" s="1">
        <f t="shared" si="23"/>
        <v>2</v>
      </c>
      <c r="BB109" s="1">
        <f t="shared" si="23"/>
        <v>3</v>
      </c>
      <c r="BC109" s="1">
        <f t="shared" si="23"/>
        <v>3</v>
      </c>
      <c r="BD109" s="1">
        <f t="shared" si="23"/>
        <v>3</v>
      </c>
      <c r="BE109" s="1">
        <f t="shared" si="23"/>
        <v>3</v>
      </c>
      <c r="BF109" s="1">
        <f t="shared" si="23"/>
        <v>1</v>
      </c>
      <c r="BG109" s="1">
        <f t="shared" si="26"/>
        <v>2</v>
      </c>
      <c r="BH109" s="1">
        <f t="shared" si="24"/>
        <v>2</v>
      </c>
      <c r="BI109" s="1">
        <f t="shared" si="24"/>
        <v>3</v>
      </c>
      <c r="BJ109" s="1">
        <v>1000000</v>
      </c>
      <c r="BL109" s="9" t="s">
        <v>128</v>
      </c>
      <c r="BM109" s="10">
        <v>3</v>
      </c>
      <c r="BN109" s="10">
        <v>3</v>
      </c>
      <c r="BO109" s="10">
        <v>3</v>
      </c>
      <c r="BP109" s="10">
        <v>1</v>
      </c>
      <c r="BQ109" s="10">
        <v>3</v>
      </c>
      <c r="BR109" s="10">
        <v>3</v>
      </c>
      <c r="BS109" s="10">
        <v>3</v>
      </c>
      <c r="BT109" s="10">
        <v>3</v>
      </c>
      <c r="BU109" s="10">
        <v>3</v>
      </c>
      <c r="BV109" s="10">
        <v>3</v>
      </c>
      <c r="BW109" s="10">
        <v>3</v>
      </c>
      <c r="BX109" s="10">
        <v>3</v>
      </c>
      <c r="BY109" s="10">
        <v>3</v>
      </c>
      <c r="BZ109" s="10">
        <v>3</v>
      </c>
      <c r="CA109" s="10">
        <v>1</v>
      </c>
      <c r="CB109" s="10">
        <v>3</v>
      </c>
      <c r="CC109" s="10">
        <v>3</v>
      </c>
      <c r="CD109" s="10">
        <v>3</v>
      </c>
      <c r="CE109" s="10">
        <v>3</v>
      </c>
      <c r="CF109" s="10">
        <v>3</v>
      </c>
      <c r="CG109" s="10">
        <v>2</v>
      </c>
      <c r="CH109" s="10">
        <v>3</v>
      </c>
      <c r="CI109" s="10">
        <v>3</v>
      </c>
      <c r="CJ109" s="10">
        <v>3</v>
      </c>
      <c r="CK109" s="10">
        <v>3</v>
      </c>
      <c r="CL109" s="10">
        <v>1</v>
      </c>
      <c r="CM109" s="10">
        <v>2</v>
      </c>
      <c r="CN109" s="10">
        <v>2</v>
      </c>
      <c r="CO109" s="10">
        <v>3</v>
      </c>
      <c r="CP109" s="10">
        <v>1000000</v>
      </c>
    </row>
    <row r="110" spans="1:94" ht="15.75" thickBot="1" x14ac:dyDescent="0.3">
      <c r="A110" s="9" t="s">
        <v>129</v>
      </c>
      <c r="B110" s="10">
        <v>3</v>
      </c>
      <c r="C110" s="10">
        <v>3</v>
      </c>
      <c r="D110" s="10">
        <v>3</v>
      </c>
      <c r="E110" s="10">
        <v>5</v>
      </c>
      <c r="F110" s="10">
        <v>3</v>
      </c>
      <c r="G110" s="10">
        <v>3</v>
      </c>
      <c r="H110" s="10">
        <v>3</v>
      </c>
      <c r="I110" s="10">
        <v>3</v>
      </c>
      <c r="J110" s="10">
        <v>3</v>
      </c>
      <c r="K110" s="10">
        <v>3</v>
      </c>
      <c r="L110" s="10">
        <v>3</v>
      </c>
      <c r="M110" s="10">
        <v>3</v>
      </c>
      <c r="N110" s="10">
        <v>3</v>
      </c>
      <c r="O110" s="10">
        <v>3</v>
      </c>
      <c r="P110" s="10">
        <v>5</v>
      </c>
      <c r="Q110" s="10">
        <v>3</v>
      </c>
      <c r="R110" s="10">
        <v>3</v>
      </c>
      <c r="S110" s="10">
        <v>3</v>
      </c>
      <c r="T110" s="10">
        <v>3</v>
      </c>
      <c r="U110" s="10">
        <v>3</v>
      </c>
      <c r="V110" s="10">
        <v>4</v>
      </c>
      <c r="W110" s="10">
        <v>3</v>
      </c>
      <c r="X110" s="10">
        <v>3</v>
      </c>
      <c r="Y110" s="10">
        <v>3</v>
      </c>
      <c r="Z110" s="10">
        <v>3</v>
      </c>
      <c r="AA110" s="10">
        <v>5</v>
      </c>
      <c r="AB110" s="10">
        <v>4</v>
      </c>
      <c r="AC110" s="10">
        <v>4</v>
      </c>
      <c r="AD110" s="10">
        <v>3</v>
      </c>
      <c r="AE110" s="10">
        <v>1000000</v>
      </c>
      <c r="AG110" s="1">
        <f t="shared" si="25"/>
        <v>3</v>
      </c>
      <c r="AH110" s="1">
        <f t="shared" si="23"/>
        <v>3</v>
      </c>
      <c r="AI110" s="1">
        <f t="shared" si="23"/>
        <v>3</v>
      </c>
      <c r="AJ110" s="1">
        <f t="shared" si="23"/>
        <v>1</v>
      </c>
      <c r="AK110" s="1">
        <f t="shared" si="23"/>
        <v>3</v>
      </c>
      <c r="AL110" s="1">
        <f t="shared" si="23"/>
        <v>3</v>
      </c>
      <c r="AM110" s="1">
        <f t="shared" ref="AM110:BB125" si="27">6-H110</f>
        <v>3</v>
      </c>
      <c r="AN110" s="1">
        <f t="shared" si="27"/>
        <v>3</v>
      </c>
      <c r="AO110" s="1">
        <f t="shared" si="27"/>
        <v>3</v>
      </c>
      <c r="AP110" s="1">
        <f t="shared" si="27"/>
        <v>3</v>
      </c>
      <c r="AQ110" s="1">
        <f t="shared" si="27"/>
        <v>3</v>
      </c>
      <c r="AR110" s="1">
        <f t="shared" si="27"/>
        <v>3</v>
      </c>
      <c r="AS110" s="1">
        <f t="shared" si="27"/>
        <v>3</v>
      </c>
      <c r="AT110" s="1">
        <f t="shared" si="27"/>
        <v>3</v>
      </c>
      <c r="AU110" s="1">
        <f t="shared" si="27"/>
        <v>1</v>
      </c>
      <c r="AV110" s="1">
        <f t="shared" si="27"/>
        <v>3</v>
      </c>
      <c r="AW110" s="1">
        <f t="shared" si="27"/>
        <v>3</v>
      </c>
      <c r="AX110" s="1">
        <f t="shared" si="27"/>
        <v>3</v>
      </c>
      <c r="AY110" s="1">
        <f t="shared" si="27"/>
        <v>3</v>
      </c>
      <c r="AZ110" s="1">
        <f t="shared" si="27"/>
        <v>3</v>
      </c>
      <c r="BA110" s="1">
        <f t="shared" si="27"/>
        <v>2</v>
      </c>
      <c r="BB110" s="1">
        <f t="shared" si="27"/>
        <v>3</v>
      </c>
      <c r="BC110" s="1">
        <f t="shared" ref="BC110:BF126" si="28">6-X110</f>
        <v>3</v>
      </c>
      <c r="BD110" s="1">
        <f t="shared" si="28"/>
        <v>3</v>
      </c>
      <c r="BE110" s="1">
        <f t="shared" si="28"/>
        <v>3</v>
      </c>
      <c r="BF110" s="1">
        <f t="shared" si="28"/>
        <v>1</v>
      </c>
      <c r="BG110" s="1">
        <f t="shared" si="26"/>
        <v>2</v>
      </c>
      <c r="BH110" s="1">
        <f t="shared" si="24"/>
        <v>2</v>
      </c>
      <c r="BI110" s="1">
        <f t="shared" si="24"/>
        <v>3</v>
      </c>
      <c r="BJ110" s="1">
        <v>1000000</v>
      </c>
      <c r="BL110" s="9" t="s">
        <v>129</v>
      </c>
      <c r="BM110" s="10">
        <v>3</v>
      </c>
      <c r="BN110" s="10">
        <v>3</v>
      </c>
      <c r="BO110" s="10">
        <v>3</v>
      </c>
      <c r="BP110" s="10">
        <v>1</v>
      </c>
      <c r="BQ110" s="10">
        <v>3</v>
      </c>
      <c r="BR110" s="10">
        <v>3</v>
      </c>
      <c r="BS110" s="10">
        <v>3</v>
      </c>
      <c r="BT110" s="10">
        <v>3</v>
      </c>
      <c r="BU110" s="10">
        <v>3</v>
      </c>
      <c r="BV110" s="10">
        <v>3</v>
      </c>
      <c r="BW110" s="10">
        <v>3</v>
      </c>
      <c r="BX110" s="10">
        <v>3</v>
      </c>
      <c r="BY110" s="10">
        <v>3</v>
      </c>
      <c r="BZ110" s="10">
        <v>3</v>
      </c>
      <c r="CA110" s="10">
        <v>1</v>
      </c>
      <c r="CB110" s="10">
        <v>3</v>
      </c>
      <c r="CC110" s="10">
        <v>3</v>
      </c>
      <c r="CD110" s="10">
        <v>3</v>
      </c>
      <c r="CE110" s="10">
        <v>3</v>
      </c>
      <c r="CF110" s="10">
        <v>3</v>
      </c>
      <c r="CG110" s="10">
        <v>2</v>
      </c>
      <c r="CH110" s="10">
        <v>3</v>
      </c>
      <c r="CI110" s="10">
        <v>3</v>
      </c>
      <c r="CJ110" s="10">
        <v>3</v>
      </c>
      <c r="CK110" s="10">
        <v>3</v>
      </c>
      <c r="CL110" s="10">
        <v>1</v>
      </c>
      <c r="CM110" s="10">
        <v>2</v>
      </c>
      <c r="CN110" s="10">
        <v>2</v>
      </c>
      <c r="CO110" s="10">
        <v>3</v>
      </c>
      <c r="CP110" s="10">
        <v>1000000</v>
      </c>
    </row>
    <row r="111" spans="1:94" ht="15.75" thickBot="1" x14ac:dyDescent="0.3">
      <c r="A111" s="9" t="s">
        <v>130</v>
      </c>
      <c r="B111" s="10">
        <v>3</v>
      </c>
      <c r="C111" s="10">
        <v>3</v>
      </c>
      <c r="D111" s="10">
        <v>3</v>
      </c>
      <c r="E111" s="10">
        <v>5</v>
      </c>
      <c r="F111" s="10">
        <v>3</v>
      </c>
      <c r="G111" s="10">
        <v>3</v>
      </c>
      <c r="H111" s="10">
        <v>3</v>
      </c>
      <c r="I111" s="10">
        <v>3</v>
      </c>
      <c r="J111" s="10">
        <v>3</v>
      </c>
      <c r="K111" s="10">
        <v>3</v>
      </c>
      <c r="L111" s="10">
        <v>3</v>
      </c>
      <c r="M111" s="10">
        <v>3</v>
      </c>
      <c r="N111" s="10">
        <v>3</v>
      </c>
      <c r="O111" s="10">
        <v>3</v>
      </c>
      <c r="P111" s="10">
        <v>5</v>
      </c>
      <c r="Q111" s="10">
        <v>3</v>
      </c>
      <c r="R111" s="10">
        <v>3</v>
      </c>
      <c r="S111" s="10">
        <v>3</v>
      </c>
      <c r="T111" s="10">
        <v>3</v>
      </c>
      <c r="U111" s="10">
        <v>3</v>
      </c>
      <c r="V111" s="10">
        <v>4</v>
      </c>
      <c r="W111" s="10">
        <v>3</v>
      </c>
      <c r="X111" s="10">
        <v>3</v>
      </c>
      <c r="Y111" s="10">
        <v>3</v>
      </c>
      <c r="Z111" s="10">
        <v>3</v>
      </c>
      <c r="AA111" s="10">
        <v>5</v>
      </c>
      <c r="AB111" s="10">
        <v>4</v>
      </c>
      <c r="AC111" s="10">
        <v>4</v>
      </c>
      <c r="AD111" s="10">
        <v>3</v>
      </c>
      <c r="AE111" s="10">
        <v>1000000</v>
      </c>
      <c r="AG111" s="1">
        <f t="shared" si="25"/>
        <v>3</v>
      </c>
      <c r="AH111" s="1">
        <f t="shared" si="25"/>
        <v>3</v>
      </c>
      <c r="AI111" s="1">
        <f t="shared" si="25"/>
        <v>3</v>
      </c>
      <c r="AJ111" s="1">
        <f t="shared" si="25"/>
        <v>1</v>
      </c>
      <c r="AK111" s="1">
        <f t="shared" si="25"/>
        <v>3</v>
      </c>
      <c r="AL111" s="1">
        <f t="shared" si="25"/>
        <v>3</v>
      </c>
      <c r="AM111" s="1">
        <f t="shared" si="27"/>
        <v>3</v>
      </c>
      <c r="AN111" s="1">
        <f t="shared" si="27"/>
        <v>3</v>
      </c>
      <c r="AO111" s="1">
        <f t="shared" si="27"/>
        <v>3</v>
      </c>
      <c r="AP111" s="1">
        <f t="shared" si="27"/>
        <v>3</v>
      </c>
      <c r="AQ111" s="1">
        <f t="shared" si="27"/>
        <v>3</v>
      </c>
      <c r="AR111" s="1">
        <f t="shared" si="27"/>
        <v>3</v>
      </c>
      <c r="AS111" s="1">
        <f t="shared" si="27"/>
        <v>3</v>
      </c>
      <c r="AT111" s="1">
        <f t="shared" si="27"/>
        <v>3</v>
      </c>
      <c r="AU111" s="1">
        <f t="shared" si="27"/>
        <v>1</v>
      </c>
      <c r="AV111" s="1">
        <f t="shared" si="27"/>
        <v>3</v>
      </c>
      <c r="AW111" s="1">
        <f t="shared" si="27"/>
        <v>3</v>
      </c>
      <c r="AX111" s="1">
        <f t="shared" si="27"/>
        <v>3</v>
      </c>
      <c r="AY111" s="1">
        <f t="shared" si="27"/>
        <v>3</v>
      </c>
      <c r="AZ111" s="1">
        <f t="shared" si="27"/>
        <v>3</v>
      </c>
      <c r="BA111" s="1">
        <f t="shared" si="27"/>
        <v>2</v>
      </c>
      <c r="BB111" s="1">
        <f t="shared" si="27"/>
        <v>3</v>
      </c>
      <c r="BC111" s="1">
        <f t="shared" si="28"/>
        <v>3</v>
      </c>
      <c r="BD111" s="1">
        <f t="shared" si="28"/>
        <v>3</v>
      </c>
      <c r="BE111" s="1">
        <f t="shared" si="28"/>
        <v>3</v>
      </c>
      <c r="BF111" s="1">
        <f t="shared" si="28"/>
        <v>1</v>
      </c>
      <c r="BG111" s="1">
        <f t="shared" si="26"/>
        <v>2</v>
      </c>
      <c r="BH111" s="1">
        <f t="shared" si="24"/>
        <v>2</v>
      </c>
      <c r="BI111" s="1">
        <f t="shared" si="24"/>
        <v>3</v>
      </c>
      <c r="BJ111" s="1">
        <v>1000000</v>
      </c>
      <c r="BL111" s="9" t="s">
        <v>130</v>
      </c>
      <c r="BM111" s="10">
        <v>3</v>
      </c>
      <c r="BN111" s="10">
        <v>3</v>
      </c>
      <c r="BO111" s="10">
        <v>3</v>
      </c>
      <c r="BP111" s="10">
        <v>1</v>
      </c>
      <c r="BQ111" s="10">
        <v>3</v>
      </c>
      <c r="BR111" s="10">
        <v>3</v>
      </c>
      <c r="BS111" s="10">
        <v>3</v>
      </c>
      <c r="BT111" s="10">
        <v>3</v>
      </c>
      <c r="BU111" s="10">
        <v>3</v>
      </c>
      <c r="BV111" s="10">
        <v>3</v>
      </c>
      <c r="BW111" s="10">
        <v>3</v>
      </c>
      <c r="BX111" s="10">
        <v>3</v>
      </c>
      <c r="BY111" s="10">
        <v>3</v>
      </c>
      <c r="BZ111" s="10">
        <v>3</v>
      </c>
      <c r="CA111" s="10">
        <v>1</v>
      </c>
      <c r="CB111" s="10">
        <v>3</v>
      </c>
      <c r="CC111" s="10">
        <v>3</v>
      </c>
      <c r="CD111" s="10">
        <v>3</v>
      </c>
      <c r="CE111" s="10">
        <v>3</v>
      </c>
      <c r="CF111" s="10">
        <v>3</v>
      </c>
      <c r="CG111" s="10">
        <v>2</v>
      </c>
      <c r="CH111" s="10">
        <v>3</v>
      </c>
      <c r="CI111" s="10">
        <v>3</v>
      </c>
      <c r="CJ111" s="10">
        <v>3</v>
      </c>
      <c r="CK111" s="10">
        <v>3</v>
      </c>
      <c r="CL111" s="10">
        <v>1</v>
      </c>
      <c r="CM111" s="10">
        <v>2</v>
      </c>
      <c r="CN111" s="10">
        <v>2</v>
      </c>
      <c r="CO111" s="10">
        <v>3</v>
      </c>
      <c r="CP111" s="10">
        <v>1000000</v>
      </c>
    </row>
    <row r="112" spans="1:94" ht="15.75" thickBot="1" x14ac:dyDescent="0.3">
      <c r="A112" s="9" t="s">
        <v>131</v>
      </c>
      <c r="B112" s="10">
        <v>3</v>
      </c>
      <c r="C112" s="10">
        <v>3</v>
      </c>
      <c r="D112" s="10">
        <v>3</v>
      </c>
      <c r="E112" s="10">
        <v>5</v>
      </c>
      <c r="F112" s="10">
        <v>3</v>
      </c>
      <c r="G112" s="10">
        <v>3</v>
      </c>
      <c r="H112" s="10">
        <v>3</v>
      </c>
      <c r="I112" s="10">
        <v>3</v>
      </c>
      <c r="J112" s="10">
        <v>3</v>
      </c>
      <c r="K112" s="10">
        <v>3</v>
      </c>
      <c r="L112" s="10">
        <v>3</v>
      </c>
      <c r="M112" s="10">
        <v>3</v>
      </c>
      <c r="N112" s="10">
        <v>3</v>
      </c>
      <c r="O112" s="10">
        <v>3</v>
      </c>
      <c r="P112" s="10">
        <v>5</v>
      </c>
      <c r="Q112" s="10">
        <v>3</v>
      </c>
      <c r="R112" s="10">
        <v>3</v>
      </c>
      <c r="S112" s="10">
        <v>3</v>
      </c>
      <c r="T112" s="10">
        <v>3</v>
      </c>
      <c r="U112" s="10">
        <v>3</v>
      </c>
      <c r="V112" s="10">
        <v>4</v>
      </c>
      <c r="W112" s="10">
        <v>3</v>
      </c>
      <c r="X112" s="10">
        <v>3</v>
      </c>
      <c r="Y112" s="10">
        <v>3</v>
      </c>
      <c r="Z112" s="10">
        <v>3</v>
      </c>
      <c r="AA112" s="10">
        <v>5</v>
      </c>
      <c r="AB112" s="10">
        <v>4</v>
      </c>
      <c r="AC112" s="10">
        <v>4</v>
      </c>
      <c r="AD112" s="10">
        <v>3</v>
      </c>
      <c r="AE112" s="10">
        <v>1000000</v>
      </c>
      <c r="AG112" s="1">
        <f t="shared" si="25"/>
        <v>3</v>
      </c>
      <c r="AH112" s="1">
        <f t="shared" si="25"/>
        <v>3</v>
      </c>
      <c r="AI112" s="1">
        <f t="shared" si="25"/>
        <v>3</v>
      </c>
      <c r="AJ112" s="1">
        <f t="shared" si="25"/>
        <v>1</v>
      </c>
      <c r="AK112" s="1">
        <f t="shared" si="25"/>
        <v>3</v>
      </c>
      <c r="AL112" s="1">
        <f t="shared" si="25"/>
        <v>3</v>
      </c>
      <c r="AM112" s="1">
        <f t="shared" si="27"/>
        <v>3</v>
      </c>
      <c r="AN112" s="1">
        <f t="shared" si="27"/>
        <v>3</v>
      </c>
      <c r="AO112" s="1">
        <f t="shared" si="27"/>
        <v>3</v>
      </c>
      <c r="AP112" s="1">
        <f t="shared" si="27"/>
        <v>3</v>
      </c>
      <c r="AQ112" s="1">
        <f t="shared" si="27"/>
        <v>3</v>
      </c>
      <c r="AR112" s="1">
        <f t="shared" si="27"/>
        <v>3</v>
      </c>
      <c r="AS112" s="1">
        <f t="shared" si="27"/>
        <v>3</v>
      </c>
      <c r="AT112" s="1">
        <f t="shared" si="27"/>
        <v>3</v>
      </c>
      <c r="AU112" s="1">
        <f t="shared" si="27"/>
        <v>1</v>
      </c>
      <c r="AV112" s="1">
        <f t="shared" si="27"/>
        <v>3</v>
      </c>
      <c r="AW112" s="1">
        <f t="shared" si="27"/>
        <v>3</v>
      </c>
      <c r="AX112" s="1">
        <f t="shared" si="27"/>
        <v>3</v>
      </c>
      <c r="AY112" s="1">
        <f t="shared" si="27"/>
        <v>3</v>
      </c>
      <c r="AZ112" s="1">
        <f t="shared" si="27"/>
        <v>3</v>
      </c>
      <c r="BA112" s="1">
        <f t="shared" si="27"/>
        <v>2</v>
      </c>
      <c r="BB112" s="1">
        <f t="shared" si="27"/>
        <v>3</v>
      </c>
      <c r="BC112" s="1">
        <f t="shared" si="28"/>
        <v>3</v>
      </c>
      <c r="BD112" s="1">
        <f t="shared" si="28"/>
        <v>3</v>
      </c>
      <c r="BE112" s="1">
        <f t="shared" si="28"/>
        <v>3</v>
      </c>
      <c r="BF112" s="1">
        <f t="shared" si="28"/>
        <v>1</v>
      </c>
      <c r="BG112" s="1">
        <f t="shared" si="26"/>
        <v>2</v>
      </c>
      <c r="BH112" s="1">
        <f t="shared" si="24"/>
        <v>2</v>
      </c>
      <c r="BI112" s="1">
        <f t="shared" si="24"/>
        <v>3</v>
      </c>
      <c r="BJ112" s="1">
        <v>1000000</v>
      </c>
      <c r="BL112" s="9" t="s">
        <v>131</v>
      </c>
      <c r="BM112" s="10">
        <v>3</v>
      </c>
      <c r="BN112" s="10">
        <v>3</v>
      </c>
      <c r="BO112" s="10">
        <v>3</v>
      </c>
      <c r="BP112" s="10">
        <v>1</v>
      </c>
      <c r="BQ112" s="10">
        <v>3</v>
      </c>
      <c r="BR112" s="10">
        <v>3</v>
      </c>
      <c r="BS112" s="10">
        <v>3</v>
      </c>
      <c r="BT112" s="10">
        <v>3</v>
      </c>
      <c r="BU112" s="10">
        <v>3</v>
      </c>
      <c r="BV112" s="10">
        <v>3</v>
      </c>
      <c r="BW112" s="10">
        <v>3</v>
      </c>
      <c r="BX112" s="10">
        <v>3</v>
      </c>
      <c r="BY112" s="10">
        <v>3</v>
      </c>
      <c r="BZ112" s="10">
        <v>3</v>
      </c>
      <c r="CA112" s="10">
        <v>1</v>
      </c>
      <c r="CB112" s="10">
        <v>3</v>
      </c>
      <c r="CC112" s="10">
        <v>3</v>
      </c>
      <c r="CD112" s="10">
        <v>3</v>
      </c>
      <c r="CE112" s="10">
        <v>3</v>
      </c>
      <c r="CF112" s="10">
        <v>3</v>
      </c>
      <c r="CG112" s="10">
        <v>2</v>
      </c>
      <c r="CH112" s="10">
        <v>3</v>
      </c>
      <c r="CI112" s="10">
        <v>3</v>
      </c>
      <c r="CJ112" s="10">
        <v>3</v>
      </c>
      <c r="CK112" s="10">
        <v>3</v>
      </c>
      <c r="CL112" s="10">
        <v>1</v>
      </c>
      <c r="CM112" s="10">
        <v>2</v>
      </c>
      <c r="CN112" s="10">
        <v>2</v>
      </c>
      <c r="CO112" s="10">
        <v>3</v>
      </c>
      <c r="CP112" s="10">
        <v>1000000</v>
      </c>
    </row>
    <row r="113" spans="1:94" ht="15.75" thickBot="1" x14ac:dyDescent="0.3">
      <c r="A113" s="9" t="s">
        <v>132</v>
      </c>
      <c r="B113" s="10">
        <v>3</v>
      </c>
      <c r="C113" s="10">
        <v>3</v>
      </c>
      <c r="D113" s="10">
        <v>3</v>
      </c>
      <c r="E113" s="10">
        <v>5</v>
      </c>
      <c r="F113" s="10">
        <v>3</v>
      </c>
      <c r="G113" s="10">
        <v>3</v>
      </c>
      <c r="H113" s="10">
        <v>3</v>
      </c>
      <c r="I113" s="10">
        <v>3</v>
      </c>
      <c r="J113" s="10">
        <v>3</v>
      </c>
      <c r="K113" s="10">
        <v>3</v>
      </c>
      <c r="L113" s="10">
        <v>3</v>
      </c>
      <c r="M113" s="10">
        <v>3</v>
      </c>
      <c r="N113" s="10">
        <v>3</v>
      </c>
      <c r="O113" s="10">
        <v>3</v>
      </c>
      <c r="P113" s="10">
        <v>5</v>
      </c>
      <c r="Q113" s="10">
        <v>3</v>
      </c>
      <c r="R113" s="10">
        <v>3</v>
      </c>
      <c r="S113" s="10">
        <v>3</v>
      </c>
      <c r="T113" s="10">
        <v>3</v>
      </c>
      <c r="U113" s="10">
        <v>3</v>
      </c>
      <c r="V113" s="10">
        <v>4</v>
      </c>
      <c r="W113" s="10">
        <v>3</v>
      </c>
      <c r="X113" s="10">
        <v>3</v>
      </c>
      <c r="Y113" s="10">
        <v>3</v>
      </c>
      <c r="Z113" s="10">
        <v>3</v>
      </c>
      <c r="AA113" s="10">
        <v>5</v>
      </c>
      <c r="AB113" s="10">
        <v>4</v>
      </c>
      <c r="AC113" s="10">
        <v>4</v>
      </c>
      <c r="AD113" s="10">
        <v>3</v>
      </c>
      <c r="AE113" s="10">
        <v>1000000</v>
      </c>
      <c r="AG113" s="1">
        <f t="shared" si="25"/>
        <v>3</v>
      </c>
      <c r="AH113" s="1">
        <f t="shared" si="25"/>
        <v>3</v>
      </c>
      <c r="AI113" s="1">
        <f t="shared" si="25"/>
        <v>3</v>
      </c>
      <c r="AJ113" s="1">
        <f t="shared" si="25"/>
        <v>1</v>
      </c>
      <c r="AK113" s="1">
        <f t="shared" si="25"/>
        <v>3</v>
      </c>
      <c r="AL113" s="1">
        <f t="shared" si="25"/>
        <v>3</v>
      </c>
      <c r="AM113" s="1">
        <f t="shared" si="27"/>
        <v>3</v>
      </c>
      <c r="AN113" s="1">
        <f t="shared" si="27"/>
        <v>3</v>
      </c>
      <c r="AO113" s="1">
        <f t="shared" si="27"/>
        <v>3</v>
      </c>
      <c r="AP113" s="1">
        <f t="shared" si="27"/>
        <v>3</v>
      </c>
      <c r="AQ113" s="1">
        <f t="shared" si="27"/>
        <v>3</v>
      </c>
      <c r="AR113" s="1">
        <f t="shared" si="27"/>
        <v>3</v>
      </c>
      <c r="AS113" s="1">
        <f t="shared" si="27"/>
        <v>3</v>
      </c>
      <c r="AT113" s="1">
        <f t="shared" si="27"/>
        <v>3</v>
      </c>
      <c r="AU113" s="1">
        <f t="shared" si="27"/>
        <v>1</v>
      </c>
      <c r="AV113" s="1">
        <f t="shared" si="27"/>
        <v>3</v>
      </c>
      <c r="AW113" s="1">
        <f t="shared" si="27"/>
        <v>3</v>
      </c>
      <c r="AX113" s="1">
        <f t="shared" si="27"/>
        <v>3</v>
      </c>
      <c r="AY113" s="1">
        <f t="shared" si="27"/>
        <v>3</v>
      </c>
      <c r="AZ113" s="1">
        <f t="shared" si="27"/>
        <v>3</v>
      </c>
      <c r="BA113" s="1">
        <f t="shared" si="27"/>
        <v>2</v>
      </c>
      <c r="BB113" s="1">
        <f t="shared" si="27"/>
        <v>3</v>
      </c>
      <c r="BC113" s="1">
        <f t="shared" si="28"/>
        <v>3</v>
      </c>
      <c r="BD113" s="1">
        <f t="shared" si="28"/>
        <v>3</v>
      </c>
      <c r="BE113" s="1">
        <f t="shared" si="28"/>
        <v>3</v>
      </c>
      <c r="BF113" s="1">
        <f t="shared" si="28"/>
        <v>1</v>
      </c>
      <c r="BG113" s="1">
        <f t="shared" si="26"/>
        <v>2</v>
      </c>
      <c r="BH113" s="1">
        <f t="shared" si="24"/>
        <v>2</v>
      </c>
      <c r="BI113" s="1">
        <f t="shared" si="24"/>
        <v>3</v>
      </c>
      <c r="BJ113" s="1">
        <v>1000000</v>
      </c>
      <c r="BL113" s="9" t="s">
        <v>132</v>
      </c>
      <c r="BM113" s="10">
        <v>3</v>
      </c>
      <c r="BN113" s="10">
        <v>3</v>
      </c>
      <c r="BO113" s="10">
        <v>3</v>
      </c>
      <c r="BP113" s="10">
        <v>1</v>
      </c>
      <c r="BQ113" s="10">
        <v>3</v>
      </c>
      <c r="BR113" s="10">
        <v>3</v>
      </c>
      <c r="BS113" s="10">
        <v>3</v>
      </c>
      <c r="BT113" s="10">
        <v>3</v>
      </c>
      <c r="BU113" s="10">
        <v>3</v>
      </c>
      <c r="BV113" s="10">
        <v>3</v>
      </c>
      <c r="BW113" s="10">
        <v>3</v>
      </c>
      <c r="BX113" s="10">
        <v>3</v>
      </c>
      <c r="BY113" s="10">
        <v>3</v>
      </c>
      <c r="BZ113" s="10">
        <v>3</v>
      </c>
      <c r="CA113" s="10">
        <v>1</v>
      </c>
      <c r="CB113" s="10">
        <v>3</v>
      </c>
      <c r="CC113" s="10">
        <v>3</v>
      </c>
      <c r="CD113" s="10">
        <v>3</v>
      </c>
      <c r="CE113" s="10">
        <v>3</v>
      </c>
      <c r="CF113" s="10">
        <v>3</v>
      </c>
      <c r="CG113" s="10">
        <v>2</v>
      </c>
      <c r="CH113" s="10">
        <v>3</v>
      </c>
      <c r="CI113" s="10">
        <v>3</v>
      </c>
      <c r="CJ113" s="10">
        <v>3</v>
      </c>
      <c r="CK113" s="10">
        <v>3</v>
      </c>
      <c r="CL113" s="10">
        <v>1</v>
      </c>
      <c r="CM113" s="10">
        <v>2</v>
      </c>
      <c r="CN113" s="10">
        <v>2</v>
      </c>
      <c r="CO113" s="10">
        <v>3</v>
      </c>
      <c r="CP113" s="10">
        <v>1000000</v>
      </c>
    </row>
    <row r="114" spans="1:94" ht="15.75" thickBot="1" x14ac:dyDescent="0.3">
      <c r="A114" s="9" t="s">
        <v>133</v>
      </c>
      <c r="B114" s="10">
        <v>3</v>
      </c>
      <c r="C114" s="10">
        <v>3</v>
      </c>
      <c r="D114" s="10">
        <v>3</v>
      </c>
      <c r="E114" s="10">
        <v>5</v>
      </c>
      <c r="F114" s="10">
        <v>3</v>
      </c>
      <c r="G114" s="10">
        <v>3</v>
      </c>
      <c r="H114" s="10">
        <v>3</v>
      </c>
      <c r="I114" s="10">
        <v>3</v>
      </c>
      <c r="J114" s="10">
        <v>3</v>
      </c>
      <c r="K114" s="10">
        <v>3</v>
      </c>
      <c r="L114" s="10">
        <v>3</v>
      </c>
      <c r="M114" s="10">
        <v>3</v>
      </c>
      <c r="N114" s="10">
        <v>3</v>
      </c>
      <c r="O114" s="10">
        <v>3</v>
      </c>
      <c r="P114" s="10">
        <v>5</v>
      </c>
      <c r="Q114" s="10">
        <v>3</v>
      </c>
      <c r="R114" s="10">
        <v>3</v>
      </c>
      <c r="S114" s="10">
        <v>3</v>
      </c>
      <c r="T114" s="10">
        <v>3</v>
      </c>
      <c r="U114" s="10">
        <v>3</v>
      </c>
      <c r="V114" s="10">
        <v>4</v>
      </c>
      <c r="W114" s="10">
        <v>3</v>
      </c>
      <c r="X114" s="10">
        <v>3</v>
      </c>
      <c r="Y114" s="10">
        <v>3</v>
      </c>
      <c r="Z114" s="10">
        <v>3</v>
      </c>
      <c r="AA114" s="10">
        <v>5</v>
      </c>
      <c r="AB114" s="10">
        <v>4</v>
      </c>
      <c r="AC114" s="10">
        <v>4</v>
      </c>
      <c r="AD114" s="10">
        <v>3</v>
      </c>
      <c r="AE114" s="10">
        <v>1000000</v>
      </c>
      <c r="AG114" s="1">
        <f t="shared" si="25"/>
        <v>3</v>
      </c>
      <c r="AH114" s="1">
        <f t="shared" si="25"/>
        <v>3</v>
      </c>
      <c r="AI114" s="1">
        <f t="shared" si="25"/>
        <v>3</v>
      </c>
      <c r="AJ114" s="1">
        <f t="shared" si="25"/>
        <v>1</v>
      </c>
      <c r="AK114" s="1">
        <f t="shared" si="25"/>
        <v>3</v>
      </c>
      <c r="AL114" s="1">
        <f t="shared" si="25"/>
        <v>3</v>
      </c>
      <c r="AM114" s="1">
        <f t="shared" si="27"/>
        <v>3</v>
      </c>
      <c r="AN114" s="1">
        <f t="shared" si="27"/>
        <v>3</v>
      </c>
      <c r="AO114" s="1">
        <f t="shared" si="27"/>
        <v>3</v>
      </c>
      <c r="AP114" s="1">
        <f t="shared" si="27"/>
        <v>3</v>
      </c>
      <c r="AQ114" s="1">
        <f t="shared" si="27"/>
        <v>3</v>
      </c>
      <c r="AR114" s="1">
        <f t="shared" si="27"/>
        <v>3</v>
      </c>
      <c r="AS114" s="1">
        <f t="shared" si="27"/>
        <v>3</v>
      </c>
      <c r="AT114" s="1">
        <f t="shared" si="27"/>
        <v>3</v>
      </c>
      <c r="AU114" s="1">
        <f t="shared" si="27"/>
        <v>1</v>
      </c>
      <c r="AV114" s="1">
        <f t="shared" si="27"/>
        <v>3</v>
      </c>
      <c r="AW114" s="1">
        <f t="shared" si="27"/>
        <v>3</v>
      </c>
      <c r="AX114" s="1">
        <f t="shared" si="27"/>
        <v>3</v>
      </c>
      <c r="AY114" s="1">
        <f t="shared" si="27"/>
        <v>3</v>
      </c>
      <c r="AZ114" s="1">
        <f t="shared" si="27"/>
        <v>3</v>
      </c>
      <c r="BA114" s="1">
        <f t="shared" si="27"/>
        <v>2</v>
      </c>
      <c r="BB114" s="1">
        <f t="shared" si="27"/>
        <v>3</v>
      </c>
      <c r="BC114" s="1">
        <f t="shared" si="28"/>
        <v>3</v>
      </c>
      <c r="BD114" s="1">
        <f t="shared" si="28"/>
        <v>3</v>
      </c>
      <c r="BE114" s="1">
        <f t="shared" si="28"/>
        <v>3</v>
      </c>
      <c r="BF114" s="1">
        <f t="shared" si="28"/>
        <v>1</v>
      </c>
      <c r="BG114" s="1">
        <f t="shared" si="26"/>
        <v>2</v>
      </c>
      <c r="BH114" s="1">
        <f t="shared" si="24"/>
        <v>2</v>
      </c>
      <c r="BI114" s="1">
        <f t="shared" si="24"/>
        <v>3</v>
      </c>
      <c r="BJ114" s="1">
        <v>1000000</v>
      </c>
      <c r="BL114" s="9" t="s">
        <v>133</v>
      </c>
      <c r="BM114" s="10">
        <v>3</v>
      </c>
      <c r="BN114" s="10">
        <v>3</v>
      </c>
      <c r="BO114" s="10">
        <v>3</v>
      </c>
      <c r="BP114" s="10">
        <v>1</v>
      </c>
      <c r="BQ114" s="10">
        <v>3</v>
      </c>
      <c r="BR114" s="10">
        <v>3</v>
      </c>
      <c r="BS114" s="10">
        <v>3</v>
      </c>
      <c r="BT114" s="10">
        <v>3</v>
      </c>
      <c r="BU114" s="10">
        <v>3</v>
      </c>
      <c r="BV114" s="10">
        <v>3</v>
      </c>
      <c r="BW114" s="10">
        <v>3</v>
      </c>
      <c r="BX114" s="10">
        <v>3</v>
      </c>
      <c r="BY114" s="10">
        <v>3</v>
      </c>
      <c r="BZ114" s="10">
        <v>3</v>
      </c>
      <c r="CA114" s="10">
        <v>1</v>
      </c>
      <c r="CB114" s="10">
        <v>3</v>
      </c>
      <c r="CC114" s="10">
        <v>3</v>
      </c>
      <c r="CD114" s="10">
        <v>3</v>
      </c>
      <c r="CE114" s="10">
        <v>3</v>
      </c>
      <c r="CF114" s="10">
        <v>3</v>
      </c>
      <c r="CG114" s="10">
        <v>2</v>
      </c>
      <c r="CH114" s="10">
        <v>3</v>
      </c>
      <c r="CI114" s="10">
        <v>3</v>
      </c>
      <c r="CJ114" s="10">
        <v>3</v>
      </c>
      <c r="CK114" s="10">
        <v>3</v>
      </c>
      <c r="CL114" s="10">
        <v>1</v>
      </c>
      <c r="CM114" s="10">
        <v>2</v>
      </c>
      <c r="CN114" s="10">
        <v>2</v>
      </c>
      <c r="CO114" s="10">
        <v>3</v>
      </c>
      <c r="CP114" s="10">
        <v>1000000</v>
      </c>
    </row>
    <row r="115" spans="1:94" ht="15.75" thickBot="1" x14ac:dyDescent="0.3">
      <c r="A115" s="9" t="s">
        <v>134</v>
      </c>
      <c r="B115" s="10">
        <v>3</v>
      </c>
      <c r="C115" s="10">
        <v>3</v>
      </c>
      <c r="D115" s="10">
        <v>3</v>
      </c>
      <c r="E115" s="10">
        <v>5</v>
      </c>
      <c r="F115" s="10">
        <v>3</v>
      </c>
      <c r="G115" s="10">
        <v>3</v>
      </c>
      <c r="H115" s="10">
        <v>3</v>
      </c>
      <c r="I115" s="10">
        <v>3</v>
      </c>
      <c r="J115" s="10">
        <v>3</v>
      </c>
      <c r="K115" s="10">
        <v>3</v>
      </c>
      <c r="L115" s="10">
        <v>3</v>
      </c>
      <c r="M115" s="10">
        <v>3</v>
      </c>
      <c r="N115" s="10">
        <v>3</v>
      </c>
      <c r="O115" s="10">
        <v>3</v>
      </c>
      <c r="P115" s="10">
        <v>5</v>
      </c>
      <c r="Q115" s="10">
        <v>3</v>
      </c>
      <c r="R115" s="10">
        <v>3</v>
      </c>
      <c r="S115" s="10">
        <v>3</v>
      </c>
      <c r="T115" s="10">
        <v>3</v>
      </c>
      <c r="U115" s="10">
        <v>3</v>
      </c>
      <c r="V115" s="10">
        <v>4</v>
      </c>
      <c r="W115" s="10">
        <v>3</v>
      </c>
      <c r="X115" s="10">
        <v>3</v>
      </c>
      <c r="Y115" s="10">
        <v>3</v>
      </c>
      <c r="Z115" s="10">
        <v>3</v>
      </c>
      <c r="AA115" s="10">
        <v>5</v>
      </c>
      <c r="AB115" s="10">
        <v>4</v>
      </c>
      <c r="AC115" s="10">
        <v>4</v>
      </c>
      <c r="AD115" s="10">
        <v>3</v>
      </c>
      <c r="AE115" s="10">
        <v>1000000</v>
      </c>
      <c r="AG115" s="1">
        <f t="shared" si="25"/>
        <v>3</v>
      </c>
      <c r="AH115" s="1">
        <f t="shared" si="25"/>
        <v>3</v>
      </c>
      <c r="AI115" s="1">
        <f t="shared" si="25"/>
        <v>3</v>
      </c>
      <c r="AJ115" s="1">
        <f t="shared" si="25"/>
        <v>1</v>
      </c>
      <c r="AK115" s="1">
        <f t="shared" si="25"/>
        <v>3</v>
      </c>
      <c r="AL115" s="1">
        <f t="shared" si="25"/>
        <v>3</v>
      </c>
      <c r="AM115" s="1">
        <f t="shared" si="27"/>
        <v>3</v>
      </c>
      <c r="AN115" s="1">
        <f t="shared" si="27"/>
        <v>3</v>
      </c>
      <c r="AO115" s="1">
        <f t="shared" si="27"/>
        <v>3</v>
      </c>
      <c r="AP115" s="1">
        <f t="shared" si="27"/>
        <v>3</v>
      </c>
      <c r="AQ115" s="1">
        <f t="shared" si="27"/>
        <v>3</v>
      </c>
      <c r="AR115" s="1">
        <f t="shared" si="27"/>
        <v>3</v>
      </c>
      <c r="AS115" s="1">
        <f t="shared" si="27"/>
        <v>3</v>
      </c>
      <c r="AT115" s="1">
        <f t="shared" si="27"/>
        <v>3</v>
      </c>
      <c r="AU115" s="1">
        <f t="shared" si="27"/>
        <v>1</v>
      </c>
      <c r="AV115" s="1">
        <f t="shared" si="27"/>
        <v>3</v>
      </c>
      <c r="AW115" s="1">
        <f t="shared" si="27"/>
        <v>3</v>
      </c>
      <c r="AX115" s="1">
        <f t="shared" si="27"/>
        <v>3</v>
      </c>
      <c r="AY115" s="1">
        <f t="shared" si="27"/>
        <v>3</v>
      </c>
      <c r="AZ115" s="1">
        <f t="shared" si="27"/>
        <v>3</v>
      </c>
      <c r="BA115" s="1">
        <f t="shared" si="27"/>
        <v>2</v>
      </c>
      <c r="BB115" s="1">
        <f t="shared" si="27"/>
        <v>3</v>
      </c>
      <c r="BC115" s="1">
        <f t="shared" si="28"/>
        <v>3</v>
      </c>
      <c r="BD115" s="1">
        <f t="shared" si="28"/>
        <v>3</v>
      </c>
      <c r="BE115" s="1">
        <f t="shared" si="28"/>
        <v>3</v>
      </c>
      <c r="BF115" s="1">
        <f t="shared" si="28"/>
        <v>1</v>
      </c>
      <c r="BG115" s="1">
        <f t="shared" si="26"/>
        <v>2</v>
      </c>
      <c r="BH115" s="1">
        <f t="shared" si="24"/>
        <v>2</v>
      </c>
      <c r="BI115" s="1">
        <f t="shared" si="24"/>
        <v>3</v>
      </c>
      <c r="BJ115" s="1">
        <v>1000000</v>
      </c>
      <c r="BL115" s="9" t="s">
        <v>134</v>
      </c>
      <c r="BM115" s="10">
        <v>3</v>
      </c>
      <c r="BN115" s="10">
        <v>3</v>
      </c>
      <c r="BO115" s="10">
        <v>3</v>
      </c>
      <c r="BP115" s="10">
        <v>1</v>
      </c>
      <c r="BQ115" s="10">
        <v>3</v>
      </c>
      <c r="BR115" s="10">
        <v>3</v>
      </c>
      <c r="BS115" s="10">
        <v>3</v>
      </c>
      <c r="BT115" s="10">
        <v>3</v>
      </c>
      <c r="BU115" s="10">
        <v>3</v>
      </c>
      <c r="BV115" s="10">
        <v>3</v>
      </c>
      <c r="BW115" s="10">
        <v>3</v>
      </c>
      <c r="BX115" s="10">
        <v>3</v>
      </c>
      <c r="BY115" s="10">
        <v>3</v>
      </c>
      <c r="BZ115" s="10">
        <v>3</v>
      </c>
      <c r="CA115" s="10">
        <v>1</v>
      </c>
      <c r="CB115" s="10">
        <v>3</v>
      </c>
      <c r="CC115" s="10">
        <v>3</v>
      </c>
      <c r="CD115" s="10">
        <v>3</v>
      </c>
      <c r="CE115" s="10">
        <v>3</v>
      </c>
      <c r="CF115" s="10">
        <v>3</v>
      </c>
      <c r="CG115" s="10">
        <v>2</v>
      </c>
      <c r="CH115" s="10">
        <v>3</v>
      </c>
      <c r="CI115" s="10">
        <v>3</v>
      </c>
      <c r="CJ115" s="10">
        <v>3</v>
      </c>
      <c r="CK115" s="10">
        <v>3</v>
      </c>
      <c r="CL115" s="10">
        <v>1</v>
      </c>
      <c r="CM115" s="10">
        <v>2</v>
      </c>
      <c r="CN115" s="10">
        <v>2</v>
      </c>
      <c r="CO115" s="10">
        <v>3</v>
      </c>
      <c r="CP115" s="10">
        <v>1000000</v>
      </c>
    </row>
    <row r="116" spans="1:94" ht="15.75" thickBot="1" x14ac:dyDescent="0.3">
      <c r="A116" s="9" t="s">
        <v>135</v>
      </c>
      <c r="B116" s="10">
        <v>1</v>
      </c>
      <c r="C116" s="10">
        <v>1</v>
      </c>
      <c r="D116" s="10">
        <v>1</v>
      </c>
      <c r="E116" s="10">
        <v>1</v>
      </c>
      <c r="F116" s="10">
        <v>1</v>
      </c>
      <c r="G116" s="10">
        <v>1</v>
      </c>
      <c r="H116" s="10">
        <v>1</v>
      </c>
      <c r="I116" s="10">
        <v>1</v>
      </c>
      <c r="J116" s="10">
        <v>1</v>
      </c>
      <c r="K116" s="10">
        <v>1</v>
      </c>
      <c r="L116" s="10">
        <v>1</v>
      </c>
      <c r="M116" s="10">
        <v>1</v>
      </c>
      <c r="N116" s="10">
        <v>1</v>
      </c>
      <c r="O116" s="10">
        <v>1</v>
      </c>
      <c r="P116" s="10">
        <v>1</v>
      </c>
      <c r="Q116" s="10">
        <v>1</v>
      </c>
      <c r="R116" s="10">
        <v>1</v>
      </c>
      <c r="S116" s="10">
        <v>1</v>
      </c>
      <c r="T116" s="10">
        <v>1</v>
      </c>
      <c r="U116" s="10">
        <v>1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10">
        <v>1</v>
      </c>
      <c r="AB116" s="10">
        <v>1</v>
      </c>
      <c r="AC116" s="10">
        <v>1</v>
      </c>
      <c r="AD116" s="10">
        <v>1</v>
      </c>
      <c r="AE116" s="10">
        <v>1000000</v>
      </c>
      <c r="AG116" s="1">
        <f t="shared" si="25"/>
        <v>5</v>
      </c>
      <c r="AH116" s="1">
        <f t="shared" si="25"/>
        <v>5</v>
      </c>
      <c r="AI116" s="1">
        <f t="shared" si="25"/>
        <v>5</v>
      </c>
      <c r="AJ116" s="1">
        <f t="shared" si="25"/>
        <v>5</v>
      </c>
      <c r="AK116" s="1">
        <f t="shared" si="25"/>
        <v>5</v>
      </c>
      <c r="AL116" s="1">
        <f t="shared" si="25"/>
        <v>5</v>
      </c>
      <c r="AM116" s="1">
        <f t="shared" si="27"/>
        <v>5</v>
      </c>
      <c r="AN116" s="1">
        <f t="shared" si="27"/>
        <v>5</v>
      </c>
      <c r="AO116" s="1">
        <f t="shared" si="27"/>
        <v>5</v>
      </c>
      <c r="AP116" s="1">
        <f t="shared" si="27"/>
        <v>5</v>
      </c>
      <c r="AQ116" s="1">
        <f t="shared" si="27"/>
        <v>5</v>
      </c>
      <c r="AR116" s="1">
        <f t="shared" si="27"/>
        <v>5</v>
      </c>
      <c r="AS116" s="1">
        <f t="shared" si="27"/>
        <v>5</v>
      </c>
      <c r="AT116" s="1">
        <f t="shared" si="27"/>
        <v>5</v>
      </c>
      <c r="AU116" s="1">
        <f t="shared" si="27"/>
        <v>5</v>
      </c>
      <c r="AV116" s="1">
        <f t="shared" si="27"/>
        <v>5</v>
      </c>
      <c r="AW116" s="1">
        <f t="shared" si="27"/>
        <v>5</v>
      </c>
      <c r="AX116" s="1">
        <f t="shared" si="27"/>
        <v>5</v>
      </c>
      <c r="AY116" s="1">
        <f t="shared" si="27"/>
        <v>5</v>
      </c>
      <c r="AZ116" s="1">
        <f t="shared" si="27"/>
        <v>5</v>
      </c>
      <c r="BA116" s="1">
        <f t="shared" si="27"/>
        <v>5</v>
      </c>
      <c r="BB116" s="1">
        <f t="shared" si="27"/>
        <v>5</v>
      </c>
      <c r="BC116" s="1">
        <f t="shared" si="28"/>
        <v>5</v>
      </c>
      <c r="BD116" s="1">
        <f t="shared" si="28"/>
        <v>5</v>
      </c>
      <c r="BE116" s="1">
        <f t="shared" si="28"/>
        <v>5</v>
      </c>
      <c r="BF116" s="1">
        <f t="shared" si="28"/>
        <v>5</v>
      </c>
      <c r="BG116" s="1">
        <f t="shared" si="26"/>
        <v>5</v>
      </c>
      <c r="BH116" s="1">
        <f t="shared" si="26"/>
        <v>5</v>
      </c>
      <c r="BI116" s="1">
        <f t="shared" si="26"/>
        <v>5</v>
      </c>
      <c r="BJ116" s="1">
        <v>1000000</v>
      </c>
      <c r="BL116" s="9" t="s">
        <v>135</v>
      </c>
      <c r="BM116" s="10">
        <v>5</v>
      </c>
      <c r="BN116" s="10">
        <v>5</v>
      </c>
      <c r="BO116" s="10">
        <v>5</v>
      </c>
      <c r="BP116" s="10">
        <v>5</v>
      </c>
      <c r="BQ116" s="10">
        <v>5</v>
      </c>
      <c r="BR116" s="10">
        <v>5</v>
      </c>
      <c r="BS116" s="10">
        <v>5</v>
      </c>
      <c r="BT116" s="10">
        <v>5</v>
      </c>
      <c r="BU116" s="10">
        <v>5</v>
      </c>
      <c r="BV116" s="10">
        <v>5</v>
      </c>
      <c r="BW116" s="10">
        <v>5</v>
      </c>
      <c r="BX116" s="10">
        <v>5</v>
      </c>
      <c r="BY116" s="10">
        <v>5</v>
      </c>
      <c r="BZ116" s="10">
        <v>5</v>
      </c>
      <c r="CA116" s="10">
        <v>5</v>
      </c>
      <c r="CB116" s="10">
        <v>5</v>
      </c>
      <c r="CC116" s="10">
        <v>5</v>
      </c>
      <c r="CD116" s="10">
        <v>5</v>
      </c>
      <c r="CE116" s="10">
        <v>5</v>
      </c>
      <c r="CF116" s="10">
        <v>5</v>
      </c>
      <c r="CG116" s="10">
        <v>5</v>
      </c>
      <c r="CH116" s="10">
        <v>5</v>
      </c>
      <c r="CI116" s="10">
        <v>5</v>
      </c>
      <c r="CJ116" s="10">
        <v>5</v>
      </c>
      <c r="CK116" s="10">
        <v>5</v>
      </c>
      <c r="CL116" s="10">
        <v>5</v>
      </c>
      <c r="CM116" s="10">
        <v>5</v>
      </c>
      <c r="CN116" s="10">
        <v>5</v>
      </c>
      <c r="CO116" s="10">
        <v>5</v>
      </c>
      <c r="CP116" s="10">
        <v>1000000</v>
      </c>
    </row>
    <row r="117" spans="1:94" ht="15.75" thickBot="1" x14ac:dyDescent="0.3">
      <c r="A117" s="9" t="s">
        <v>136</v>
      </c>
      <c r="B117" s="10">
        <v>3</v>
      </c>
      <c r="C117" s="10">
        <v>3</v>
      </c>
      <c r="D117" s="10">
        <v>3</v>
      </c>
      <c r="E117" s="10">
        <v>4</v>
      </c>
      <c r="F117" s="10">
        <v>3</v>
      </c>
      <c r="G117" s="10">
        <v>3</v>
      </c>
      <c r="H117" s="10">
        <v>3</v>
      </c>
      <c r="I117" s="10">
        <v>3</v>
      </c>
      <c r="J117" s="10">
        <v>3</v>
      </c>
      <c r="K117" s="10">
        <v>3</v>
      </c>
      <c r="L117" s="10">
        <v>3</v>
      </c>
      <c r="M117" s="10">
        <v>3</v>
      </c>
      <c r="N117" s="10">
        <v>3</v>
      </c>
      <c r="O117" s="10">
        <v>3</v>
      </c>
      <c r="P117" s="10">
        <v>5</v>
      </c>
      <c r="Q117" s="10">
        <v>3</v>
      </c>
      <c r="R117" s="10">
        <v>3</v>
      </c>
      <c r="S117" s="10">
        <v>3</v>
      </c>
      <c r="T117" s="10">
        <v>3</v>
      </c>
      <c r="U117" s="10">
        <v>3</v>
      </c>
      <c r="V117" s="10">
        <v>4</v>
      </c>
      <c r="W117" s="10">
        <v>3</v>
      </c>
      <c r="X117" s="10">
        <v>3</v>
      </c>
      <c r="Y117" s="10">
        <v>3</v>
      </c>
      <c r="Z117" s="10">
        <v>3</v>
      </c>
      <c r="AA117" s="10">
        <v>5</v>
      </c>
      <c r="AB117" s="10">
        <v>3</v>
      </c>
      <c r="AC117" s="10">
        <v>4</v>
      </c>
      <c r="AD117" s="10">
        <v>3</v>
      </c>
      <c r="AE117" s="10">
        <v>1000000</v>
      </c>
      <c r="AG117" s="1">
        <f t="shared" si="25"/>
        <v>3</v>
      </c>
      <c r="AH117" s="1">
        <f t="shared" si="25"/>
        <v>3</v>
      </c>
      <c r="AI117" s="1">
        <f t="shared" si="25"/>
        <v>3</v>
      </c>
      <c r="AJ117" s="1">
        <f t="shared" si="25"/>
        <v>2</v>
      </c>
      <c r="AK117" s="1">
        <f t="shared" si="25"/>
        <v>3</v>
      </c>
      <c r="AL117" s="1">
        <f t="shared" si="25"/>
        <v>3</v>
      </c>
      <c r="AM117" s="1">
        <f t="shared" si="27"/>
        <v>3</v>
      </c>
      <c r="AN117" s="1">
        <f t="shared" si="27"/>
        <v>3</v>
      </c>
      <c r="AO117" s="1">
        <f t="shared" si="27"/>
        <v>3</v>
      </c>
      <c r="AP117" s="1">
        <f t="shared" si="27"/>
        <v>3</v>
      </c>
      <c r="AQ117" s="1">
        <f t="shared" si="27"/>
        <v>3</v>
      </c>
      <c r="AR117" s="1">
        <f t="shared" si="27"/>
        <v>3</v>
      </c>
      <c r="AS117" s="1">
        <f t="shared" si="27"/>
        <v>3</v>
      </c>
      <c r="AT117" s="1">
        <f t="shared" si="27"/>
        <v>3</v>
      </c>
      <c r="AU117" s="1">
        <f t="shared" si="27"/>
        <v>1</v>
      </c>
      <c r="AV117" s="1">
        <f t="shared" si="27"/>
        <v>3</v>
      </c>
      <c r="AW117" s="1">
        <f t="shared" si="27"/>
        <v>3</v>
      </c>
      <c r="AX117" s="1">
        <f t="shared" si="27"/>
        <v>3</v>
      </c>
      <c r="AY117" s="1">
        <f t="shared" si="27"/>
        <v>3</v>
      </c>
      <c r="AZ117" s="1">
        <f t="shared" si="27"/>
        <v>3</v>
      </c>
      <c r="BA117" s="1">
        <f t="shared" si="27"/>
        <v>2</v>
      </c>
      <c r="BB117" s="1">
        <f t="shared" si="27"/>
        <v>3</v>
      </c>
      <c r="BC117" s="1">
        <f t="shared" si="28"/>
        <v>3</v>
      </c>
      <c r="BD117" s="1">
        <f t="shared" si="28"/>
        <v>3</v>
      </c>
      <c r="BE117" s="1">
        <f t="shared" si="28"/>
        <v>3</v>
      </c>
      <c r="BF117" s="1">
        <f t="shared" si="28"/>
        <v>1</v>
      </c>
      <c r="BG117" s="1">
        <f t="shared" si="26"/>
        <v>3</v>
      </c>
      <c r="BH117" s="1">
        <f t="shared" si="26"/>
        <v>2</v>
      </c>
      <c r="BI117" s="1">
        <f t="shared" si="26"/>
        <v>3</v>
      </c>
      <c r="BJ117" s="1">
        <v>1000000</v>
      </c>
      <c r="BL117" s="9" t="s">
        <v>136</v>
      </c>
      <c r="BM117" s="10">
        <v>3</v>
      </c>
      <c r="BN117" s="10">
        <v>3</v>
      </c>
      <c r="BO117" s="10">
        <v>3</v>
      </c>
      <c r="BP117" s="10">
        <v>2</v>
      </c>
      <c r="BQ117" s="10">
        <v>3</v>
      </c>
      <c r="BR117" s="10">
        <v>3</v>
      </c>
      <c r="BS117" s="10">
        <v>3</v>
      </c>
      <c r="BT117" s="10">
        <v>3</v>
      </c>
      <c r="BU117" s="10">
        <v>3</v>
      </c>
      <c r="BV117" s="10">
        <v>3</v>
      </c>
      <c r="BW117" s="10">
        <v>3</v>
      </c>
      <c r="BX117" s="10">
        <v>3</v>
      </c>
      <c r="BY117" s="10">
        <v>3</v>
      </c>
      <c r="BZ117" s="10">
        <v>3</v>
      </c>
      <c r="CA117" s="10">
        <v>1</v>
      </c>
      <c r="CB117" s="10">
        <v>3</v>
      </c>
      <c r="CC117" s="10">
        <v>3</v>
      </c>
      <c r="CD117" s="10">
        <v>3</v>
      </c>
      <c r="CE117" s="10">
        <v>3</v>
      </c>
      <c r="CF117" s="10">
        <v>3</v>
      </c>
      <c r="CG117" s="10">
        <v>2</v>
      </c>
      <c r="CH117" s="10">
        <v>3</v>
      </c>
      <c r="CI117" s="10">
        <v>3</v>
      </c>
      <c r="CJ117" s="10">
        <v>3</v>
      </c>
      <c r="CK117" s="10">
        <v>3</v>
      </c>
      <c r="CL117" s="10">
        <v>1</v>
      </c>
      <c r="CM117" s="10">
        <v>3</v>
      </c>
      <c r="CN117" s="10">
        <v>2</v>
      </c>
      <c r="CO117" s="10">
        <v>3</v>
      </c>
      <c r="CP117" s="10">
        <v>1000000</v>
      </c>
    </row>
    <row r="118" spans="1:94" ht="15.75" thickBot="1" x14ac:dyDescent="0.3">
      <c r="A118" s="9" t="s">
        <v>137</v>
      </c>
      <c r="B118" s="10">
        <v>3</v>
      </c>
      <c r="C118" s="10">
        <v>3</v>
      </c>
      <c r="D118" s="10">
        <v>3</v>
      </c>
      <c r="E118" s="10">
        <v>5</v>
      </c>
      <c r="F118" s="10">
        <v>3</v>
      </c>
      <c r="G118" s="10">
        <v>3</v>
      </c>
      <c r="H118" s="10">
        <v>3</v>
      </c>
      <c r="I118" s="10">
        <v>3</v>
      </c>
      <c r="J118" s="10">
        <v>3</v>
      </c>
      <c r="K118" s="10">
        <v>3</v>
      </c>
      <c r="L118" s="10">
        <v>3</v>
      </c>
      <c r="M118" s="10">
        <v>3</v>
      </c>
      <c r="N118" s="10">
        <v>3</v>
      </c>
      <c r="O118" s="10">
        <v>3</v>
      </c>
      <c r="P118" s="10">
        <v>5</v>
      </c>
      <c r="Q118" s="10">
        <v>3</v>
      </c>
      <c r="R118" s="10">
        <v>3</v>
      </c>
      <c r="S118" s="10">
        <v>3</v>
      </c>
      <c r="T118" s="10">
        <v>3</v>
      </c>
      <c r="U118" s="10">
        <v>3</v>
      </c>
      <c r="V118" s="10">
        <v>4</v>
      </c>
      <c r="W118" s="10">
        <v>3</v>
      </c>
      <c r="X118" s="10">
        <v>3</v>
      </c>
      <c r="Y118" s="10">
        <v>3</v>
      </c>
      <c r="Z118" s="10">
        <v>3</v>
      </c>
      <c r="AA118" s="10">
        <v>5</v>
      </c>
      <c r="AB118" s="10">
        <v>4</v>
      </c>
      <c r="AC118" s="10">
        <v>4</v>
      </c>
      <c r="AD118" s="10">
        <v>3</v>
      </c>
      <c r="AE118" s="10">
        <v>1000000</v>
      </c>
      <c r="AG118" s="1">
        <f t="shared" si="25"/>
        <v>3</v>
      </c>
      <c r="AH118" s="1">
        <f t="shared" si="25"/>
        <v>3</v>
      </c>
      <c r="AI118" s="1">
        <f t="shared" si="25"/>
        <v>3</v>
      </c>
      <c r="AJ118" s="1">
        <f t="shared" si="25"/>
        <v>1</v>
      </c>
      <c r="AK118" s="1">
        <f t="shared" si="25"/>
        <v>3</v>
      </c>
      <c r="AL118" s="1">
        <f t="shared" si="25"/>
        <v>3</v>
      </c>
      <c r="AM118" s="1">
        <f t="shared" si="27"/>
        <v>3</v>
      </c>
      <c r="AN118" s="1">
        <f t="shared" si="27"/>
        <v>3</v>
      </c>
      <c r="AO118" s="1">
        <f t="shared" si="27"/>
        <v>3</v>
      </c>
      <c r="AP118" s="1">
        <f t="shared" si="27"/>
        <v>3</v>
      </c>
      <c r="AQ118" s="1">
        <f t="shared" si="27"/>
        <v>3</v>
      </c>
      <c r="AR118" s="1">
        <f t="shared" si="27"/>
        <v>3</v>
      </c>
      <c r="AS118" s="1">
        <f t="shared" si="27"/>
        <v>3</v>
      </c>
      <c r="AT118" s="1">
        <f t="shared" si="27"/>
        <v>3</v>
      </c>
      <c r="AU118" s="1">
        <f t="shared" si="27"/>
        <v>1</v>
      </c>
      <c r="AV118" s="1">
        <f t="shared" si="27"/>
        <v>3</v>
      </c>
      <c r="AW118" s="1">
        <f t="shared" si="27"/>
        <v>3</v>
      </c>
      <c r="AX118" s="1">
        <f t="shared" si="27"/>
        <v>3</v>
      </c>
      <c r="AY118" s="1">
        <f t="shared" si="27"/>
        <v>3</v>
      </c>
      <c r="AZ118" s="1">
        <f t="shared" si="27"/>
        <v>3</v>
      </c>
      <c r="BA118" s="1">
        <f t="shared" si="27"/>
        <v>2</v>
      </c>
      <c r="BB118" s="1">
        <f t="shared" si="27"/>
        <v>3</v>
      </c>
      <c r="BC118" s="1">
        <f t="shared" si="28"/>
        <v>3</v>
      </c>
      <c r="BD118" s="1">
        <f t="shared" si="28"/>
        <v>3</v>
      </c>
      <c r="BE118" s="1">
        <f t="shared" si="28"/>
        <v>3</v>
      </c>
      <c r="BF118" s="1">
        <f t="shared" si="28"/>
        <v>1</v>
      </c>
      <c r="BG118" s="1">
        <f t="shared" si="26"/>
        <v>2</v>
      </c>
      <c r="BH118" s="1">
        <f t="shared" si="26"/>
        <v>2</v>
      </c>
      <c r="BI118" s="1">
        <f t="shared" si="26"/>
        <v>3</v>
      </c>
      <c r="BJ118" s="1">
        <v>1000000</v>
      </c>
      <c r="BL118" s="9" t="s">
        <v>137</v>
      </c>
      <c r="BM118" s="10">
        <v>3</v>
      </c>
      <c r="BN118" s="10">
        <v>3</v>
      </c>
      <c r="BO118" s="10">
        <v>3</v>
      </c>
      <c r="BP118" s="10">
        <v>1</v>
      </c>
      <c r="BQ118" s="10">
        <v>3</v>
      </c>
      <c r="BR118" s="10">
        <v>3</v>
      </c>
      <c r="BS118" s="10">
        <v>3</v>
      </c>
      <c r="BT118" s="10">
        <v>3</v>
      </c>
      <c r="BU118" s="10">
        <v>3</v>
      </c>
      <c r="BV118" s="10">
        <v>3</v>
      </c>
      <c r="BW118" s="10">
        <v>3</v>
      </c>
      <c r="BX118" s="10">
        <v>3</v>
      </c>
      <c r="BY118" s="10">
        <v>3</v>
      </c>
      <c r="BZ118" s="10">
        <v>3</v>
      </c>
      <c r="CA118" s="10">
        <v>1</v>
      </c>
      <c r="CB118" s="10">
        <v>3</v>
      </c>
      <c r="CC118" s="10">
        <v>3</v>
      </c>
      <c r="CD118" s="10">
        <v>3</v>
      </c>
      <c r="CE118" s="10">
        <v>3</v>
      </c>
      <c r="CF118" s="10">
        <v>3</v>
      </c>
      <c r="CG118" s="10">
        <v>2</v>
      </c>
      <c r="CH118" s="10">
        <v>3</v>
      </c>
      <c r="CI118" s="10">
        <v>3</v>
      </c>
      <c r="CJ118" s="10">
        <v>3</v>
      </c>
      <c r="CK118" s="10">
        <v>3</v>
      </c>
      <c r="CL118" s="10">
        <v>1</v>
      </c>
      <c r="CM118" s="10">
        <v>2</v>
      </c>
      <c r="CN118" s="10">
        <v>2</v>
      </c>
      <c r="CO118" s="10">
        <v>3</v>
      </c>
      <c r="CP118" s="10">
        <v>1000000</v>
      </c>
    </row>
    <row r="119" spans="1:94" ht="15.75" thickBot="1" x14ac:dyDescent="0.3">
      <c r="A119" s="9" t="s">
        <v>138</v>
      </c>
      <c r="B119" s="10">
        <v>3</v>
      </c>
      <c r="C119" s="10">
        <v>3</v>
      </c>
      <c r="D119" s="10">
        <v>3</v>
      </c>
      <c r="E119" s="10">
        <v>5</v>
      </c>
      <c r="F119" s="10">
        <v>3</v>
      </c>
      <c r="G119" s="10">
        <v>3</v>
      </c>
      <c r="H119" s="10">
        <v>3</v>
      </c>
      <c r="I119" s="10">
        <v>3</v>
      </c>
      <c r="J119" s="10">
        <v>3</v>
      </c>
      <c r="K119" s="10">
        <v>3</v>
      </c>
      <c r="L119" s="10">
        <v>3</v>
      </c>
      <c r="M119" s="10">
        <v>3</v>
      </c>
      <c r="N119" s="10">
        <v>3</v>
      </c>
      <c r="O119" s="10">
        <v>3</v>
      </c>
      <c r="P119" s="10">
        <v>5</v>
      </c>
      <c r="Q119" s="10">
        <v>3</v>
      </c>
      <c r="R119" s="10">
        <v>3</v>
      </c>
      <c r="S119" s="10">
        <v>3</v>
      </c>
      <c r="T119" s="10">
        <v>3</v>
      </c>
      <c r="U119" s="10">
        <v>3</v>
      </c>
      <c r="V119" s="10">
        <v>4</v>
      </c>
      <c r="W119" s="10">
        <v>3</v>
      </c>
      <c r="X119" s="10">
        <v>3</v>
      </c>
      <c r="Y119" s="10">
        <v>3</v>
      </c>
      <c r="Z119" s="10">
        <v>3</v>
      </c>
      <c r="AA119" s="10">
        <v>5</v>
      </c>
      <c r="AB119" s="10">
        <v>4</v>
      </c>
      <c r="AC119" s="10">
        <v>4</v>
      </c>
      <c r="AD119" s="10">
        <v>3</v>
      </c>
      <c r="AE119" s="10">
        <v>1000000</v>
      </c>
      <c r="AG119" s="1">
        <f t="shared" si="25"/>
        <v>3</v>
      </c>
      <c r="AH119" s="1">
        <f t="shared" si="25"/>
        <v>3</v>
      </c>
      <c r="AI119" s="1">
        <f t="shared" si="25"/>
        <v>3</v>
      </c>
      <c r="AJ119" s="1">
        <f t="shared" si="25"/>
        <v>1</v>
      </c>
      <c r="AK119" s="1">
        <f t="shared" si="25"/>
        <v>3</v>
      </c>
      <c r="AL119" s="1">
        <f t="shared" si="25"/>
        <v>3</v>
      </c>
      <c r="AM119" s="1">
        <f t="shared" si="27"/>
        <v>3</v>
      </c>
      <c r="AN119" s="1">
        <f t="shared" si="27"/>
        <v>3</v>
      </c>
      <c r="AO119" s="1">
        <f t="shared" si="27"/>
        <v>3</v>
      </c>
      <c r="AP119" s="1">
        <f t="shared" si="27"/>
        <v>3</v>
      </c>
      <c r="AQ119" s="1">
        <f t="shared" si="27"/>
        <v>3</v>
      </c>
      <c r="AR119" s="1">
        <f t="shared" si="27"/>
        <v>3</v>
      </c>
      <c r="AS119" s="1">
        <f t="shared" si="27"/>
        <v>3</v>
      </c>
      <c r="AT119" s="1">
        <f t="shared" si="27"/>
        <v>3</v>
      </c>
      <c r="AU119" s="1">
        <f t="shared" si="27"/>
        <v>1</v>
      </c>
      <c r="AV119" s="1">
        <f t="shared" si="27"/>
        <v>3</v>
      </c>
      <c r="AW119" s="1">
        <f t="shared" si="27"/>
        <v>3</v>
      </c>
      <c r="AX119" s="1">
        <f t="shared" si="27"/>
        <v>3</v>
      </c>
      <c r="AY119" s="1">
        <f t="shared" si="27"/>
        <v>3</v>
      </c>
      <c r="AZ119" s="1">
        <f t="shared" si="27"/>
        <v>3</v>
      </c>
      <c r="BA119" s="1">
        <f t="shared" si="27"/>
        <v>2</v>
      </c>
      <c r="BB119" s="1">
        <f t="shared" si="27"/>
        <v>3</v>
      </c>
      <c r="BC119" s="1">
        <f t="shared" si="28"/>
        <v>3</v>
      </c>
      <c r="BD119" s="1">
        <f t="shared" si="28"/>
        <v>3</v>
      </c>
      <c r="BE119" s="1">
        <f t="shared" si="28"/>
        <v>3</v>
      </c>
      <c r="BF119" s="1">
        <f t="shared" si="28"/>
        <v>1</v>
      </c>
      <c r="BG119" s="1">
        <f t="shared" si="26"/>
        <v>2</v>
      </c>
      <c r="BH119" s="1">
        <f t="shared" si="26"/>
        <v>2</v>
      </c>
      <c r="BI119" s="1">
        <f t="shared" si="26"/>
        <v>3</v>
      </c>
      <c r="BJ119" s="1">
        <v>1000000</v>
      </c>
      <c r="BL119" s="9" t="s">
        <v>138</v>
      </c>
      <c r="BM119" s="10">
        <v>3</v>
      </c>
      <c r="BN119" s="10">
        <v>3</v>
      </c>
      <c r="BO119" s="10">
        <v>3</v>
      </c>
      <c r="BP119" s="10">
        <v>1</v>
      </c>
      <c r="BQ119" s="10">
        <v>3</v>
      </c>
      <c r="BR119" s="10">
        <v>3</v>
      </c>
      <c r="BS119" s="10">
        <v>3</v>
      </c>
      <c r="BT119" s="10">
        <v>3</v>
      </c>
      <c r="BU119" s="10">
        <v>3</v>
      </c>
      <c r="BV119" s="10">
        <v>3</v>
      </c>
      <c r="BW119" s="10">
        <v>3</v>
      </c>
      <c r="BX119" s="10">
        <v>3</v>
      </c>
      <c r="BY119" s="10">
        <v>3</v>
      </c>
      <c r="BZ119" s="10">
        <v>3</v>
      </c>
      <c r="CA119" s="10">
        <v>1</v>
      </c>
      <c r="CB119" s="10">
        <v>3</v>
      </c>
      <c r="CC119" s="10">
        <v>3</v>
      </c>
      <c r="CD119" s="10">
        <v>3</v>
      </c>
      <c r="CE119" s="10">
        <v>3</v>
      </c>
      <c r="CF119" s="10">
        <v>3</v>
      </c>
      <c r="CG119" s="10">
        <v>2</v>
      </c>
      <c r="CH119" s="10">
        <v>3</v>
      </c>
      <c r="CI119" s="10">
        <v>3</v>
      </c>
      <c r="CJ119" s="10">
        <v>3</v>
      </c>
      <c r="CK119" s="10">
        <v>3</v>
      </c>
      <c r="CL119" s="10">
        <v>1</v>
      </c>
      <c r="CM119" s="10">
        <v>2</v>
      </c>
      <c r="CN119" s="10">
        <v>2</v>
      </c>
      <c r="CO119" s="10">
        <v>3</v>
      </c>
      <c r="CP119" s="10">
        <v>1000000</v>
      </c>
    </row>
    <row r="120" spans="1:94" ht="15.75" thickBot="1" x14ac:dyDescent="0.3">
      <c r="A120" s="9" t="s">
        <v>139</v>
      </c>
      <c r="B120" s="10">
        <v>2</v>
      </c>
      <c r="C120" s="10">
        <v>2</v>
      </c>
      <c r="D120" s="10">
        <v>2</v>
      </c>
      <c r="E120" s="10">
        <v>3</v>
      </c>
      <c r="F120" s="10">
        <v>2</v>
      </c>
      <c r="G120" s="10">
        <v>2</v>
      </c>
      <c r="H120" s="10">
        <v>2</v>
      </c>
      <c r="I120" s="10">
        <v>2</v>
      </c>
      <c r="J120" s="10">
        <v>2</v>
      </c>
      <c r="K120" s="10">
        <v>2</v>
      </c>
      <c r="L120" s="10">
        <v>2</v>
      </c>
      <c r="M120" s="10">
        <v>2</v>
      </c>
      <c r="N120" s="10">
        <v>2</v>
      </c>
      <c r="O120" s="10">
        <v>2</v>
      </c>
      <c r="P120" s="10">
        <v>2</v>
      </c>
      <c r="Q120" s="10">
        <v>2</v>
      </c>
      <c r="R120" s="10">
        <v>2</v>
      </c>
      <c r="S120" s="10">
        <v>2</v>
      </c>
      <c r="T120" s="10">
        <v>2</v>
      </c>
      <c r="U120" s="10">
        <v>2</v>
      </c>
      <c r="V120" s="10">
        <v>2</v>
      </c>
      <c r="W120" s="10">
        <v>2</v>
      </c>
      <c r="X120" s="10">
        <v>2</v>
      </c>
      <c r="Y120" s="10">
        <v>2</v>
      </c>
      <c r="Z120" s="10">
        <v>2</v>
      </c>
      <c r="AA120" s="10">
        <v>2</v>
      </c>
      <c r="AB120" s="10">
        <v>2</v>
      </c>
      <c r="AC120" s="10">
        <v>3</v>
      </c>
      <c r="AD120" s="10">
        <v>2</v>
      </c>
      <c r="AE120" s="10">
        <v>1000000</v>
      </c>
      <c r="AG120" s="1">
        <f t="shared" si="25"/>
        <v>4</v>
      </c>
      <c r="AH120" s="1">
        <f t="shared" si="25"/>
        <v>4</v>
      </c>
      <c r="AI120" s="1">
        <f t="shared" si="25"/>
        <v>4</v>
      </c>
      <c r="AJ120" s="1">
        <f t="shared" si="25"/>
        <v>3</v>
      </c>
      <c r="AK120" s="1">
        <f t="shared" si="25"/>
        <v>4</v>
      </c>
      <c r="AL120" s="1">
        <f t="shared" si="25"/>
        <v>4</v>
      </c>
      <c r="AM120" s="1">
        <f t="shared" si="27"/>
        <v>4</v>
      </c>
      <c r="AN120" s="1">
        <f t="shared" si="27"/>
        <v>4</v>
      </c>
      <c r="AO120" s="1">
        <f t="shared" si="27"/>
        <v>4</v>
      </c>
      <c r="AP120" s="1">
        <f t="shared" si="27"/>
        <v>4</v>
      </c>
      <c r="AQ120" s="1">
        <f t="shared" si="27"/>
        <v>4</v>
      </c>
      <c r="AR120" s="1">
        <f t="shared" si="27"/>
        <v>4</v>
      </c>
      <c r="AS120" s="1">
        <f t="shared" si="27"/>
        <v>4</v>
      </c>
      <c r="AT120" s="1">
        <f t="shared" si="27"/>
        <v>4</v>
      </c>
      <c r="AU120" s="1">
        <f t="shared" si="27"/>
        <v>4</v>
      </c>
      <c r="AV120" s="1">
        <f t="shared" si="27"/>
        <v>4</v>
      </c>
      <c r="AW120" s="1">
        <f t="shared" si="27"/>
        <v>4</v>
      </c>
      <c r="AX120" s="1">
        <f t="shared" si="27"/>
        <v>4</v>
      </c>
      <c r="AY120" s="1">
        <f t="shared" si="27"/>
        <v>4</v>
      </c>
      <c r="AZ120" s="1">
        <f t="shared" si="27"/>
        <v>4</v>
      </c>
      <c r="BA120" s="1">
        <f t="shared" si="27"/>
        <v>4</v>
      </c>
      <c r="BB120" s="1">
        <f t="shared" si="27"/>
        <v>4</v>
      </c>
      <c r="BC120" s="1">
        <f t="shared" si="28"/>
        <v>4</v>
      </c>
      <c r="BD120" s="1">
        <f t="shared" si="28"/>
        <v>4</v>
      </c>
      <c r="BE120" s="1">
        <f t="shared" si="28"/>
        <v>4</v>
      </c>
      <c r="BF120" s="1">
        <f t="shared" si="28"/>
        <v>4</v>
      </c>
      <c r="BG120" s="1">
        <f t="shared" si="26"/>
        <v>4</v>
      </c>
      <c r="BH120" s="1">
        <f t="shared" si="26"/>
        <v>3</v>
      </c>
      <c r="BI120" s="1">
        <f t="shared" si="26"/>
        <v>4</v>
      </c>
      <c r="BJ120" s="1">
        <v>1000000</v>
      </c>
      <c r="BL120" s="9" t="s">
        <v>139</v>
      </c>
      <c r="BM120" s="10">
        <v>4</v>
      </c>
      <c r="BN120" s="10">
        <v>4</v>
      </c>
      <c r="BO120" s="10">
        <v>4</v>
      </c>
      <c r="BP120" s="10">
        <v>3</v>
      </c>
      <c r="BQ120" s="10">
        <v>4</v>
      </c>
      <c r="BR120" s="10">
        <v>4</v>
      </c>
      <c r="BS120" s="10">
        <v>4</v>
      </c>
      <c r="BT120" s="10">
        <v>4</v>
      </c>
      <c r="BU120" s="10">
        <v>4</v>
      </c>
      <c r="BV120" s="10">
        <v>4</v>
      </c>
      <c r="BW120" s="10">
        <v>4</v>
      </c>
      <c r="BX120" s="10">
        <v>4</v>
      </c>
      <c r="BY120" s="10">
        <v>4</v>
      </c>
      <c r="BZ120" s="10">
        <v>4</v>
      </c>
      <c r="CA120" s="10">
        <v>4</v>
      </c>
      <c r="CB120" s="10">
        <v>4</v>
      </c>
      <c r="CC120" s="10">
        <v>4</v>
      </c>
      <c r="CD120" s="10">
        <v>4</v>
      </c>
      <c r="CE120" s="10">
        <v>4</v>
      </c>
      <c r="CF120" s="10">
        <v>4</v>
      </c>
      <c r="CG120" s="10">
        <v>4</v>
      </c>
      <c r="CH120" s="10">
        <v>4</v>
      </c>
      <c r="CI120" s="10">
        <v>4</v>
      </c>
      <c r="CJ120" s="10">
        <v>4</v>
      </c>
      <c r="CK120" s="10">
        <v>4</v>
      </c>
      <c r="CL120" s="10">
        <v>4</v>
      </c>
      <c r="CM120" s="10">
        <v>4</v>
      </c>
      <c r="CN120" s="10">
        <v>3</v>
      </c>
      <c r="CO120" s="10">
        <v>4</v>
      </c>
      <c r="CP120" s="10">
        <v>1000000</v>
      </c>
    </row>
    <row r="121" spans="1:94" ht="15.75" thickBot="1" x14ac:dyDescent="0.3">
      <c r="A121" s="9" t="s">
        <v>140</v>
      </c>
      <c r="B121" s="10">
        <v>3</v>
      </c>
      <c r="C121" s="10">
        <v>3</v>
      </c>
      <c r="D121" s="10">
        <v>3</v>
      </c>
      <c r="E121" s="10">
        <v>5</v>
      </c>
      <c r="F121" s="10">
        <v>3</v>
      </c>
      <c r="G121" s="10">
        <v>3</v>
      </c>
      <c r="H121" s="10">
        <v>3</v>
      </c>
      <c r="I121" s="10">
        <v>3</v>
      </c>
      <c r="J121" s="10">
        <v>3</v>
      </c>
      <c r="K121" s="10">
        <v>3</v>
      </c>
      <c r="L121" s="10">
        <v>3</v>
      </c>
      <c r="M121" s="10">
        <v>3</v>
      </c>
      <c r="N121" s="10">
        <v>3</v>
      </c>
      <c r="O121" s="10">
        <v>3</v>
      </c>
      <c r="P121" s="10">
        <v>5</v>
      </c>
      <c r="Q121" s="10">
        <v>3</v>
      </c>
      <c r="R121" s="10">
        <v>3</v>
      </c>
      <c r="S121" s="10">
        <v>3</v>
      </c>
      <c r="T121" s="10">
        <v>3</v>
      </c>
      <c r="U121" s="10">
        <v>3</v>
      </c>
      <c r="V121" s="10">
        <v>4</v>
      </c>
      <c r="W121" s="10">
        <v>3</v>
      </c>
      <c r="X121" s="10">
        <v>3</v>
      </c>
      <c r="Y121" s="10">
        <v>3</v>
      </c>
      <c r="Z121" s="10">
        <v>3</v>
      </c>
      <c r="AA121" s="10">
        <v>5</v>
      </c>
      <c r="AB121" s="10">
        <v>4</v>
      </c>
      <c r="AC121" s="10">
        <v>4</v>
      </c>
      <c r="AD121" s="10">
        <v>3</v>
      </c>
      <c r="AE121" s="10">
        <v>1000000</v>
      </c>
      <c r="AG121" s="1">
        <f t="shared" si="25"/>
        <v>3</v>
      </c>
      <c r="AH121" s="1">
        <f t="shared" si="25"/>
        <v>3</v>
      </c>
      <c r="AI121" s="1">
        <f t="shared" si="25"/>
        <v>3</v>
      </c>
      <c r="AJ121" s="1">
        <f t="shared" si="25"/>
        <v>1</v>
      </c>
      <c r="AK121" s="1">
        <f t="shared" si="25"/>
        <v>3</v>
      </c>
      <c r="AL121" s="1">
        <f t="shared" si="25"/>
        <v>3</v>
      </c>
      <c r="AM121" s="1">
        <f t="shared" si="27"/>
        <v>3</v>
      </c>
      <c r="AN121" s="1">
        <f t="shared" si="27"/>
        <v>3</v>
      </c>
      <c r="AO121" s="1">
        <f t="shared" si="27"/>
        <v>3</v>
      </c>
      <c r="AP121" s="1">
        <f t="shared" si="27"/>
        <v>3</v>
      </c>
      <c r="AQ121" s="1">
        <f t="shared" si="27"/>
        <v>3</v>
      </c>
      <c r="AR121" s="1">
        <f t="shared" si="27"/>
        <v>3</v>
      </c>
      <c r="AS121" s="1">
        <f t="shared" si="27"/>
        <v>3</v>
      </c>
      <c r="AT121" s="1">
        <f t="shared" si="27"/>
        <v>3</v>
      </c>
      <c r="AU121" s="1">
        <f t="shared" si="27"/>
        <v>1</v>
      </c>
      <c r="AV121" s="1">
        <f t="shared" si="27"/>
        <v>3</v>
      </c>
      <c r="AW121" s="1">
        <f t="shared" si="27"/>
        <v>3</v>
      </c>
      <c r="AX121" s="1">
        <f t="shared" si="27"/>
        <v>3</v>
      </c>
      <c r="AY121" s="1">
        <f t="shared" si="27"/>
        <v>3</v>
      </c>
      <c r="AZ121" s="1">
        <f t="shared" si="27"/>
        <v>3</v>
      </c>
      <c r="BA121" s="1">
        <f t="shared" si="27"/>
        <v>2</v>
      </c>
      <c r="BB121" s="1">
        <f t="shared" si="27"/>
        <v>3</v>
      </c>
      <c r="BC121" s="1">
        <f t="shared" si="28"/>
        <v>3</v>
      </c>
      <c r="BD121" s="1">
        <f t="shared" si="28"/>
        <v>3</v>
      </c>
      <c r="BE121" s="1">
        <f t="shared" si="28"/>
        <v>3</v>
      </c>
      <c r="BF121" s="1">
        <f t="shared" si="28"/>
        <v>1</v>
      </c>
      <c r="BG121" s="1">
        <f t="shared" si="26"/>
        <v>2</v>
      </c>
      <c r="BH121" s="1">
        <f t="shared" si="26"/>
        <v>2</v>
      </c>
      <c r="BI121" s="1">
        <f t="shared" si="26"/>
        <v>3</v>
      </c>
      <c r="BJ121" s="1">
        <v>1000000</v>
      </c>
      <c r="BL121" s="9" t="s">
        <v>140</v>
      </c>
      <c r="BM121" s="10">
        <v>3</v>
      </c>
      <c r="BN121" s="10">
        <v>3</v>
      </c>
      <c r="BO121" s="10">
        <v>3</v>
      </c>
      <c r="BP121" s="10">
        <v>1</v>
      </c>
      <c r="BQ121" s="10">
        <v>3</v>
      </c>
      <c r="BR121" s="10">
        <v>3</v>
      </c>
      <c r="BS121" s="10">
        <v>3</v>
      </c>
      <c r="BT121" s="10">
        <v>3</v>
      </c>
      <c r="BU121" s="10">
        <v>3</v>
      </c>
      <c r="BV121" s="10">
        <v>3</v>
      </c>
      <c r="BW121" s="10">
        <v>3</v>
      </c>
      <c r="BX121" s="10">
        <v>3</v>
      </c>
      <c r="BY121" s="10">
        <v>3</v>
      </c>
      <c r="BZ121" s="10">
        <v>3</v>
      </c>
      <c r="CA121" s="10">
        <v>1</v>
      </c>
      <c r="CB121" s="10">
        <v>3</v>
      </c>
      <c r="CC121" s="10">
        <v>3</v>
      </c>
      <c r="CD121" s="10">
        <v>3</v>
      </c>
      <c r="CE121" s="10">
        <v>3</v>
      </c>
      <c r="CF121" s="10">
        <v>3</v>
      </c>
      <c r="CG121" s="10">
        <v>2</v>
      </c>
      <c r="CH121" s="10">
        <v>3</v>
      </c>
      <c r="CI121" s="10">
        <v>3</v>
      </c>
      <c r="CJ121" s="10">
        <v>3</v>
      </c>
      <c r="CK121" s="10">
        <v>3</v>
      </c>
      <c r="CL121" s="10">
        <v>1</v>
      </c>
      <c r="CM121" s="10">
        <v>2</v>
      </c>
      <c r="CN121" s="10">
        <v>2</v>
      </c>
      <c r="CO121" s="10">
        <v>3</v>
      </c>
      <c r="CP121" s="10">
        <v>1000000</v>
      </c>
    </row>
    <row r="122" spans="1:94" ht="15.75" thickBot="1" x14ac:dyDescent="0.3">
      <c r="A122" s="9" t="s">
        <v>141</v>
      </c>
      <c r="B122" s="10">
        <v>3</v>
      </c>
      <c r="C122" s="10">
        <v>3</v>
      </c>
      <c r="D122" s="10">
        <v>3</v>
      </c>
      <c r="E122" s="10">
        <v>5</v>
      </c>
      <c r="F122" s="10">
        <v>3</v>
      </c>
      <c r="G122" s="10">
        <v>3</v>
      </c>
      <c r="H122" s="10">
        <v>3</v>
      </c>
      <c r="I122" s="10">
        <v>3</v>
      </c>
      <c r="J122" s="10">
        <v>3</v>
      </c>
      <c r="K122" s="10">
        <v>3</v>
      </c>
      <c r="L122" s="10">
        <v>3</v>
      </c>
      <c r="M122" s="10">
        <v>3</v>
      </c>
      <c r="N122" s="10">
        <v>3</v>
      </c>
      <c r="O122" s="10">
        <v>3</v>
      </c>
      <c r="P122" s="10">
        <v>5</v>
      </c>
      <c r="Q122" s="10">
        <v>3</v>
      </c>
      <c r="R122" s="10">
        <v>3</v>
      </c>
      <c r="S122" s="10">
        <v>3</v>
      </c>
      <c r="T122" s="10">
        <v>3</v>
      </c>
      <c r="U122" s="10">
        <v>3</v>
      </c>
      <c r="V122" s="10">
        <v>4</v>
      </c>
      <c r="W122" s="10">
        <v>3</v>
      </c>
      <c r="X122" s="10">
        <v>3</v>
      </c>
      <c r="Y122" s="10">
        <v>3</v>
      </c>
      <c r="Z122" s="10">
        <v>3</v>
      </c>
      <c r="AA122" s="10">
        <v>5</v>
      </c>
      <c r="AB122" s="10">
        <v>4</v>
      </c>
      <c r="AC122" s="10">
        <v>4</v>
      </c>
      <c r="AD122" s="10">
        <v>3</v>
      </c>
      <c r="AE122" s="10">
        <v>1000000</v>
      </c>
      <c r="AG122" s="1">
        <f t="shared" si="25"/>
        <v>3</v>
      </c>
      <c r="AH122" s="1">
        <f t="shared" si="25"/>
        <v>3</v>
      </c>
      <c r="AI122" s="1">
        <f t="shared" si="25"/>
        <v>3</v>
      </c>
      <c r="AJ122" s="1">
        <f t="shared" si="25"/>
        <v>1</v>
      </c>
      <c r="AK122" s="1">
        <f t="shared" si="25"/>
        <v>3</v>
      </c>
      <c r="AL122" s="1">
        <f t="shared" si="25"/>
        <v>3</v>
      </c>
      <c r="AM122" s="1">
        <f t="shared" si="27"/>
        <v>3</v>
      </c>
      <c r="AN122" s="1">
        <f t="shared" si="27"/>
        <v>3</v>
      </c>
      <c r="AO122" s="1">
        <f t="shared" si="27"/>
        <v>3</v>
      </c>
      <c r="AP122" s="1">
        <f t="shared" si="27"/>
        <v>3</v>
      </c>
      <c r="AQ122" s="1">
        <f t="shared" si="27"/>
        <v>3</v>
      </c>
      <c r="AR122" s="1">
        <f t="shared" si="27"/>
        <v>3</v>
      </c>
      <c r="AS122" s="1">
        <f t="shared" si="27"/>
        <v>3</v>
      </c>
      <c r="AT122" s="1">
        <f t="shared" si="27"/>
        <v>3</v>
      </c>
      <c r="AU122" s="1">
        <f t="shared" si="27"/>
        <v>1</v>
      </c>
      <c r="AV122" s="1">
        <f t="shared" si="27"/>
        <v>3</v>
      </c>
      <c r="AW122" s="1">
        <f t="shared" si="27"/>
        <v>3</v>
      </c>
      <c r="AX122" s="1">
        <f t="shared" si="27"/>
        <v>3</v>
      </c>
      <c r="AY122" s="1">
        <f t="shared" si="27"/>
        <v>3</v>
      </c>
      <c r="AZ122" s="1">
        <f t="shared" si="27"/>
        <v>3</v>
      </c>
      <c r="BA122" s="1">
        <f t="shared" si="27"/>
        <v>2</v>
      </c>
      <c r="BB122" s="1">
        <f t="shared" si="27"/>
        <v>3</v>
      </c>
      <c r="BC122" s="1">
        <f t="shared" si="28"/>
        <v>3</v>
      </c>
      <c r="BD122" s="1">
        <f t="shared" si="28"/>
        <v>3</v>
      </c>
      <c r="BE122" s="1">
        <f t="shared" si="28"/>
        <v>3</v>
      </c>
      <c r="BF122" s="1">
        <f t="shared" si="28"/>
        <v>1</v>
      </c>
      <c r="BG122" s="1">
        <f t="shared" si="26"/>
        <v>2</v>
      </c>
      <c r="BH122" s="1">
        <f t="shared" si="26"/>
        <v>2</v>
      </c>
      <c r="BI122" s="1">
        <f t="shared" si="26"/>
        <v>3</v>
      </c>
      <c r="BJ122" s="1">
        <v>1000000</v>
      </c>
      <c r="BL122" s="9" t="s">
        <v>141</v>
      </c>
      <c r="BM122" s="10">
        <v>3</v>
      </c>
      <c r="BN122" s="10">
        <v>3</v>
      </c>
      <c r="BO122" s="10">
        <v>3</v>
      </c>
      <c r="BP122" s="10">
        <v>1</v>
      </c>
      <c r="BQ122" s="10">
        <v>3</v>
      </c>
      <c r="BR122" s="10">
        <v>3</v>
      </c>
      <c r="BS122" s="10">
        <v>3</v>
      </c>
      <c r="BT122" s="10">
        <v>3</v>
      </c>
      <c r="BU122" s="10">
        <v>3</v>
      </c>
      <c r="BV122" s="10">
        <v>3</v>
      </c>
      <c r="BW122" s="10">
        <v>3</v>
      </c>
      <c r="BX122" s="10">
        <v>3</v>
      </c>
      <c r="BY122" s="10">
        <v>3</v>
      </c>
      <c r="BZ122" s="10">
        <v>3</v>
      </c>
      <c r="CA122" s="10">
        <v>1</v>
      </c>
      <c r="CB122" s="10">
        <v>3</v>
      </c>
      <c r="CC122" s="10">
        <v>3</v>
      </c>
      <c r="CD122" s="10">
        <v>3</v>
      </c>
      <c r="CE122" s="10">
        <v>3</v>
      </c>
      <c r="CF122" s="10">
        <v>3</v>
      </c>
      <c r="CG122" s="10">
        <v>2</v>
      </c>
      <c r="CH122" s="10">
        <v>3</v>
      </c>
      <c r="CI122" s="10">
        <v>3</v>
      </c>
      <c r="CJ122" s="10">
        <v>3</v>
      </c>
      <c r="CK122" s="10">
        <v>3</v>
      </c>
      <c r="CL122" s="10">
        <v>1</v>
      </c>
      <c r="CM122" s="10">
        <v>2</v>
      </c>
      <c r="CN122" s="10">
        <v>2</v>
      </c>
      <c r="CO122" s="10">
        <v>3</v>
      </c>
      <c r="CP122" s="10">
        <v>1000000</v>
      </c>
    </row>
    <row r="123" spans="1:94" ht="15.75" thickBot="1" x14ac:dyDescent="0.3">
      <c r="A123" s="9" t="s">
        <v>142</v>
      </c>
      <c r="B123" s="10">
        <v>3</v>
      </c>
      <c r="C123" s="10">
        <v>3</v>
      </c>
      <c r="D123" s="10">
        <v>3</v>
      </c>
      <c r="E123" s="10">
        <v>5</v>
      </c>
      <c r="F123" s="10">
        <v>3</v>
      </c>
      <c r="G123" s="10">
        <v>3</v>
      </c>
      <c r="H123" s="10">
        <v>3</v>
      </c>
      <c r="I123" s="10">
        <v>3</v>
      </c>
      <c r="J123" s="10">
        <v>3</v>
      </c>
      <c r="K123" s="10">
        <v>3</v>
      </c>
      <c r="L123" s="10">
        <v>3</v>
      </c>
      <c r="M123" s="10">
        <v>3</v>
      </c>
      <c r="N123" s="10">
        <v>3</v>
      </c>
      <c r="O123" s="10">
        <v>3</v>
      </c>
      <c r="P123" s="10">
        <v>5</v>
      </c>
      <c r="Q123" s="10">
        <v>3</v>
      </c>
      <c r="R123" s="10">
        <v>3</v>
      </c>
      <c r="S123" s="10">
        <v>3</v>
      </c>
      <c r="T123" s="10">
        <v>3</v>
      </c>
      <c r="U123" s="10">
        <v>3</v>
      </c>
      <c r="V123" s="10">
        <v>4</v>
      </c>
      <c r="W123" s="10">
        <v>3</v>
      </c>
      <c r="X123" s="10">
        <v>3</v>
      </c>
      <c r="Y123" s="10">
        <v>3</v>
      </c>
      <c r="Z123" s="10">
        <v>3</v>
      </c>
      <c r="AA123" s="10">
        <v>5</v>
      </c>
      <c r="AB123" s="10">
        <v>4</v>
      </c>
      <c r="AC123" s="10">
        <v>4</v>
      </c>
      <c r="AD123" s="10">
        <v>3</v>
      </c>
      <c r="AE123" s="10">
        <v>1000000</v>
      </c>
      <c r="AG123" s="1">
        <f t="shared" si="25"/>
        <v>3</v>
      </c>
      <c r="AH123" s="1">
        <f t="shared" si="25"/>
        <v>3</v>
      </c>
      <c r="AI123" s="1">
        <f t="shared" si="25"/>
        <v>3</v>
      </c>
      <c r="AJ123" s="1">
        <f t="shared" si="25"/>
        <v>1</v>
      </c>
      <c r="AK123" s="1">
        <f t="shared" si="25"/>
        <v>3</v>
      </c>
      <c r="AL123" s="1">
        <f t="shared" si="25"/>
        <v>3</v>
      </c>
      <c r="AM123" s="1">
        <f t="shared" si="27"/>
        <v>3</v>
      </c>
      <c r="AN123" s="1">
        <f t="shared" si="27"/>
        <v>3</v>
      </c>
      <c r="AO123" s="1">
        <f t="shared" si="27"/>
        <v>3</v>
      </c>
      <c r="AP123" s="1">
        <f t="shared" si="27"/>
        <v>3</v>
      </c>
      <c r="AQ123" s="1">
        <f t="shared" si="27"/>
        <v>3</v>
      </c>
      <c r="AR123" s="1">
        <f t="shared" si="27"/>
        <v>3</v>
      </c>
      <c r="AS123" s="1">
        <f t="shared" si="27"/>
        <v>3</v>
      </c>
      <c r="AT123" s="1">
        <f t="shared" si="27"/>
        <v>3</v>
      </c>
      <c r="AU123" s="1">
        <f t="shared" si="27"/>
        <v>1</v>
      </c>
      <c r="AV123" s="1">
        <f t="shared" si="27"/>
        <v>3</v>
      </c>
      <c r="AW123" s="1">
        <f t="shared" si="27"/>
        <v>3</v>
      </c>
      <c r="AX123" s="1">
        <f t="shared" si="27"/>
        <v>3</v>
      </c>
      <c r="AY123" s="1">
        <f t="shared" si="27"/>
        <v>3</v>
      </c>
      <c r="AZ123" s="1">
        <f t="shared" si="27"/>
        <v>3</v>
      </c>
      <c r="BA123" s="1">
        <f t="shared" si="27"/>
        <v>2</v>
      </c>
      <c r="BB123" s="1">
        <f t="shared" si="27"/>
        <v>3</v>
      </c>
      <c r="BC123" s="1">
        <f t="shared" si="28"/>
        <v>3</v>
      </c>
      <c r="BD123" s="1">
        <f t="shared" si="28"/>
        <v>3</v>
      </c>
      <c r="BE123" s="1">
        <f t="shared" si="28"/>
        <v>3</v>
      </c>
      <c r="BF123" s="1">
        <f t="shared" si="28"/>
        <v>1</v>
      </c>
      <c r="BG123" s="1">
        <f t="shared" si="26"/>
        <v>2</v>
      </c>
      <c r="BH123" s="1">
        <f t="shared" si="26"/>
        <v>2</v>
      </c>
      <c r="BI123" s="1">
        <f t="shared" si="26"/>
        <v>3</v>
      </c>
      <c r="BJ123" s="1">
        <v>1000000</v>
      </c>
      <c r="BL123" s="9" t="s">
        <v>142</v>
      </c>
      <c r="BM123" s="10">
        <v>3</v>
      </c>
      <c r="BN123" s="10">
        <v>3</v>
      </c>
      <c r="BO123" s="10">
        <v>3</v>
      </c>
      <c r="BP123" s="10">
        <v>1</v>
      </c>
      <c r="BQ123" s="10">
        <v>3</v>
      </c>
      <c r="BR123" s="10">
        <v>3</v>
      </c>
      <c r="BS123" s="10">
        <v>3</v>
      </c>
      <c r="BT123" s="10">
        <v>3</v>
      </c>
      <c r="BU123" s="10">
        <v>3</v>
      </c>
      <c r="BV123" s="10">
        <v>3</v>
      </c>
      <c r="BW123" s="10">
        <v>3</v>
      </c>
      <c r="BX123" s="10">
        <v>3</v>
      </c>
      <c r="BY123" s="10">
        <v>3</v>
      </c>
      <c r="BZ123" s="10">
        <v>3</v>
      </c>
      <c r="CA123" s="10">
        <v>1</v>
      </c>
      <c r="CB123" s="10">
        <v>3</v>
      </c>
      <c r="CC123" s="10">
        <v>3</v>
      </c>
      <c r="CD123" s="10">
        <v>3</v>
      </c>
      <c r="CE123" s="10">
        <v>3</v>
      </c>
      <c r="CF123" s="10">
        <v>3</v>
      </c>
      <c r="CG123" s="10">
        <v>2</v>
      </c>
      <c r="CH123" s="10">
        <v>3</v>
      </c>
      <c r="CI123" s="10">
        <v>3</v>
      </c>
      <c r="CJ123" s="10">
        <v>3</v>
      </c>
      <c r="CK123" s="10">
        <v>3</v>
      </c>
      <c r="CL123" s="10">
        <v>1</v>
      </c>
      <c r="CM123" s="10">
        <v>2</v>
      </c>
      <c r="CN123" s="10">
        <v>2</v>
      </c>
      <c r="CO123" s="10">
        <v>3</v>
      </c>
      <c r="CP123" s="10">
        <v>1000000</v>
      </c>
    </row>
    <row r="124" spans="1:94" ht="15.75" thickBot="1" x14ac:dyDescent="0.3">
      <c r="A124" s="9" t="s">
        <v>143</v>
      </c>
      <c r="B124" s="10">
        <v>3</v>
      </c>
      <c r="C124" s="10">
        <v>3</v>
      </c>
      <c r="D124" s="10">
        <v>3</v>
      </c>
      <c r="E124" s="10">
        <v>5</v>
      </c>
      <c r="F124" s="10">
        <v>3</v>
      </c>
      <c r="G124" s="10">
        <v>3</v>
      </c>
      <c r="H124" s="10">
        <v>3</v>
      </c>
      <c r="I124" s="10">
        <v>3</v>
      </c>
      <c r="J124" s="10">
        <v>3</v>
      </c>
      <c r="K124" s="10">
        <v>3</v>
      </c>
      <c r="L124" s="10">
        <v>3</v>
      </c>
      <c r="M124" s="10">
        <v>3</v>
      </c>
      <c r="N124" s="10">
        <v>3</v>
      </c>
      <c r="O124" s="10">
        <v>3</v>
      </c>
      <c r="P124" s="10">
        <v>3</v>
      </c>
      <c r="Q124" s="10">
        <v>3</v>
      </c>
      <c r="R124" s="10">
        <v>3</v>
      </c>
      <c r="S124" s="10">
        <v>3</v>
      </c>
      <c r="T124" s="10">
        <v>3</v>
      </c>
      <c r="U124" s="10">
        <v>3</v>
      </c>
      <c r="V124" s="10">
        <v>4</v>
      </c>
      <c r="W124" s="10">
        <v>3</v>
      </c>
      <c r="X124" s="10">
        <v>3</v>
      </c>
      <c r="Y124" s="10">
        <v>3</v>
      </c>
      <c r="Z124" s="10">
        <v>3</v>
      </c>
      <c r="AA124" s="10">
        <v>4</v>
      </c>
      <c r="AB124" s="10">
        <v>4</v>
      </c>
      <c r="AC124" s="10">
        <v>4</v>
      </c>
      <c r="AD124" s="10">
        <v>3</v>
      </c>
      <c r="AE124" s="10">
        <v>1000000</v>
      </c>
      <c r="AG124" s="1">
        <f t="shared" si="25"/>
        <v>3</v>
      </c>
      <c r="AH124" s="1">
        <f t="shared" si="25"/>
        <v>3</v>
      </c>
      <c r="AI124" s="1">
        <f t="shared" si="25"/>
        <v>3</v>
      </c>
      <c r="AJ124" s="1">
        <f t="shared" si="25"/>
        <v>1</v>
      </c>
      <c r="AK124" s="1">
        <f t="shared" si="25"/>
        <v>3</v>
      </c>
      <c r="AL124" s="1">
        <f t="shared" si="25"/>
        <v>3</v>
      </c>
      <c r="AM124" s="1">
        <f t="shared" si="27"/>
        <v>3</v>
      </c>
      <c r="AN124" s="1">
        <f t="shared" si="27"/>
        <v>3</v>
      </c>
      <c r="AO124" s="1">
        <f t="shared" si="27"/>
        <v>3</v>
      </c>
      <c r="AP124" s="1">
        <f t="shared" si="27"/>
        <v>3</v>
      </c>
      <c r="AQ124" s="1">
        <f t="shared" si="27"/>
        <v>3</v>
      </c>
      <c r="AR124" s="1">
        <f t="shared" si="27"/>
        <v>3</v>
      </c>
      <c r="AS124" s="1">
        <f t="shared" si="27"/>
        <v>3</v>
      </c>
      <c r="AT124" s="1">
        <f t="shared" si="27"/>
        <v>3</v>
      </c>
      <c r="AU124" s="1">
        <f t="shared" si="27"/>
        <v>3</v>
      </c>
      <c r="AV124" s="1">
        <f t="shared" si="27"/>
        <v>3</v>
      </c>
      <c r="AW124" s="1">
        <f t="shared" si="27"/>
        <v>3</v>
      </c>
      <c r="AX124" s="1">
        <f t="shared" si="27"/>
        <v>3</v>
      </c>
      <c r="AY124" s="1">
        <f t="shared" si="27"/>
        <v>3</v>
      </c>
      <c r="AZ124" s="1">
        <f t="shared" si="27"/>
        <v>3</v>
      </c>
      <c r="BA124" s="1">
        <f t="shared" si="27"/>
        <v>2</v>
      </c>
      <c r="BB124" s="1">
        <f t="shared" si="27"/>
        <v>3</v>
      </c>
      <c r="BC124" s="1">
        <f t="shared" si="28"/>
        <v>3</v>
      </c>
      <c r="BD124" s="1">
        <f t="shared" si="28"/>
        <v>3</v>
      </c>
      <c r="BE124" s="1">
        <f t="shared" si="28"/>
        <v>3</v>
      </c>
      <c r="BF124" s="1">
        <f t="shared" si="28"/>
        <v>2</v>
      </c>
      <c r="BG124" s="1">
        <f t="shared" si="26"/>
        <v>2</v>
      </c>
      <c r="BH124" s="1">
        <f t="shared" si="26"/>
        <v>2</v>
      </c>
      <c r="BI124" s="1">
        <f t="shared" si="26"/>
        <v>3</v>
      </c>
      <c r="BJ124" s="1">
        <v>1000000</v>
      </c>
      <c r="BL124" s="9" t="s">
        <v>143</v>
      </c>
      <c r="BM124" s="10">
        <v>3</v>
      </c>
      <c r="BN124" s="10">
        <v>3</v>
      </c>
      <c r="BO124" s="10">
        <v>3</v>
      </c>
      <c r="BP124" s="10">
        <v>1</v>
      </c>
      <c r="BQ124" s="10">
        <v>3</v>
      </c>
      <c r="BR124" s="10">
        <v>3</v>
      </c>
      <c r="BS124" s="10">
        <v>3</v>
      </c>
      <c r="BT124" s="10">
        <v>3</v>
      </c>
      <c r="BU124" s="10">
        <v>3</v>
      </c>
      <c r="BV124" s="10">
        <v>3</v>
      </c>
      <c r="BW124" s="10">
        <v>3</v>
      </c>
      <c r="BX124" s="10">
        <v>3</v>
      </c>
      <c r="BY124" s="10">
        <v>3</v>
      </c>
      <c r="BZ124" s="10">
        <v>3</v>
      </c>
      <c r="CA124" s="10">
        <v>3</v>
      </c>
      <c r="CB124" s="10">
        <v>3</v>
      </c>
      <c r="CC124" s="10">
        <v>3</v>
      </c>
      <c r="CD124" s="10">
        <v>3</v>
      </c>
      <c r="CE124" s="10">
        <v>3</v>
      </c>
      <c r="CF124" s="10">
        <v>3</v>
      </c>
      <c r="CG124" s="10">
        <v>2</v>
      </c>
      <c r="CH124" s="10">
        <v>3</v>
      </c>
      <c r="CI124" s="10">
        <v>3</v>
      </c>
      <c r="CJ124" s="10">
        <v>3</v>
      </c>
      <c r="CK124" s="10">
        <v>3</v>
      </c>
      <c r="CL124" s="10">
        <v>2</v>
      </c>
      <c r="CM124" s="10">
        <v>2</v>
      </c>
      <c r="CN124" s="10">
        <v>2</v>
      </c>
      <c r="CO124" s="10">
        <v>3</v>
      </c>
      <c r="CP124" s="10">
        <v>1000000</v>
      </c>
    </row>
    <row r="125" spans="1:94" ht="15.75" thickBot="1" x14ac:dyDescent="0.3">
      <c r="A125" s="9" t="s">
        <v>144</v>
      </c>
      <c r="B125" s="10">
        <v>3</v>
      </c>
      <c r="C125" s="10">
        <v>3</v>
      </c>
      <c r="D125" s="10">
        <v>3</v>
      </c>
      <c r="E125" s="10">
        <v>5</v>
      </c>
      <c r="F125" s="10">
        <v>3</v>
      </c>
      <c r="G125" s="10">
        <v>3</v>
      </c>
      <c r="H125" s="10">
        <v>3</v>
      </c>
      <c r="I125" s="10">
        <v>3</v>
      </c>
      <c r="J125" s="10">
        <v>3</v>
      </c>
      <c r="K125" s="10">
        <v>3</v>
      </c>
      <c r="L125" s="10">
        <v>3</v>
      </c>
      <c r="M125" s="10">
        <v>3</v>
      </c>
      <c r="N125" s="10">
        <v>3</v>
      </c>
      <c r="O125" s="10">
        <v>3</v>
      </c>
      <c r="P125" s="10">
        <v>5</v>
      </c>
      <c r="Q125" s="10">
        <v>3</v>
      </c>
      <c r="R125" s="10">
        <v>3</v>
      </c>
      <c r="S125" s="10">
        <v>3</v>
      </c>
      <c r="T125" s="10">
        <v>3</v>
      </c>
      <c r="U125" s="10">
        <v>3</v>
      </c>
      <c r="V125" s="10">
        <v>4</v>
      </c>
      <c r="W125" s="10">
        <v>3</v>
      </c>
      <c r="X125" s="10">
        <v>3</v>
      </c>
      <c r="Y125" s="10">
        <v>3</v>
      </c>
      <c r="Z125" s="10">
        <v>3</v>
      </c>
      <c r="AA125" s="10">
        <v>5</v>
      </c>
      <c r="AB125" s="10">
        <v>4</v>
      </c>
      <c r="AC125" s="10">
        <v>4</v>
      </c>
      <c r="AD125" s="10">
        <v>3</v>
      </c>
      <c r="AE125" s="10">
        <v>1000000</v>
      </c>
      <c r="AG125" s="1">
        <f t="shared" si="25"/>
        <v>3</v>
      </c>
      <c r="AH125" s="1">
        <f t="shared" si="25"/>
        <v>3</v>
      </c>
      <c r="AI125" s="1">
        <f t="shared" si="25"/>
        <v>3</v>
      </c>
      <c r="AJ125" s="1">
        <f t="shared" si="25"/>
        <v>1</v>
      </c>
      <c r="AK125" s="1">
        <f t="shared" si="25"/>
        <v>3</v>
      </c>
      <c r="AL125" s="1">
        <f t="shared" si="25"/>
        <v>3</v>
      </c>
      <c r="AM125" s="1">
        <f t="shared" si="27"/>
        <v>3</v>
      </c>
      <c r="AN125" s="1">
        <f t="shared" si="27"/>
        <v>3</v>
      </c>
      <c r="AO125" s="1">
        <f t="shared" si="27"/>
        <v>3</v>
      </c>
      <c r="AP125" s="1">
        <f t="shared" si="27"/>
        <v>3</v>
      </c>
      <c r="AQ125" s="1">
        <f t="shared" si="27"/>
        <v>3</v>
      </c>
      <c r="AR125" s="1">
        <f t="shared" si="27"/>
        <v>3</v>
      </c>
      <c r="AS125" s="1">
        <f t="shared" si="27"/>
        <v>3</v>
      </c>
      <c r="AT125" s="1">
        <f t="shared" si="27"/>
        <v>3</v>
      </c>
      <c r="AU125" s="1">
        <f t="shared" si="27"/>
        <v>1</v>
      </c>
      <c r="AV125" s="1">
        <f t="shared" si="27"/>
        <v>3</v>
      </c>
      <c r="AW125" s="1">
        <f t="shared" si="27"/>
        <v>3</v>
      </c>
      <c r="AX125" s="1">
        <f t="shared" si="27"/>
        <v>3</v>
      </c>
      <c r="AY125" s="1">
        <f t="shared" si="27"/>
        <v>3</v>
      </c>
      <c r="AZ125" s="1">
        <f t="shared" si="27"/>
        <v>3</v>
      </c>
      <c r="BA125" s="1">
        <f t="shared" si="27"/>
        <v>2</v>
      </c>
      <c r="BB125" s="1">
        <f t="shared" ref="BB125:BB126" si="29">6-W125</f>
        <v>3</v>
      </c>
      <c r="BC125" s="1">
        <f t="shared" si="28"/>
        <v>3</v>
      </c>
      <c r="BD125" s="1">
        <f t="shared" si="28"/>
        <v>3</v>
      </c>
      <c r="BE125" s="1">
        <f t="shared" si="28"/>
        <v>3</v>
      </c>
      <c r="BF125" s="1">
        <f t="shared" si="28"/>
        <v>1</v>
      </c>
      <c r="BG125" s="1">
        <f t="shared" si="26"/>
        <v>2</v>
      </c>
      <c r="BH125" s="1">
        <f t="shared" si="26"/>
        <v>2</v>
      </c>
      <c r="BI125" s="1">
        <f t="shared" si="26"/>
        <v>3</v>
      </c>
      <c r="BJ125" s="1">
        <v>1000000</v>
      </c>
      <c r="BL125" s="9" t="s">
        <v>144</v>
      </c>
      <c r="BM125" s="10">
        <v>3</v>
      </c>
      <c r="BN125" s="10">
        <v>3</v>
      </c>
      <c r="BO125" s="10">
        <v>3</v>
      </c>
      <c r="BP125" s="10">
        <v>1</v>
      </c>
      <c r="BQ125" s="10">
        <v>3</v>
      </c>
      <c r="BR125" s="10">
        <v>3</v>
      </c>
      <c r="BS125" s="10">
        <v>3</v>
      </c>
      <c r="BT125" s="10">
        <v>3</v>
      </c>
      <c r="BU125" s="10">
        <v>3</v>
      </c>
      <c r="BV125" s="10">
        <v>3</v>
      </c>
      <c r="BW125" s="10">
        <v>3</v>
      </c>
      <c r="BX125" s="10">
        <v>3</v>
      </c>
      <c r="BY125" s="10">
        <v>3</v>
      </c>
      <c r="BZ125" s="10">
        <v>3</v>
      </c>
      <c r="CA125" s="10">
        <v>1</v>
      </c>
      <c r="CB125" s="10">
        <v>3</v>
      </c>
      <c r="CC125" s="10">
        <v>3</v>
      </c>
      <c r="CD125" s="10">
        <v>3</v>
      </c>
      <c r="CE125" s="10">
        <v>3</v>
      </c>
      <c r="CF125" s="10">
        <v>3</v>
      </c>
      <c r="CG125" s="10">
        <v>2</v>
      </c>
      <c r="CH125" s="10">
        <v>3</v>
      </c>
      <c r="CI125" s="10">
        <v>3</v>
      </c>
      <c r="CJ125" s="10">
        <v>3</v>
      </c>
      <c r="CK125" s="10">
        <v>3</v>
      </c>
      <c r="CL125" s="10">
        <v>1</v>
      </c>
      <c r="CM125" s="10">
        <v>2</v>
      </c>
      <c r="CN125" s="10">
        <v>2</v>
      </c>
      <c r="CO125" s="10">
        <v>3</v>
      </c>
      <c r="CP125" s="10">
        <v>1000000</v>
      </c>
    </row>
    <row r="126" spans="1:94" ht="15.75" thickBot="1" x14ac:dyDescent="0.3">
      <c r="A126" s="9" t="s">
        <v>145</v>
      </c>
      <c r="B126" s="10">
        <v>3</v>
      </c>
      <c r="C126" s="10">
        <v>3</v>
      </c>
      <c r="D126" s="10">
        <v>3</v>
      </c>
      <c r="E126" s="10">
        <v>5</v>
      </c>
      <c r="F126" s="10">
        <v>3</v>
      </c>
      <c r="G126" s="10">
        <v>3</v>
      </c>
      <c r="H126" s="10">
        <v>3</v>
      </c>
      <c r="I126" s="10">
        <v>3</v>
      </c>
      <c r="J126" s="10">
        <v>3</v>
      </c>
      <c r="K126" s="10">
        <v>3</v>
      </c>
      <c r="L126" s="10">
        <v>3</v>
      </c>
      <c r="M126" s="10">
        <v>3</v>
      </c>
      <c r="N126" s="10">
        <v>3</v>
      </c>
      <c r="O126" s="10">
        <v>3</v>
      </c>
      <c r="P126" s="10">
        <v>5</v>
      </c>
      <c r="Q126" s="10">
        <v>3</v>
      </c>
      <c r="R126" s="10">
        <v>3</v>
      </c>
      <c r="S126" s="10">
        <v>3</v>
      </c>
      <c r="T126" s="10">
        <v>3</v>
      </c>
      <c r="U126" s="10">
        <v>3</v>
      </c>
      <c r="V126" s="10">
        <v>4</v>
      </c>
      <c r="W126" s="10">
        <v>3</v>
      </c>
      <c r="X126" s="10">
        <v>3</v>
      </c>
      <c r="Y126" s="10">
        <v>3</v>
      </c>
      <c r="Z126" s="10">
        <v>3</v>
      </c>
      <c r="AA126" s="10">
        <v>5</v>
      </c>
      <c r="AB126" s="10">
        <v>4</v>
      </c>
      <c r="AC126" s="10">
        <v>4</v>
      </c>
      <c r="AD126" s="10">
        <v>3</v>
      </c>
      <c r="AE126" s="10">
        <v>1000000</v>
      </c>
      <c r="AG126" s="1">
        <f t="shared" si="25"/>
        <v>3</v>
      </c>
      <c r="AH126" s="1">
        <f t="shared" si="25"/>
        <v>3</v>
      </c>
      <c r="AI126" s="1">
        <f t="shared" si="25"/>
        <v>3</v>
      </c>
      <c r="AJ126" s="1">
        <f t="shared" si="25"/>
        <v>1</v>
      </c>
      <c r="AK126" s="1">
        <f t="shared" si="25"/>
        <v>3</v>
      </c>
      <c r="AL126" s="1">
        <f t="shared" si="25"/>
        <v>3</v>
      </c>
      <c r="AM126" s="1">
        <f t="shared" si="25"/>
        <v>3</v>
      </c>
      <c r="AN126" s="1">
        <f t="shared" si="25"/>
        <v>3</v>
      </c>
      <c r="AO126" s="1">
        <f t="shared" si="25"/>
        <v>3</v>
      </c>
      <c r="AP126" s="1">
        <f t="shared" si="25"/>
        <v>3</v>
      </c>
      <c r="AQ126" s="1">
        <f t="shared" si="25"/>
        <v>3</v>
      </c>
      <c r="AR126" s="1">
        <f t="shared" si="25"/>
        <v>3</v>
      </c>
      <c r="AS126" s="1">
        <f t="shared" si="25"/>
        <v>3</v>
      </c>
      <c r="AT126" s="1">
        <f t="shared" si="25"/>
        <v>3</v>
      </c>
      <c r="AU126" s="1">
        <f t="shared" si="25"/>
        <v>1</v>
      </c>
      <c r="AV126" s="1">
        <f t="shared" si="25"/>
        <v>3</v>
      </c>
      <c r="AW126" s="1">
        <f t="shared" ref="AW126:BA126" si="30">6-R126</f>
        <v>3</v>
      </c>
      <c r="AX126" s="1">
        <f t="shared" si="30"/>
        <v>3</v>
      </c>
      <c r="AY126" s="1">
        <f t="shared" si="30"/>
        <v>3</v>
      </c>
      <c r="AZ126" s="1">
        <f t="shared" si="30"/>
        <v>3</v>
      </c>
      <c r="BA126" s="1">
        <f t="shared" si="30"/>
        <v>2</v>
      </c>
      <c r="BB126" s="1">
        <f t="shared" si="29"/>
        <v>3</v>
      </c>
      <c r="BC126" s="1">
        <f t="shared" si="28"/>
        <v>3</v>
      </c>
      <c r="BD126" s="1">
        <f t="shared" si="28"/>
        <v>3</v>
      </c>
      <c r="BE126" s="1">
        <f t="shared" si="28"/>
        <v>3</v>
      </c>
      <c r="BF126" s="1">
        <f t="shared" si="28"/>
        <v>1</v>
      </c>
      <c r="BG126" s="1">
        <f t="shared" si="26"/>
        <v>2</v>
      </c>
      <c r="BH126" s="1">
        <f t="shared" si="26"/>
        <v>2</v>
      </c>
      <c r="BI126" s="1">
        <f t="shared" si="26"/>
        <v>3</v>
      </c>
      <c r="BJ126" s="1">
        <v>1000000</v>
      </c>
      <c r="BL126" s="9" t="s">
        <v>145</v>
      </c>
      <c r="BM126" s="10">
        <v>3</v>
      </c>
      <c r="BN126" s="10">
        <v>3</v>
      </c>
      <c r="BO126" s="10">
        <v>3</v>
      </c>
      <c r="BP126" s="10">
        <v>1</v>
      </c>
      <c r="BQ126" s="10">
        <v>3</v>
      </c>
      <c r="BR126" s="10">
        <v>3</v>
      </c>
      <c r="BS126" s="10">
        <v>3</v>
      </c>
      <c r="BT126" s="10">
        <v>3</v>
      </c>
      <c r="BU126" s="10">
        <v>3</v>
      </c>
      <c r="BV126" s="10">
        <v>3</v>
      </c>
      <c r="BW126" s="10">
        <v>3</v>
      </c>
      <c r="BX126" s="10">
        <v>3</v>
      </c>
      <c r="BY126" s="10">
        <v>3</v>
      </c>
      <c r="BZ126" s="10">
        <v>3</v>
      </c>
      <c r="CA126" s="10">
        <v>1</v>
      </c>
      <c r="CB126" s="10">
        <v>3</v>
      </c>
      <c r="CC126" s="10">
        <v>3</v>
      </c>
      <c r="CD126" s="10">
        <v>3</v>
      </c>
      <c r="CE126" s="10">
        <v>3</v>
      </c>
      <c r="CF126" s="10">
        <v>3</v>
      </c>
      <c r="CG126" s="10">
        <v>2</v>
      </c>
      <c r="CH126" s="10">
        <v>3</v>
      </c>
      <c r="CI126" s="10">
        <v>3</v>
      </c>
      <c r="CJ126" s="10">
        <v>3</v>
      </c>
      <c r="CK126" s="10">
        <v>3</v>
      </c>
      <c r="CL126" s="10">
        <v>1</v>
      </c>
      <c r="CM126" s="10">
        <v>2</v>
      </c>
      <c r="CN126" s="10">
        <v>2</v>
      </c>
      <c r="CO126" s="10">
        <v>3</v>
      </c>
      <c r="CP126" s="10">
        <v>1000000</v>
      </c>
    </row>
    <row r="127" spans="1:94" ht="19.5" thickBot="1" x14ac:dyDescent="0.3">
      <c r="A127" s="5"/>
      <c r="BL127" s="5"/>
    </row>
    <row r="128" spans="1:94" ht="15.75" thickBot="1" x14ac:dyDescent="0.3">
      <c r="A128" s="9" t="s">
        <v>146</v>
      </c>
      <c r="B128" s="9" t="s">
        <v>88</v>
      </c>
      <c r="C128" s="9" t="s">
        <v>89</v>
      </c>
      <c r="D128" s="9" t="s">
        <v>90</v>
      </c>
      <c r="E128" s="9" t="s">
        <v>91</v>
      </c>
      <c r="F128" s="9" t="s">
        <v>92</v>
      </c>
      <c r="G128" s="9" t="s">
        <v>93</v>
      </c>
      <c r="H128" s="9" t="s">
        <v>94</v>
      </c>
      <c r="I128" s="9" t="s">
        <v>95</v>
      </c>
      <c r="J128" s="9" t="s">
        <v>96</v>
      </c>
      <c r="K128" s="9" t="s">
        <v>97</v>
      </c>
      <c r="L128" s="9" t="s">
        <v>98</v>
      </c>
      <c r="M128" s="9" t="s">
        <v>99</v>
      </c>
      <c r="N128" s="9" t="s">
        <v>100</v>
      </c>
      <c r="O128" s="9" t="s">
        <v>101</v>
      </c>
      <c r="P128" s="9" t="s">
        <v>102</v>
      </c>
      <c r="Q128" s="9" t="s">
        <v>103</v>
      </c>
      <c r="R128" s="9" t="s">
        <v>104</v>
      </c>
      <c r="S128" s="9" t="s">
        <v>105</v>
      </c>
      <c r="T128" s="9" t="s">
        <v>106</v>
      </c>
      <c r="U128" s="9" t="s">
        <v>107</v>
      </c>
      <c r="V128" s="9" t="s">
        <v>108</v>
      </c>
      <c r="W128" s="9" t="s">
        <v>109</v>
      </c>
      <c r="X128" s="9" t="s">
        <v>110</v>
      </c>
      <c r="Y128" s="9" t="s">
        <v>111</v>
      </c>
      <c r="Z128" s="9" t="s">
        <v>112</v>
      </c>
      <c r="AA128" s="9" t="s">
        <v>113</v>
      </c>
      <c r="AB128" s="9" t="s">
        <v>114</v>
      </c>
      <c r="AC128" s="9" t="s">
        <v>115</v>
      </c>
      <c r="AD128" s="9" t="s">
        <v>116</v>
      </c>
      <c r="BL128" s="9" t="s">
        <v>146</v>
      </c>
      <c r="BM128" s="9" t="s">
        <v>88</v>
      </c>
      <c r="BN128" s="9" t="s">
        <v>89</v>
      </c>
      <c r="BO128" s="9" t="s">
        <v>90</v>
      </c>
      <c r="BP128" s="9" t="s">
        <v>91</v>
      </c>
      <c r="BQ128" s="9" t="s">
        <v>92</v>
      </c>
      <c r="BR128" s="9" t="s">
        <v>93</v>
      </c>
      <c r="BS128" s="9" t="s">
        <v>94</v>
      </c>
      <c r="BT128" s="9" t="s">
        <v>95</v>
      </c>
      <c r="BU128" s="9" t="s">
        <v>96</v>
      </c>
      <c r="BV128" s="9" t="s">
        <v>97</v>
      </c>
      <c r="BW128" s="9" t="s">
        <v>98</v>
      </c>
      <c r="BX128" s="9" t="s">
        <v>99</v>
      </c>
      <c r="BY128" s="9" t="s">
        <v>100</v>
      </c>
      <c r="BZ128" s="9" t="s">
        <v>101</v>
      </c>
      <c r="CA128" s="9" t="s">
        <v>102</v>
      </c>
      <c r="CB128" s="9" t="s">
        <v>103</v>
      </c>
      <c r="CC128" s="9" t="s">
        <v>104</v>
      </c>
      <c r="CD128" s="9" t="s">
        <v>105</v>
      </c>
      <c r="CE128" s="9" t="s">
        <v>106</v>
      </c>
      <c r="CF128" s="9" t="s">
        <v>107</v>
      </c>
      <c r="CG128" s="9" t="s">
        <v>108</v>
      </c>
      <c r="CH128" s="9" t="s">
        <v>109</v>
      </c>
      <c r="CI128" s="9" t="s">
        <v>110</v>
      </c>
      <c r="CJ128" s="9" t="s">
        <v>111</v>
      </c>
      <c r="CK128" s="9" t="s">
        <v>112</v>
      </c>
      <c r="CL128" s="9" t="s">
        <v>113</v>
      </c>
      <c r="CM128" s="9" t="s">
        <v>114</v>
      </c>
      <c r="CN128" s="9" t="s">
        <v>115</v>
      </c>
      <c r="CO128" s="9" t="s">
        <v>116</v>
      </c>
    </row>
    <row r="129" spans="1:93" ht="42.75" thickBot="1" x14ac:dyDescent="0.3">
      <c r="A129" s="9" t="s">
        <v>147</v>
      </c>
      <c r="B129" s="10" t="s">
        <v>251</v>
      </c>
      <c r="C129" s="10" t="s">
        <v>148</v>
      </c>
      <c r="D129" s="10" t="s">
        <v>148</v>
      </c>
      <c r="E129" s="10" t="s">
        <v>148</v>
      </c>
      <c r="F129" s="10" t="s">
        <v>148</v>
      </c>
      <c r="G129" s="10" t="s">
        <v>148</v>
      </c>
      <c r="H129" s="10" t="s">
        <v>148</v>
      </c>
      <c r="I129" s="10" t="s">
        <v>148</v>
      </c>
      <c r="J129" s="10" t="s">
        <v>148</v>
      </c>
      <c r="K129" s="10" t="s">
        <v>148</v>
      </c>
      <c r="L129" s="10" t="s">
        <v>148</v>
      </c>
      <c r="M129" s="10" t="s">
        <v>148</v>
      </c>
      <c r="N129" s="10" t="s">
        <v>148</v>
      </c>
      <c r="O129" s="10" t="s">
        <v>148</v>
      </c>
      <c r="P129" s="10" t="s">
        <v>252</v>
      </c>
      <c r="Q129" s="10" t="s">
        <v>148</v>
      </c>
      <c r="R129" s="10" t="s">
        <v>148</v>
      </c>
      <c r="S129" s="10" t="s">
        <v>148</v>
      </c>
      <c r="T129" s="10" t="s">
        <v>148</v>
      </c>
      <c r="U129" s="10" t="s">
        <v>148</v>
      </c>
      <c r="V129" s="10" t="s">
        <v>148</v>
      </c>
      <c r="W129" s="10" t="s">
        <v>148</v>
      </c>
      <c r="X129" s="10" t="s">
        <v>148</v>
      </c>
      <c r="Y129" s="10" t="s">
        <v>148</v>
      </c>
      <c r="Z129" s="10" t="s">
        <v>148</v>
      </c>
      <c r="AA129" s="10" t="s">
        <v>148</v>
      </c>
      <c r="AB129" s="10" t="s">
        <v>148</v>
      </c>
      <c r="AC129" s="10" t="s">
        <v>148</v>
      </c>
      <c r="AD129" s="10" t="s">
        <v>148</v>
      </c>
      <c r="BL129" s="9" t="s">
        <v>147</v>
      </c>
      <c r="BM129" s="10" t="s">
        <v>148</v>
      </c>
      <c r="BN129" s="10" t="s">
        <v>148</v>
      </c>
      <c r="BO129" s="10" t="s">
        <v>148</v>
      </c>
      <c r="BP129" s="10" t="s">
        <v>148</v>
      </c>
      <c r="BQ129" s="10" t="s">
        <v>148</v>
      </c>
      <c r="BR129" s="10" t="s">
        <v>148</v>
      </c>
      <c r="BS129" s="10" t="s">
        <v>148</v>
      </c>
      <c r="BT129" s="10" t="s">
        <v>148</v>
      </c>
      <c r="BU129" s="10" t="s">
        <v>148</v>
      </c>
      <c r="BV129" s="10" t="s">
        <v>148</v>
      </c>
      <c r="BW129" s="10" t="s">
        <v>148</v>
      </c>
      <c r="BX129" s="10" t="s">
        <v>148</v>
      </c>
      <c r="BY129" s="10" t="s">
        <v>148</v>
      </c>
      <c r="BZ129" s="10" t="s">
        <v>148</v>
      </c>
      <c r="CA129" s="10" t="s">
        <v>253</v>
      </c>
      <c r="CB129" s="10" t="s">
        <v>148</v>
      </c>
      <c r="CC129" s="10" t="s">
        <v>148</v>
      </c>
      <c r="CD129" s="10" t="s">
        <v>148</v>
      </c>
      <c r="CE129" s="10" t="s">
        <v>148</v>
      </c>
      <c r="CF129" s="10" t="s">
        <v>148</v>
      </c>
      <c r="CG129" s="10" t="s">
        <v>148</v>
      </c>
      <c r="CH129" s="10" t="s">
        <v>148</v>
      </c>
      <c r="CI129" s="10" t="s">
        <v>148</v>
      </c>
      <c r="CJ129" s="10" t="s">
        <v>148</v>
      </c>
      <c r="CK129" s="10" t="s">
        <v>148</v>
      </c>
      <c r="CL129" s="10" t="s">
        <v>148</v>
      </c>
      <c r="CM129" s="10" t="s">
        <v>148</v>
      </c>
      <c r="CN129" s="10" t="s">
        <v>148</v>
      </c>
      <c r="CO129" s="10" t="s">
        <v>148</v>
      </c>
    </row>
    <row r="130" spans="1:93" ht="42.75" thickBot="1" x14ac:dyDescent="0.3">
      <c r="A130" s="9" t="s">
        <v>150</v>
      </c>
      <c r="B130" s="10" t="s">
        <v>254</v>
      </c>
      <c r="C130" s="10" t="s">
        <v>151</v>
      </c>
      <c r="D130" s="10" t="s">
        <v>151</v>
      </c>
      <c r="E130" s="10" t="s">
        <v>151</v>
      </c>
      <c r="F130" s="10" t="s">
        <v>151</v>
      </c>
      <c r="G130" s="10" t="s">
        <v>151</v>
      </c>
      <c r="H130" s="10" t="s">
        <v>151</v>
      </c>
      <c r="I130" s="10" t="s">
        <v>151</v>
      </c>
      <c r="J130" s="10" t="s">
        <v>151</v>
      </c>
      <c r="K130" s="10" t="s">
        <v>151</v>
      </c>
      <c r="L130" s="10" t="s">
        <v>151</v>
      </c>
      <c r="M130" s="10" t="s">
        <v>151</v>
      </c>
      <c r="N130" s="10" t="s">
        <v>151</v>
      </c>
      <c r="O130" s="10" t="s">
        <v>151</v>
      </c>
      <c r="P130" s="10" t="s">
        <v>255</v>
      </c>
      <c r="Q130" s="10" t="s">
        <v>151</v>
      </c>
      <c r="R130" s="10" t="s">
        <v>151</v>
      </c>
      <c r="S130" s="10" t="s">
        <v>151</v>
      </c>
      <c r="T130" s="10" t="s">
        <v>151</v>
      </c>
      <c r="U130" s="10" t="s">
        <v>151</v>
      </c>
      <c r="V130" s="10" t="s">
        <v>151</v>
      </c>
      <c r="W130" s="10" t="s">
        <v>151</v>
      </c>
      <c r="X130" s="10" t="s">
        <v>151</v>
      </c>
      <c r="Y130" s="10" t="s">
        <v>151</v>
      </c>
      <c r="Z130" s="10" t="s">
        <v>151</v>
      </c>
      <c r="AA130" s="10" t="s">
        <v>151</v>
      </c>
      <c r="AB130" s="10" t="s">
        <v>151</v>
      </c>
      <c r="AC130" s="10" t="s">
        <v>151</v>
      </c>
      <c r="AD130" s="10" t="s">
        <v>151</v>
      </c>
      <c r="BL130" s="9" t="s">
        <v>150</v>
      </c>
      <c r="BM130" s="10" t="s">
        <v>151</v>
      </c>
      <c r="BN130" s="10" t="s">
        <v>151</v>
      </c>
      <c r="BO130" s="10" t="s">
        <v>151</v>
      </c>
      <c r="BP130" s="10" t="s">
        <v>151</v>
      </c>
      <c r="BQ130" s="10" t="s">
        <v>151</v>
      </c>
      <c r="BR130" s="10" t="s">
        <v>151</v>
      </c>
      <c r="BS130" s="10" t="s">
        <v>151</v>
      </c>
      <c r="BT130" s="10" t="s">
        <v>151</v>
      </c>
      <c r="BU130" s="10" t="s">
        <v>151</v>
      </c>
      <c r="BV130" s="10" t="s">
        <v>151</v>
      </c>
      <c r="BW130" s="10" t="s">
        <v>151</v>
      </c>
      <c r="BX130" s="10" t="s">
        <v>151</v>
      </c>
      <c r="BY130" s="10" t="s">
        <v>151</v>
      </c>
      <c r="BZ130" s="10" t="s">
        <v>151</v>
      </c>
      <c r="CA130" s="10" t="s">
        <v>256</v>
      </c>
      <c r="CB130" s="10" t="s">
        <v>151</v>
      </c>
      <c r="CC130" s="10" t="s">
        <v>151</v>
      </c>
      <c r="CD130" s="10" t="s">
        <v>151</v>
      </c>
      <c r="CE130" s="10" t="s">
        <v>151</v>
      </c>
      <c r="CF130" s="10" t="s">
        <v>151</v>
      </c>
      <c r="CG130" s="10" t="s">
        <v>151</v>
      </c>
      <c r="CH130" s="10" t="s">
        <v>151</v>
      </c>
      <c r="CI130" s="10" t="s">
        <v>151</v>
      </c>
      <c r="CJ130" s="10" t="s">
        <v>151</v>
      </c>
      <c r="CK130" s="10" t="s">
        <v>151</v>
      </c>
      <c r="CL130" s="10" t="s">
        <v>151</v>
      </c>
      <c r="CM130" s="10" t="s">
        <v>151</v>
      </c>
      <c r="CN130" s="10" t="s">
        <v>151</v>
      </c>
      <c r="CO130" s="10" t="s">
        <v>151</v>
      </c>
    </row>
    <row r="131" spans="1:93" ht="42.75" thickBot="1" x14ac:dyDescent="0.3">
      <c r="A131" s="9" t="s">
        <v>153</v>
      </c>
      <c r="B131" s="10" t="s">
        <v>257</v>
      </c>
      <c r="C131" s="10" t="s">
        <v>154</v>
      </c>
      <c r="D131" s="10" t="s">
        <v>154</v>
      </c>
      <c r="E131" s="10" t="s">
        <v>154</v>
      </c>
      <c r="F131" s="10" t="s">
        <v>154</v>
      </c>
      <c r="G131" s="10" t="s">
        <v>154</v>
      </c>
      <c r="H131" s="10" t="s">
        <v>154</v>
      </c>
      <c r="I131" s="10" t="s">
        <v>154</v>
      </c>
      <c r="J131" s="10" t="s">
        <v>154</v>
      </c>
      <c r="K131" s="10" t="s">
        <v>154</v>
      </c>
      <c r="L131" s="10" t="s">
        <v>154</v>
      </c>
      <c r="M131" s="10" t="s">
        <v>154</v>
      </c>
      <c r="N131" s="10" t="s">
        <v>154</v>
      </c>
      <c r="O131" s="10" t="s">
        <v>154</v>
      </c>
      <c r="P131" s="10" t="s">
        <v>258</v>
      </c>
      <c r="Q131" s="10" t="s">
        <v>154</v>
      </c>
      <c r="R131" s="10" t="s">
        <v>154</v>
      </c>
      <c r="S131" s="10" t="s">
        <v>154</v>
      </c>
      <c r="T131" s="10" t="s">
        <v>154</v>
      </c>
      <c r="U131" s="10" t="s">
        <v>154</v>
      </c>
      <c r="V131" s="10" t="s">
        <v>154</v>
      </c>
      <c r="W131" s="10" t="s">
        <v>154</v>
      </c>
      <c r="X131" s="10" t="s">
        <v>154</v>
      </c>
      <c r="Y131" s="10" t="s">
        <v>154</v>
      </c>
      <c r="Z131" s="10" t="s">
        <v>154</v>
      </c>
      <c r="AA131" s="10" t="s">
        <v>154</v>
      </c>
      <c r="AB131" s="10" t="s">
        <v>154</v>
      </c>
      <c r="AC131" s="10" t="s">
        <v>154</v>
      </c>
      <c r="AD131" s="10" t="s">
        <v>154</v>
      </c>
      <c r="BL131" s="9" t="s">
        <v>153</v>
      </c>
      <c r="BM131" s="10" t="s">
        <v>154</v>
      </c>
      <c r="BN131" s="10" t="s">
        <v>154</v>
      </c>
      <c r="BO131" s="10" t="s">
        <v>154</v>
      </c>
      <c r="BP131" s="10" t="s">
        <v>154</v>
      </c>
      <c r="BQ131" s="10" t="s">
        <v>154</v>
      </c>
      <c r="BR131" s="10" t="s">
        <v>154</v>
      </c>
      <c r="BS131" s="10" t="s">
        <v>154</v>
      </c>
      <c r="BT131" s="10" t="s">
        <v>154</v>
      </c>
      <c r="BU131" s="10" t="s">
        <v>154</v>
      </c>
      <c r="BV131" s="10" t="s">
        <v>154</v>
      </c>
      <c r="BW131" s="10" t="s">
        <v>154</v>
      </c>
      <c r="BX131" s="10" t="s">
        <v>154</v>
      </c>
      <c r="BY131" s="10" t="s">
        <v>154</v>
      </c>
      <c r="BZ131" s="10" t="s">
        <v>154</v>
      </c>
      <c r="CA131" s="10" t="s">
        <v>259</v>
      </c>
      <c r="CB131" s="10" t="s">
        <v>154</v>
      </c>
      <c r="CC131" s="10" t="s">
        <v>154</v>
      </c>
      <c r="CD131" s="10" t="s">
        <v>154</v>
      </c>
      <c r="CE131" s="10" t="s">
        <v>154</v>
      </c>
      <c r="CF131" s="10" t="s">
        <v>154</v>
      </c>
      <c r="CG131" s="10" t="s">
        <v>154</v>
      </c>
      <c r="CH131" s="10" t="s">
        <v>154</v>
      </c>
      <c r="CI131" s="10" t="s">
        <v>154</v>
      </c>
      <c r="CJ131" s="10" t="s">
        <v>154</v>
      </c>
      <c r="CK131" s="10" t="s">
        <v>154</v>
      </c>
      <c r="CL131" s="10" t="s">
        <v>154</v>
      </c>
      <c r="CM131" s="10" t="s">
        <v>154</v>
      </c>
      <c r="CN131" s="10" t="s">
        <v>154</v>
      </c>
      <c r="CO131" s="10" t="s">
        <v>154</v>
      </c>
    </row>
    <row r="132" spans="1:93" ht="42.75" thickBot="1" x14ac:dyDescent="0.3">
      <c r="A132" s="9" t="s">
        <v>160</v>
      </c>
      <c r="B132" s="10" t="s">
        <v>260</v>
      </c>
      <c r="C132" s="10" t="s">
        <v>161</v>
      </c>
      <c r="D132" s="10" t="s">
        <v>161</v>
      </c>
      <c r="E132" s="10" t="s">
        <v>161</v>
      </c>
      <c r="F132" s="10" t="s">
        <v>161</v>
      </c>
      <c r="G132" s="10" t="s">
        <v>161</v>
      </c>
      <c r="H132" s="10" t="s">
        <v>161</v>
      </c>
      <c r="I132" s="10" t="s">
        <v>161</v>
      </c>
      <c r="J132" s="10" t="s">
        <v>161</v>
      </c>
      <c r="K132" s="10" t="s">
        <v>161</v>
      </c>
      <c r="L132" s="10" t="s">
        <v>161</v>
      </c>
      <c r="M132" s="10" t="s">
        <v>161</v>
      </c>
      <c r="N132" s="10" t="s">
        <v>161</v>
      </c>
      <c r="O132" s="10" t="s">
        <v>161</v>
      </c>
      <c r="P132" s="10" t="s">
        <v>261</v>
      </c>
      <c r="Q132" s="10" t="s">
        <v>161</v>
      </c>
      <c r="R132" s="10" t="s">
        <v>161</v>
      </c>
      <c r="S132" s="10" t="s">
        <v>161</v>
      </c>
      <c r="T132" s="10" t="s">
        <v>161</v>
      </c>
      <c r="U132" s="10" t="s">
        <v>161</v>
      </c>
      <c r="V132" s="10" t="s">
        <v>161</v>
      </c>
      <c r="W132" s="10" t="s">
        <v>161</v>
      </c>
      <c r="X132" s="10" t="s">
        <v>161</v>
      </c>
      <c r="Y132" s="10" t="s">
        <v>161</v>
      </c>
      <c r="Z132" s="10" t="s">
        <v>161</v>
      </c>
      <c r="AA132" s="10" t="s">
        <v>161</v>
      </c>
      <c r="AB132" s="10" t="s">
        <v>161</v>
      </c>
      <c r="AC132" s="10" t="s">
        <v>161</v>
      </c>
      <c r="AD132" s="10" t="s">
        <v>161</v>
      </c>
      <c r="BL132" s="9" t="s">
        <v>160</v>
      </c>
      <c r="BM132" s="10" t="s">
        <v>161</v>
      </c>
      <c r="BN132" s="10" t="s">
        <v>161</v>
      </c>
      <c r="BO132" s="10" t="s">
        <v>161</v>
      </c>
      <c r="BP132" s="10" t="s">
        <v>161</v>
      </c>
      <c r="BQ132" s="10" t="s">
        <v>161</v>
      </c>
      <c r="BR132" s="10" t="s">
        <v>161</v>
      </c>
      <c r="BS132" s="10" t="s">
        <v>161</v>
      </c>
      <c r="BT132" s="10" t="s">
        <v>161</v>
      </c>
      <c r="BU132" s="10" t="s">
        <v>161</v>
      </c>
      <c r="BV132" s="10" t="s">
        <v>161</v>
      </c>
      <c r="BW132" s="10" t="s">
        <v>161</v>
      </c>
      <c r="BX132" s="10" t="s">
        <v>161</v>
      </c>
      <c r="BY132" s="10" t="s">
        <v>161</v>
      </c>
      <c r="BZ132" s="10" t="s">
        <v>161</v>
      </c>
      <c r="CA132" s="10" t="s">
        <v>262</v>
      </c>
      <c r="CB132" s="10" t="s">
        <v>161</v>
      </c>
      <c r="CC132" s="10" t="s">
        <v>161</v>
      </c>
      <c r="CD132" s="10" t="s">
        <v>161</v>
      </c>
      <c r="CE132" s="10" t="s">
        <v>161</v>
      </c>
      <c r="CF132" s="10" t="s">
        <v>161</v>
      </c>
      <c r="CG132" s="10" t="s">
        <v>161</v>
      </c>
      <c r="CH132" s="10" t="s">
        <v>161</v>
      </c>
      <c r="CI132" s="10" t="s">
        <v>161</v>
      </c>
      <c r="CJ132" s="10" t="s">
        <v>161</v>
      </c>
      <c r="CK132" s="10" t="s">
        <v>161</v>
      </c>
      <c r="CL132" s="10" t="s">
        <v>161</v>
      </c>
      <c r="CM132" s="10" t="s">
        <v>161</v>
      </c>
      <c r="CN132" s="10" t="s">
        <v>161</v>
      </c>
      <c r="CO132" s="10" t="s">
        <v>161</v>
      </c>
    </row>
    <row r="133" spans="1:93" ht="42.75" thickBot="1" x14ac:dyDescent="0.3">
      <c r="A133" s="9" t="s">
        <v>167</v>
      </c>
      <c r="B133" s="10" t="s">
        <v>263</v>
      </c>
      <c r="C133" s="10" t="s">
        <v>168</v>
      </c>
      <c r="D133" s="10" t="s">
        <v>168</v>
      </c>
      <c r="E133" s="10" t="s">
        <v>168</v>
      </c>
      <c r="F133" s="10" t="s">
        <v>168</v>
      </c>
      <c r="G133" s="10" t="s">
        <v>168</v>
      </c>
      <c r="H133" s="10" t="s">
        <v>168</v>
      </c>
      <c r="I133" s="10" t="s">
        <v>168</v>
      </c>
      <c r="J133" s="10" t="s">
        <v>168</v>
      </c>
      <c r="K133" s="10" t="s">
        <v>168</v>
      </c>
      <c r="L133" s="10" t="s">
        <v>168</v>
      </c>
      <c r="M133" s="10" t="s">
        <v>168</v>
      </c>
      <c r="N133" s="10" t="s">
        <v>168</v>
      </c>
      <c r="O133" s="10" t="s">
        <v>168</v>
      </c>
      <c r="P133" s="10" t="s">
        <v>264</v>
      </c>
      <c r="Q133" s="10" t="s">
        <v>168</v>
      </c>
      <c r="R133" s="10" t="s">
        <v>168</v>
      </c>
      <c r="S133" s="10" t="s">
        <v>168</v>
      </c>
      <c r="T133" s="10" t="s">
        <v>168</v>
      </c>
      <c r="U133" s="10" t="s">
        <v>168</v>
      </c>
      <c r="V133" s="10" t="s">
        <v>168</v>
      </c>
      <c r="W133" s="10" t="s">
        <v>168</v>
      </c>
      <c r="X133" s="10" t="s">
        <v>168</v>
      </c>
      <c r="Y133" s="10" t="s">
        <v>168</v>
      </c>
      <c r="Z133" s="10" t="s">
        <v>168</v>
      </c>
      <c r="AA133" s="10" t="s">
        <v>168</v>
      </c>
      <c r="AB133" s="10" t="s">
        <v>168</v>
      </c>
      <c r="AC133" s="10" t="s">
        <v>168</v>
      </c>
      <c r="AD133" s="10" t="s">
        <v>168</v>
      </c>
      <c r="BL133" s="9" t="s">
        <v>167</v>
      </c>
      <c r="BM133" s="10" t="s">
        <v>168</v>
      </c>
      <c r="BN133" s="10" t="s">
        <v>168</v>
      </c>
      <c r="BO133" s="10" t="s">
        <v>168</v>
      </c>
      <c r="BP133" s="10" t="s">
        <v>168</v>
      </c>
      <c r="BQ133" s="10" t="s">
        <v>168</v>
      </c>
      <c r="BR133" s="10" t="s">
        <v>168</v>
      </c>
      <c r="BS133" s="10" t="s">
        <v>168</v>
      </c>
      <c r="BT133" s="10" t="s">
        <v>168</v>
      </c>
      <c r="BU133" s="10" t="s">
        <v>168</v>
      </c>
      <c r="BV133" s="10" t="s">
        <v>168</v>
      </c>
      <c r="BW133" s="10" t="s">
        <v>168</v>
      </c>
      <c r="BX133" s="10" t="s">
        <v>168</v>
      </c>
      <c r="BY133" s="10" t="s">
        <v>168</v>
      </c>
      <c r="BZ133" s="10" t="s">
        <v>168</v>
      </c>
      <c r="CA133" s="10" t="s">
        <v>265</v>
      </c>
      <c r="CB133" s="10" t="s">
        <v>168</v>
      </c>
      <c r="CC133" s="10" t="s">
        <v>168</v>
      </c>
      <c r="CD133" s="10" t="s">
        <v>168</v>
      </c>
      <c r="CE133" s="10" t="s">
        <v>168</v>
      </c>
      <c r="CF133" s="10" t="s">
        <v>168</v>
      </c>
      <c r="CG133" s="10" t="s">
        <v>168</v>
      </c>
      <c r="CH133" s="10" t="s">
        <v>168</v>
      </c>
      <c r="CI133" s="10" t="s">
        <v>168</v>
      </c>
      <c r="CJ133" s="10" t="s">
        <v>168</v>
      </c>
      <c r="CK133" s="10" t="s">
        <v>168</v>
      </c>
      <c r="CL133" s="10" t="s">
        <v>168</v>
      </c>
      <c r="CM133" s="10" t="s">
        <v>168</v>
      </c>
      <c r="CN133" s="10" t="s">
        <v>168</v>
      </c>
      <c r="CO133" s="10" t="s">
        <v>168</v>
      </c>
    </row>
    <row r="134" spans="1:93" ht="42.75" thickBot="1" x14ac:dyDescent="0.3">
      <c r="A134" s="9" t="s">
        <v>172</v>
      </c>
      <c r="B134" s="10" t="s">
        <v>266</v>
      </c>
      <c r="C134" s="10" t="s">
        <v>173</v>
      </c>
      <c r="D134" s="10" t="s">
        <v>173</v>
      </c>
      <c r="E134" s="10" t="s">
        <v>173</v>
      </c>
      <c r="F134" s="10" t="s">
        <v>173</v>
      </c>
      <c r="G134" s="10" t="s">
        <v>173</v>
      </c>
      <c r="H134" s="10" t="s">
        <v>173</v>
      </c>
      <c r="I134" s="10" t="s">
        <v>173</v>
      </c>
      <c r="J134" s="10" t="s">
        <v>173</v>
      </c>
      <c r="K134" s="10" t="s">
        <v>173</v>
      </c>
      <c r="L134" s="10" t="s">
        <v>173</v>
      </c>
      <c r="M134" s="10" t="s">
        <v>173</v>
      </c>
      <c r="N134" s="10" t="s">
        <v>173</v>
      </c>
      <c r="O134" s="10" t="s">
        <v>173</v>
      </c>
      <c r="P134" s="10" t="s">
        <v>173</v>
      </c>
      <c r="Q134" s="10" t="s">
        <v>173</v>
      </c>
      <c r="R134" s="10" t="s">
        <v>173</v>
      </c>
      <c r="S134" s="10" t="s">
        <v>173</v>
      </c>
      <c r="T134" s="10" t="s">
        <v>173</v>
      </c>
      <c r="U134" s="10" t="s">
        <v>173</v>
      </c>
      <c r="V134" s="10" t="s">
        <v>173</v>
      </c>
      <c r="W134" s="10" t="s">
        <v>173</v>
      </c>
      <c r="X134" s="10" t="s">
        <v>173</v>
      </c>
      <c r="Y134" s="10" t="s">
        <v>173</v>
      </c>
      <c r="Z134" s="10" t="s">
        <v>173</v>
      </c>
      <c r="AA134" s="10" t="s">
        <v>173</v>
      </c>
      <c r="AB134" s="10" t="s">
        <v>173</v>
      </c>
      <c r="AC134" s="10" t="s">
        <v>173</v>
      </c>
      <c r="AD134" s="10" t="s">
        <v>173</v>
      </c>
      <c r="BL134" s="9" t="s">
        <v>172</v>
      </c>
      <c r="BM134" s="10" t="s">
        <v>173</v>
      </c>
      <c r="BN134" s="10" t="s">
        <v>173</v>
      </c>
      <c r="BO134" s="10" t="s">
        <v>173</v>
      </c>
      <c r="BP134" s="10" t="s">
        <v>173</v>
      </c>
      <c r="BQ134" s="10" t="s">
        <v>173</v>
      </c>
      <c r="BR134" s="10" t="s">
        <v>173</v>
      </c>
      <c r="BS134" s="10" t="s">
        <v>173</v>
      </c>
      <c r="BT134" s="10" t="s">
        <v>173</v>
      </c>
      <c r="BU134" s="10" t="s">
        <v>173</v>
      </c>
      <c r="BV134" s="10" t="s">
        <v>173</v>
      </c>
      <c r="BW134" s="10" t="s">
        <v>173</v>
      </c>
      <c r="BX134" s="10" t="s">
        <v>173</v>
      </c>
      <c r="BY134" s="10" t="s">
        <v>173</v>
      </c>
      <c r="BZ134" s="10" t="s">
        <v>173</v>
      </c>
      <c r="CA134" s="10" t="s">
        <v>173</v>
      </c>
      <c r="CB134" s="10" t="s">
        <v>173</v>
      </c>
      <c r="CC134" s="10" t="s">
        <v>173</v>
      </c>
      <c r="CD134" s="10" t="s">
        <v>173</v>
      </c>
      <c r="CE134" s="10" t="s">
        <v>173</v>
      </c>
      <c r="CF134" s="10" t="s">
        <v>173</v>
      </c>
      <c r="CG134" s="10" t="s">
        <v>173</v>
      </c>
      <c r="CH134" s="10" t="s">
        <v>173</v>
      </c>
      <c r="CI134" s="10" t="s">
        <v>173</v>
      </c>
      <c r="CJ134" s="10" t="s">
        <v>173</v>
      </c>
      <c r="CK134" s="10" t="s">
        <v>173</v>
      </c>
      <c r="CL134" s="10" t="s">
        <v>173</v>
      </c>
      <c r="CM134" s="10" t="s">
        <v>173</v>
      </c>
      <c r="CN134" s="10" t="s">
        <v>173</v>
      </c>
      <c r="CO134" s="10" t="s">
        <v>173</v>
      </c>
    </row>
    <row r="135" spans="1:93" ht="42.75" thickBot="1" x14ac:dyDescent="0.3">
      <c r="A135" s="9" t="s">
        <v>177</v>
      </c>
      <c r="B135" s="10" t="s">
        <v>267</v>
      </c>
      <c r="C135" s="10" t="s">
        <v>178</v>
      </c>
      <c r="D135" s="10" t="s">
        <v>178</v>
      </c>
      <c r="E135" s="10" t="s">
        <v>178</v>
      </c>
      <c r="F135" s="10" t="s">
        <v>178</v>
      </c>
      <c r="G135" s="10" t="s">
        <v>178</v>
      </c>
      <c r="H135" s="10" t="s">
        <v>178</v>
      </c>
      <c r="I135" s="10" t="s">
        <v>178</v>
      </c>
      <c r="J135" s="10" t="s">
        <v>178</v>
      </c>
      <c r="K135" s="10" t="s">
        <v>178</v>
      </c>
      <c r="L135" s="10" t="s">
        <v>178</v>
      </c>
      <c r="M135" s="10" t="s">
        <v>178</v>
      </c>
      <c r="N135" s="10" t="s">
        <v>178</v>
      </c>
      <c r="O135" s="10" t="s">
        <v>178</v>
      </c>
      <c r="P135" s="10" t="s">
        <v>178</v>
      </c>
      <c r="Q135" s="10" t="s">
        <v>178</v>
      </c>
      <c r="R135" s="10" t="s">
        <v>178</v>
      </c>
      <c r="S135" s="10" t="s">
        <v>178</v>
      </c>
      <c r="T135" s="10" t="s">
        <v>178</v>
      </c>
      <c r="U135" s="10" t="s">
        <v>178</v>
      </c>
      <c r="V135" s="10" t="s">
        <v>178</v>
      </c>
      <c r="W135" s="10" t="s">
        <v>178</v>
      </c>
      <c r="X135" s="10" t="s">
        <v>178</v>
      </c>
      <c r="Y135" s="10" t="s">
        <v>178</v>
      </c>
      <c r="Z135" s="10" t="s">
        <v>178</v>
      </c>
      <c r="AA135" s="10" t="s">
        <v>178</v>
      </c>
      <c r="AB135" s="10" t="s">
        <v>178</v>
      </c>
      <c r="AC135" s="10" t="s">
        <v>178</v>
      </c>
      <c r="AD135" s="10" t="s">
        <v>178</v>
      </c>
      <c r="BL135" s="9" t="s">
        <v>177</v>
      </c>
      <c r="BM135" s="10" t="s">
        <v>178</v>
      </c>
      <c r="BN135" s="10" t="s">
        <v>178</v>
      </c>
      <c r="BO135" s="10" t="s">
        <v>178</v>
      </c>
      <c r="BP135" s="10" t="s">
        <v>178</v>
      </c>
      <c r="BQ135" s="10" t="s">
        <v>178</v>
      </c>
      <c r="BR135" s="10" t="s">
        <v>178</v>
      </c>
      <c r="BS135" s="10" t="s">
        <v>178</v>
      </c>
      <c r="BT135" s="10" t="s">
        <v>178</v>
      </c>
      <c r="BU135" s="10" t="s">
        <v>178</v>
      </c>
      <c r="BV135" s="10" t="s">
        <v>178</v>
      </c>
      <c r="BW135" s="10" t="s">
        <v>178</v>
      </c>
      <c r="BX135" s="10" t="s">
        <v>178</v>
      </c>
      <c r="BY135" s="10" t="s">
        <v>178</v>
      </c>
      <c r="BZ135" s="10" t="s">
        <v>178</v>
      </c>
      <c r="CA135" s="10" t="s">
        <v>178</v>
      </c>
      <c r="CB135" s="10" t="s">
        <v>178</v>
      </c>
      <c r="CC135" s="10" t="s">
        <v>178</v>
      </c>
      <c r="CD135" s="10" t="s">
        <v>178</v>
      </c>
      <c r="CE135" s="10" t="s">
        <v>178</v>
      </c>
      <c r="CF135" s="10" t="s">
        <v>178</v>
      </c>
      <c r="CG135" s="10" t="s">
        <v>178</v>
      </c>
      <c r="CH135" s="10" t="s">
        <v>178</v>
      </c>
      <c r="CI135" s="10" t="s">
        <v>178</v>
      </c>
      <c r="CJ135" s="10" t="s">
        <v>178</v>
      </c>
      <c r="CK135" s="10" t="s">
        <v>178</v>
      </c>
      <c r="CL135" s="10" t="s">
        <v>178</v>
      </c>
      <c r="CM135" s="10" t="s">
        <v>178</v>
      </c>
      <c r="CN135" s="10" t="s">
        <v>178</v>
      </c>
      <c r="CO135" s="10" t="s">
        <v>178</v>
      </c>
    </row>
    <row r="136" spans="1:93" ht="21.75" thickBot="1" x14ac:dyDescent="0.3">
      <c r="A136" s="9" t="s">
        <v>182</v>
      </c>
      <c r="B136" s="10" t="s">
        <v>183</v>
      </c>
      <c r="C136" s="10" t="s">
        <v>183</v>
      </c>
      <c r="D136" s="10" t="s">
        <v>183</v>
      </c>
      <c r="E136" s="10" t="s">
        <v>183</v>
      </c>
      <c r="F136" s="10" t="s">
        <v>183</v>
      </c>
      <c r="G136" s="10" t="s">
        <v>183</v>
      </c>
      <c r="H136" s="10" t="s">
        <v>183</v>
      </c>
      <c r="I136" s="10" t="s">
        <v>183</v>
      </c>
      <c r="J136" s="10" t="s">
        <v>183</v>
      </c>
      <c r="K136" s="10" t="s">
        <v>183</v>
      </c>
      <c r="L136" s="10" t="s">
        <v>183</v>
      </c>
      <c r="M136" s="10" t="s">
        <v>183</v>
      </c>
      <c r="N136" s="10" t="s">
        <v>183</v>
      </c>
      <c r="O136" s="10" t="s">
        <v>183</v>
      </c>
      <c r="P136" s="10" t="s">
        <v>183</v>
      </c>
      <c r="Q136" s="10" t="s">
        <v>183</v>
      </c>
      <c r="R136" s="10" t="s">
        <v>183</v>
      </c>
      <c r="S136" s="10" t="s">
        <v>183</v>
      </c>
      <c r="T136" s="10" t="s">
        <v>183</v>
      </c>
      <c r="U136" s="10" t="s">
        <v>183</v>
      </c>
      <c r="V136" s="10" t="s">
        <v>183</v>
      </c>
      <c r="W136" s="10" t="s">
        <v>183</v>
      </c>
      <c r="X136" s="10" t="s">
        <v>183</v>
      </c>
      <c r="Y136" s="10" t="s">
        <v>183</v>
      </c>
      <c r="Z136" s="10" t="s">
        <v>183</v>
      </c>
      <c r="AA136" s="10" t="s">
        <v>183</v>
      </c>
      <c r="AB136" s="10" t="s">
        <v>183</v>
      </c>
      <c r="AC136" s="10" t="s">
        <v>183</v>
      </c>
      <c r="AD136" s="10" t="s">
        <v>183</v>
      </c>
      <c r="BL136" s="9" t="s">
        <v>182</v>
      </c>
      <c r="BM136" s="10" t="s">
        <v>183</v>
      </c>
      <c r="BN136" s="10" t="s">
        <v>183</v>
      </c>
      <c r="BO136" s="10" t="s">
        <v>183</v>
      </c>
      <c r="BP136" s="10" t="s">
        <v>183</v>
      </c>
      <c r="BQ136" s="10" t="s">
        <v>183</v>
      </c>
      <c r="BR136" s="10" t="s">
        <v>183</v>
      </c>
      <c r="BS136" s="10" t="s">
        <v>183</v>
      </c>
      <c r="BT136" s="10" t="s">
        <v>183</v>
      </c>
      <c r="BU136" s="10" t="s">
        <v>183</v>
      </c>
      <c r="BV136" s="10" t="s">
        <v>183</v>
      </c>
      <c r="BW136" s="10" t="s">
        <v>183</v>
      </c>
      <c r="BX136" s="10" t="s">
        <v>183</v>
      </c>
      <c r="BY136" s="10" t="s">
        <v>183</v>
      </c>
      <c r="BZ136" s="10" t="s">
        <v>183</v>
      </c>
      <c r="CA136" s="10" t="s">
        <v>183</v>
      </c>
      <c r="CB136" s="10" t="s">
        <v>183</v>
      </c>
      <c r="CC136" s="10" t="s">
        <v>183</v>
      </c>
      <c r="CD136" s="10" t="s">
        <v>183</v>
      </c>
      <c r="CE136" s="10" t="s">
        <v>183</v>
      </c>
      <c r="CF136" s="10" t="s">
        <v>183</v>
      </c>
      <c r="CG136" s="10" t="s">
        <v>183</v>
      </c>
      <c r="CH136" s="10" t="s">
        <v>183</v>
      </c>
      <c r="CI136" s="10" t="s">
        <v>183</v>
      </c>
      <c r="CJ136" s="10" t="s">
        <v>183</v>
      </c>
      <c r="CK136" s="10" t="s">
        <v>183</v>
      </c>
      <c r="CL136" s="10" t="s">
        <v>183</v>
      </c>
      <c r="CM136" s="10" t="s">
        <v>183</v>
      </c>
      <c r="CN136" s="10" t="s">
        <v>183</v>
      </c>
      <c r="CO136" s="10" t="s">
        <v>183</v>
      </c>
    </row>
    <row r="137" spans="1:93" ht="21.75" thickBot="1" x14ac:dyDescent="0.3">
      <c r="A137" s="9" t="s">
        <v>186</v>
      </c>
      <c r="B137" s="10" t="s">
        <v>187</v>
      </c>
      <c r="C137" s="10" t="s">
        <v>187</v>
      </c>
      <c r="D137" s="10" t="s">
        <v>187</v>
      </c>
      <c r="E137" s="10" t="s">
        <v>187</v>
      </c>
      <c r="F137" s="10" t="s">
        <v>187</v>
      </c>
      <c r="G137" s="10" t="s">
        <v>187</v>
      </c>
      <c r="H137" s="10" t="s">
        <v>187</v>
      </c>
      <c r="I137" s="10" t="s">
        <v>187</v>
      </c>
      <c r="J137" s="10" t="s">
        <v>187</v>
      </c>
      <c r="K137" s="10" t="s">
        <v>187</v>
      </c>
      <c r="L137" s="10" t="s">
        <v>187</v>
      </c>
      <c r="M137" s="10" t="s">
        <v>187</v>
      </c>
      <c r="N137" s="10" t="s">
        <v>187</v>
      </c>
      <c r="O137" s="10" t="s">
        <v>187</v>
      </c>
      <c r="P137" s="10" t="s">
        <v>187</v>
      </c>
      <c r="Q137" s="10" t="s">
        <v>187</v>
      </c>
      <c r="R137" s="10" t="s">
        <v>187</v>
      </c>
      <c r="S137" s="10" t="s">
        <v>187</v>
      </c>
      <c r="T137" s="10" t="s">
        <v>187</v>
      </c>
      <c r="U137" s="10" t="s">
        <v>187</v>
      </c>
      <c r="V137" s="10" t="s">
        <v>187</v>
      </c>
      <c r="W137" s="10" t="s">
        <v>187</v>
      </c>
      <c r="X137" s="10" t="s">
        <v>187</v>
      </c>
      <c r="Y137" s="10" t="s">
        <v>187</v>
      </c>
      <c r="Z137" s="10" t="s">
        <v>187</v>
      </c>
      <c r="AA137" s="10" t="s">
        <v>187</v>
      </c>
      <c r="AB137" s="10" t="s">
        <v>187</v>
      </c>
      <c r="AC137" s="10" t="s">
        <v>187</v>
      </c>
      <c r="AD137" s="10" t="s">
        <v>187</v>
      </c>
      <c r="BL137" s="9" t="s">
        <v>186</v>
      </c>
      <c r="BM137" s="10" t="s">
        <v>187</v>
      </c>
      <c r="BN137" s="10" t="s">
        <v>187</v>
      </c>
      <c r="BO137" s="10" t="s">
        <v>187</v>
      </c>
      <c r="BP137" s="10" t="s">
        <v>187</v>
      </c>
      <c r="BQ137" s="10" t="s">
        <v>187</v>
      </c>
      <c r="BR137" s="10" t="s">
        <v>187</v>
      </c>
      <c r="BS137" s="10" t="s">
        <v>187</v>
      </c>
      <c r="BT137" s="10" t="s">
        <v>187</v>
      </c>
      <c r="BU137" s="10" t="s">
        <v>187</v>
      </c>
      <c r="BV137" s="10" t="s">
        <v>187</v>
      </c>
      <c r="BW137" s="10" t="s">
        <v>187</v>
      </c>
      <c r="BX137" s="10" t="s">
        <v>187</v>
      </c>
      <c r="BY137" s="10" t="s">
        <v>187</v>
      </c>
      <c r="BZ137" s="10" t="s">
        <v>187</v>
      </c>
      <c r="CA137" s="10" t="s">
        <v>187</v>
      </c>
      <c r="CB137" s="10" t="s">
        <v>187</v>
      </c>
      <c r="CC137" s="10" t="s">
        <v>187</v>
      </c>
      <c r="CD137" s="10" t="s">
        <v>187</v>
      </c>
      <c r="CE137" s="10" t="s">
        <v>187</v>
      </c>
      <c r="CF137" s="10" t="s">
        <v>187</v>
      </c>
      <c r="CG137" s="10" t="s">
        <v>187</v>
      </c>
      <c r="CH137" s="10" t="s">
        <v>187</v>
      </c>
      <c r="CI137" s="10" t="s">
        <v>187</v>
      </c>
      <c r="CJ137" s="10" t="s">
        <v>187</v>
      </c>
      <c r="CK137" s="10" t="s">
        <v>187</v>
      </c>
      <c r="CL137" s="10" t="s">
        <v>187</v>
      </c>
      <c r="CM137" s="10" t="s">
        <v>187</v>
      </c>
      <c r="CN137" s="10" t="s">
        <v>187</v>
      </c>
      <c r="CO137" s="10" t="s">
        <v>187</v>
      </c>
    </row>
    <row r="138" spans="1:93" ht="21.75" thickBot="1" x14ac:dyDescent="0.3">
      <c r="A138" s="9" t="s">
        <v>190</v>
      </c>
      <c r="B138" s="10" t="s">
        <v>191</v>
      </c>
      <c r="C138" s="10" t="s">
        <v>191</v>
      </c>
      <c r="D138" s="10" t="s">
        <v>191</v>
      </c>
      <c r="E138" s="10" t="s">
        <v>191</v>
      </c>
      <c r="F138" s="10" t="s">
        <v>191</v>
      </c>
      <c r="G138" s="10" t="s">
        <v>191</v>
      </c>
      <c r="H138" s="10" t="s">
        <v>191</v>
      </c>
      <c r="I138" s="10" t="s">
        <v>191</v>
      </c>
      <c r="J138" s="10" t="s">
        <v>191</v>
      </c>
      <c r="K138" s="10" t="s">
        <v>191</v>
      </c>
      <c r="L138" s="10" t="s">
        <v>191</v>
      </c>
      <c r="M138" s="10" t="s">
        <v>191</v>
      </c>
      <c r="N138" s="10" t="s">
        <v>191</v>
      </c>
      <c r="O138" s="10" t="s">
        <v>191</v>
      </c>
      <c r="P138" s="10" t="s">
        <v>191</v>
      </c>
      <c r="Q138" s="10" t="s">
        <v>191</v>
      </c>
      <c r="R138" s="10" t="s">
        <v>191</v>
      </c>
      <c r="S138" s="10" t="s">
        <v>191</v>
      </c>
      <c r="T138" s="10" t="s">
        <v>191</v>
      </c>
      <c r="U138" s="10" t="s">
        <v>191</v>
      </c>
      <c r="V138" s="10" t="s">
        <v>191</v>
      </c>
      <c r="W138" s="10" t="s">
        <v>191</v>
      </c>
      <c r="X138" s="10" t="s">
        <v>191</v>
      </c>
      <c r="Y138" s="10" t="s">
        <v>191</v>
      </c>
      <c r="Z138" s="10" t="s">
        <v>191</v>
      </c>
      <c r="AA138" s="10" t="s">
        <v>191</v>
      </c>
      <c r="AB138" s="10" t="s">
        <v>191</v>
      </c>
      <c r="AC138" s="10" t="s">
        <v>191</v>
      </c>
      <c r="AD138" s="10" t="s">
        <v>191</v>
      </c>
      <c r="BL138" s="9" t="s">
        <v>190</v>
      </c>
      <c r="BM138" s="10" t="s">
        <v>191</v>
      </c>
      <c r="BN138" s="10" t="s">
        <v>191</v>
      </c>
      <c r="BO138" s="10" t="s">
        <v>191</v>
      </c>
      <c r="BP138" s="10" t="s">
        <v>191</v>
      </c>
      <c r="BQ138" s="10" t="s">
        <v>191</v>
      </c>
      <c r="BR138" s="10" t="s">
        <v>191</v>
      </c>
      <c r="BS138" s="10" t="s">
        <v>191</v>
      </c>
      <c r="BT138" s="10" t="s">
        <v>191</v>
      </c>
      <c r="BU138" s="10" t="s">
        <v>191</v>
      </c>
      <c r="BV138" s="10" t="s">
        <v>191</v>
      </c>
      <c r="BW138" s="10" t="s">
        <v>191</v>
      </c>
      <c r="BX138" s="10" t="s">
        <v>191</v>
      </c>
      <c r="BY138" s="10" t="s">
        <v>191</v>
      </c>
      <c r="BZ138" s="10" t="s">
        <v>191</v>
      </c>
      <c r="CA138" s="10" t="s">
        <v>191</v>
      </c>
      <c r="CB138" s="10" t="s">
        <v>191</v>
      </c>
      <c r="CC138" s="10" t="s">
        <v>191</v>
      </c>
      <c r="CD138" s="10" t="s">
        <v>191</v>
      </c>
      <c r="CE138" s="10" t="s">
        <v>191</v>
      </c>
      <c r="CF138" s="10" t="s">
        <v>191</v>
      </c>
      <c r="CG138" s="10" t="s">
        <v>191</v>
      </c>
      <c r="CH138" s="10" t="s">
        <v>191</v>
      </c>
      <c r="CI138" s="10" t="s">
        <v>191</v>
      </c>
      <c r="CJ138" s="10" t="s">
        <v>191</v>
      </c>
      <c r="CK138" s="10" t="s">
        <v>191</v>
      </c>
      <c r="CL138" s="10" t="s">
        <v>191</v>
      </c>
      <c r="CM138" s="10" t="s">
        <v>191</v>
      </c>
      <c r="CN138" s="10" t="s">
        <v>191</v>
      </c>
      <c r="CO138" s="10" t="s">
        <v>191</v>
      </c>
    </row>
    <row r="139" spans="1:93" ht="21.75" thickBot="1" x14ac:dyDescent="0.3">
      <c r="A139" s="9" t="s">
        <v>193</v>
      </c>
      <c r="B139" s="10" t="s">
        <v>194</v>
      </c>
      <c r="C139" s="10" t="s">
        <v>194</v>
      </c>
      <c r="D139" s="10" t="s">
        <v>194</v>
      </c>
      <c r="E139" s="10" t="s">
        <v>194</v>
      </c>
      <c r="F139" s="10" t="s">
        <v>194</v>
      </c>
      <c r="G139" s="10" t="s">
        <v>194</v>
      </c>
      <c r="H139" s="10" t="s">
        <v>194</v>
      </c>
      <c r="I139" s="10" t="s">
        <v>194</v>
      </c>
      <c r="J139" s="10" t="s">
        <v>194</v>
      </c>
      <c r="K139" s="10" t="s">
        <v>194</v>
      </c>
      <c r="L139" s="10" t="s">
        <v>194</v>
      </c>
      <c r="M139" s="10" t="s">
        <v>194</v>
      </c>
      <c r="N139" s="10" t="s">
        <v>194</v>
      </c>
      <c r="O139" s="10" t="s">
        <v>194</v>
      </c>
      <c r="P139" s="10" t="s">
        <v>194</v>
      </c>
      <c r="Q139" s="10" t="s">
        <v>194</v>
      </c>
      <c r="R139" s="10" t="s">
        <v>194</v>
      </c>
      <c r="S139" s="10" t="s">
        <v>194</v>
      </c>
      <c r="T139" s="10" t="s">
        <v>194</v>
      </c>
      <c r="U139" s="10" t="s">
        <v>194</v>
      </c>
      <c r="V139" s="10" t="s">
        <v>194</v>
      </c>
      <c r="W139" s="10" t="s">
        <v>194</v>
      </c>
      <c r="X139" s="10" t="s">
        <v>194</v>
      </c>
      <c r="Y139" s="10" t="s">
        <v>194</v>
      </c>
      <c r="Z139" s="10" t="s">
        <v>194</v>
      </c>
      <c r="AA139" s="10" t="s">
        <v>194</v>
      </c>
      <c r="AB139" s="10" t="s">
        <v>194</v>
      </c>
      <c r="AC139" s="10" t="s">
        <v>194</v>
      </c>
      <c r="AD139" s="10" t="s">
        <v>194</v>
      </c>
      <c r="BL139" s="9" t="s">
        <v>193</v>
      </c>
      <c r="BM139" s="10" t="s">
        <v>194</v>
      </c>
      <c r="BN139" s="10" t="s">
        <v>194</v>
      </c>
      <c r="BO139" s="10" t="s">
        <v>194</v>
      </c>
      <c r="BP139" s="10" t="s">
        <v>194</v>
      </c>
      <c r="BQ139" s="10" t="s">
        <v>194</v>
      </c>
      <c r="BR139" s="10" t="s">
        <v>194</v>
      </c>
      <c r="BS139" s="10" t="s">
        <v>194</v>
      </c>
      <c r="BT139" s="10" t="s">
        <v>194</v>
      </c>
      <c r="BU139" s="10" t="s">
        <v>194</v>
      </c>
      <c r="BV139" s="10" t="s">
        <v>194</v>
      </c>
      <c r="BW139" s="10" t="s">
        <v>194</v>
      </c>
      <c r="BX139" s="10" t="s">
        <v>194</v>
      </c>
      <c r="BY139" s="10" t="s">
        <v>194</v>
      </c>
      <c r="BZ139" s="10" t="s">
        <v>194</v>
      </c>
      <c r="CA139" s="10" t="s">
        <v>194</v>
      </c>
      <c r="CB139" s="10" t="s">
        <v>194</v>
      </c>
      <c r="CC139" s="10" t="s">
        <v>194</v>
      </c>
      <c r="CD139" s="10" t="s">
        <v>194</v>
      </c>
      <c r="CE139" s="10" t="s">
        <v>194</v>
      </c>
      <c r="CF139" s="10" t="s">
        <v>194</v>
      </c>
      <c r="CG139" s="10" t="s">
        <v>194</v>
      </c>
      <c r="CH139" s="10" t="s">
        <v>194</v>
      </c>
      <c r="CI139" s="10" t="s">
        <v>194</v>
      </c>
      <c r="CJ139" s="10" t="s">
        <v>194</v>
      </c>
      <c r="CK139" s="10" t="s">
        <v>194</v>
      </c>
      <c r="CL139" s="10" t="s">
        <v>194</v>
      </c>
      <c r="CM139" s="10" t="s">
        <v>194</v>
      </c>
      <c r="CN139" s="10" t="s">
        <v>194</v>
      </c>
      <c r="CO139" s="10" t="s">
        <v>194</v>
      </c>
    </row>
    <row r="140" spans="1:93" ht="21.75" thickBot="1" x14ac:dyDescent="0.3">
      <c r="A140" s="9" t="s">
        <v>196</v>
      </c>
      <c r="B140" s="10" t="s">
        <v>197</v>
      </c>
      <c r="C140" s="10" t="s">
        <v>197</v>
      </c>
      <c r="D140" s="10" t="s">
        <v>197</v>
      </c>
      <c r="E140" s="10" t="s">
        <v>197</v>
      </c>
      <c r="F140" s="10" t="s">
        <v>197</v>
      </c>
      <c r="G140" s="10" t="s">
        <v>197</v>
      </c>
      <c r="H140" s="10" t="s">
        <v>197</v>
      </c>
      <c r="I140" s="10" t="s">
        <v>197</v>
      </c>
      <c r="J140" s="10" t="s">
        <v>197</v>
      </c>
      <c r="K140" s="10" t="s">
        <v>197</v>
      </c>
      <c r="L140" s="10" t="s">
        <v>197</v>
      </c>
      <c r="M140" s="10" t="s">
        <v>197</v>
      </c>
      <c r="N140" s="10" t="s">
        <v>197</v>
      </c>
      <c r="O140" s="10" t="s">
        <v>197</v>
      </c>
      <c r="P140" s="10" t="s">
        <v>197</v>
      </c>
      <c r="Q140" s="10" t="s">
        <v>197</v>
      </c>
      <c r="R140" s="10" t="s">
        <v>197</v>
      </c>
      <c r="S140" s="10" t="s">
        <v>197</v>
      </c>
      <c r="T140" s="10" t="s">
        <v>197</v>
      </c>
      <c r="U140" s="10" t="s">
        <v>197</v>
      </c>
      <c r="V140" s="10" t="s">
        <v>197</v>
      </c>
      <c r="W140" s="10" t="s">
        <v>197</v>
      </c>
      <c r="X140" s="10" t="s">
        <v>197</v>
      </c>
      <c r="Y140" s="10" t="s">
        <v>197</v>
      </c>
      <c r="Z140" s="10" t="s">
        <v>197</v>
      </c>
      <c r="AA140" s="10" t="s">
        <v>197</v>
      </c>
      <c r="AB140" s="10" t="s">
        <v>197</v>
      </c>
      <c r="AC140" s="10" t="s">
        <v>197</v>
      </c>
      <c r="AD140" s="10" t="s">
        <v>197</v>
      </c>
      <c r="BL140" s="9" t="s">
        <v>196</v>
      </c>
      <c r="BM140" s="10" t="s">
        <v>197</v>
      </c>
      <c r="BN140" s="10" t="s">
        <v>197</v>
      </c>
      <c r="BO140" s="10" t="s">
        <v>197</v>
      </c>
      <c r="BP140" s="10" t="s">
        <v>197</v>
      </c>
      <c r="BQ140" s="10" t="s">
        <v>197</v>
      </c>
      <c r="BR140" s="10" t="s">
        <v>197</v>
      </c>
      <c r="BS140" s="10" t="s">
        <v>197</v>
      </c>
      <c r="BT140" s="10" t="s">
        <v>197</v>
      </c>
      <c r="BU140" s="10" t="s">
        <v>197</v>
      </c>
      <c r="BV140" s="10" t="s">
        <v>197</v>
      </c>
      <c r="BW140" s="10" t="s">
        <v>197</v>
      </c>
      <c r="BX140" s="10" t="s">
        <v>197</v>
      </c>
      <c r="BY140" s="10" t="s">
        <v>197</v>
      </c>
      <c r="BZ140" s="10" t="s">
        <v>197</v>
      </c>
      <c r="CA140" s="10" t="s">
        <v>197</v>
      </c>
      <c r="CB140" s="10" t="s">
        <v>197</v>
      </c>
      <c r="CC140" s="10" t="s">
        <v>197</v>
      </c>
      <c r="CD140" s="10" t="s">
        <v>197</v>
      </c>
      <c r="CE140" s="10" t="s">
        <v>197</v>
      </c>
      <c r="CF140" s="10" t="s">
        <v>197</v>
      </c>
      <c r="CG140" s="10" t="s">
        <v>197</v>
      </c>
      <c r="CH140" s="10" t="s">
        <v>197</v>
      </c>
      <c r="CI140" s="10" t="s">
        <v>197</v>
      </c>
      <c r="CJ140" s="10" t="s">
        <v>197</v>
      </c>
      <c r="CK140" s="10" t="s">
        <v>197</v>
      </c>
      <c r="CL140" s="10" t="s">
        <v>197</v>
      </c>
      <c r="CM140" s="10" t="s">
        <v>197</v>
      </c>
      <c r="CN140" s="10" t="s">
        <v>197</v>
      </c>
      <c r="CO140" s="10" t="s">
        <v>197</v>
      </c>
    </row>
    <row r="141" spans="1:93" ht="21.75" thickBot="1" x14ac:dyDescent="0.3">
      <c r="A141" s="9" t="s">
        <v>198</v>
      </c>
      <c r="B141" s="10" t="s">
        <v>199</v>
      </c>
      <c r="C141" s="10" t="s">
        <v>199</v>
      </c>
      <c r="D141" s="10" t="s">
        <v>199</v>
      </c>
      <c r="E141" s="10" t="s">
        <v>199</v>
      </c>
      <c r="F141" s="10" t="s">
        <v>199</v>
      </c>
      <c r="G141" s="10" t="s">
        <v>199</v>
      </c>
      <c r="H141" s="10" t="s">
        <v>199</v>
      </c>
      <c r="I141" s="10" t="s">
        <v>199</v>
      </c>
      <c r="J141" s="10" t="s">
        <v>199</v>
      </c>
      <c r="K141" s="10" t="s">
        <v>199</v>
      </c>
      <c r="L141" s="10" t="s">
        <v>199</v>
      </c>
      <c r="M141" s="10" t="s">
        <v>199</v>
      </c>
      <c r="N141" s="10" t="s">
        <v>199</v>
      </c>
      <c r="O141" s="10" t="s">
        <v>199</v>
      </c>
      <c r="P141" s="10" t="s">
        <v>199</v>
      </c>
      <c r="Q141" s="10" t="s">
        <v>199</v>
      </c>
      <c r="R141" s="10" t="s">
        <v>199</v>
      </c>
      <c r="S141" s="10" t="s">
        <v>199</v>
      </c>
      <c r="T141" s="10" t="s">
        <v>199</v>
      </c>
      <c r="U141" s="10" t="s">
        <v>199</v>
      </c>
      <c r="V141" s="10" t="s">
        <v>199</v>
      </c>
      <c r="W141" s="10" t="s">
        <v>199</v>
      </c>
      <c r="X141" s="10" t="s">
        <v>199</v>
      </c>
      <c r="Y141" s="10" t="s">
        <v>199</v>
      </c>
      <c r="Z141" s="10" t="s">
        <v>199</v>
      </c>
      <c r="AA141" s="10" t="s">
        <v>199</v>
      </c>
      <c r="AB141" s="10" t="s">
        <v>199</v>
      </c>
      <c r="AC141" s="10" t="s">
        <v>199</v>
      </c>
      <c r="AD141" s="10" t="s">
        <v>199</v>
      </c>
      <c r="BL141" s="9" t="s">
        <v>198</v>
      </c>
      <c r="BM141" s="10" t="s">
        <v>199</v>
      </c>
      <c r="BN141" s="10" t="s">
        <v>199</v>
      </c>
      <c r="BO141" s="10" t="s">
        <v>199</v>
      </c>
      <c r="BP141" s="10" t="s">
        <v>199</v>
      </c>
      <c r="BQ141" s="10" t="s">
        <v>199</v>
      </c>
      <c r="BR141" s="10" t="s">
        <v>199</v>
      </c>
      <c r="BS141" s="10" t="s">
        <v>199</v>
      </c>
      <c r="BT141" s="10" t="s">
        <v>199</v>
      </c>
      <c r="BU141" s="10" t="s">
        <v>199</v>
      </c>
      <c r="BV141" s="10" t="s">
        <v>199</v>
      </c>
      <c r="BW141" s="10" t="s">
        <v>199</v>
      </c>
      <c r="BX141" s="10" t="s">
        <v>199</v>
      </c>
      <c r="BY141" s="10" t="s">
        <v>199</v>
      </c>
      <c r="BZ141" s="10" t="s">
        <v>199</v>
      </c>
      <c r="CA141" s="10" t="s">
        <v>199</v>
      </c>
      <c r="CB141" s="10" t="s">
        <v>199</v>
      </c>
      <c r="CC141" s="10" t="s">
        <v>199</v>
      </c>
      <c r="CD141" s="10" t="s">
        <v>199</v>
      </c>
      <c r="CE141" s="10" t="s">
        <v>199</v>
      </c>
      <c r="CF141" s="10" t="s">
        <v>199</v>
      </c>
      <c r="CG141" s="10" t="s">
        <v>199</v>
      </c>
      <c r="CH141" s="10" t="s">
        <v>199</v>
      </c>
      <c r="CI141" s="10" t="s">
        <v>199</v>
      </c>
      <c r="CJ141" s="10" t="s">
        <v>199</v>
      </c>
      <c r="CK141" s="10" t="s">
        <v>199</v>
      </c>
      <c r="CL141" s="10" t="s">
        <v>199</v>
      </c>
      <c r="CM141" s="10" t="s">
        <v>199</v>
      </c>
      <c r="CN141" s="10" t="s">
        <v>199</v>
      </c>
      <c r="CO141" s="10" t="s">
        <v>199</v>
      </c>
    </row>
    <row r="142" spans="1:93" ht="21.75" thickBot="1" x14ac:dyDescent="0.3">
      <c r="A142" s="9" t="s">
        <v>200</v>
      </c>
      <c r="B142" s="10" t="s">
        <v>201</v>
      </c>
      <c r="C142" s="10" t="s">
        <v>201</v>
      </c>
      <c r="D142" s="10" t="s">
        <v>201</v>
      </c>
      <c r="E142" s="10" t="s">
        <v>201</v>
      </c>
      <c r="F142" s="10" t="s">
        <v>201</v>
      </c>
      <c r="G142" s="10" t="s">
        <v>201</v>
      </c>
      <c r="H142" s="10" t="s">
        <v>201</v>
      </c>
      <c r="I142" s="10" t="s">
        <v>201</v>
      </c>
      <c r="J142" s="10" t="s">
        <v>201</v>
      </c>
      <c r="K142" s="10" t="s">
        <v>201</v>
      </c>
      <c r="L142" s="10" t="s">
        <v>201</v>
      </c>
      <c r="M142" s="10" t="s">
        <v>201</v>
      </c>
      <c r="N142" s="10" t="s">
        <v>201</v>
      </c>
      <c r="O142" s="10" t="s">
        <v>201</v>
      </c>
      <c r="P142" s="10" t="s">
        <v>201</v>
      </c>
      <c r="Q142" s="10" t="s">
        <v>201</v>
      </c>
      <c r="R142" s="10" t="s">
        <v>201</v>
      </c>
      <c r="S142" s="10" t="s">
        <v>201</v>
      </c>
      <c r="T142" s="10" t="s">
        <v>201</v>
      </c>
      <c r="U142" s="10" t="s">
        <v>201</v>
      </c>
      <c r="V142" s="10" t="s">
        <v>201</v>
      </c>
      <c r="W142" s="10" t="s">
        <v>201</v>
      </c>
      <c r="X142" s="10" t="s">
        <v>201</v>
      </c>
      <c r="Y142" s="10" t="s">
        <v>201</v>
      </c>
      <c r="Z142" s="10" t="s">
        <v>201</v>
      </c>
      <c r="AA142" s="10" t="s">
        <v>201</v>
      </c>
      <c r="AB142" s="10" t="s">
        <v>201</v>
      </c>
      <c r="AC142" s="10" t="s">
        <v>201</v>
      </c>
      <c r="AD142" s="10" t="s">
        <v>201</v>
      </c>
      <c r="BL142" s="9" t="s">
        <v>200</v>
      </c>
      <c r="BM142" s="10" t="s">
        <v>201</v>
      </c>
      <c r="BN142" s="10" t="s">
        <v>201</v>
      </c>
      <c r="BO142" s="10" t="s">
        <v>201</v>
      </c>
      <c r="BP142" s="10" t="s">
        <v>201</v>
      </c>
      <c r="BQ142" s="10" t="s">
        <v>201</v>
      </c>
      <c r="BR142" s="10" t="s">
        <v>201</v>
      </c>
      <c r="BS142" s="10" t="s">
        <v>201</v>
      </c>
      <c r="BT142" s="10" t="s">
        <v>201</v>
      </c>
      <c r="BU142" s="10" t="s">
        <v>201</v>
      </c>
      <c r="BV142" s="10" t="s">
        <v>201</v>
      </c>
      <c r="BW142" s="10" t="s">
        <v>201</v>
      </c>
      <c r="BX142" s="10" t="s">
        <v>201</v>
      </c>
      <c r="BY142" s="10" t="s">
        <v>201</v>
      </c>
      <c r="BZ142" s="10" t="s">
        <v>201</v>
      </c>
      <c r="CA142" s="10" t="s">
        <v>201</v>
      </c>
      <c r="CB142" s="10" t="s">
        <v>201</v>
      </c>
      <c r="CC142" s="10" t="s">
        <v>201</v>
      </c>
      <c r="CD142" s="10" t="s">
        <v>201</v>
      </c>
      <c r="CE142" s="10" t="s">
        <v>201</v>
      </c>
      <c r="CF142" s="10" t="s">
        <v>201</v>
      </c>
      <c r="CG142" s="10" t="s">
        <v>201</v>
      </c>
      <c r="CH142" s="10" t="s">
        <v>201</v>
      </c>
      <c r="CI142" s="10" t="s">
        <v>201</v>
      </c>
      <c r="CJ142" s="10" t="s">
        <v>201</v>
      </c>
      <c r="CK142" s="10" t="s">
        <v>201</v>
      </c>
      <c r="CL142" s="10" t="s">
        <v>201</v>
      </c>
      <c r="CM142" s="10" t="s">
        <v>201</v>
      </c>
      <c r="CN142" s="10" t="s">
        <v>201</v>
      </c>
      <c r="CO142" s="10" t="s">
        <v>201</v>
      </c>
    </row>
    <row r="143" spans="1:93" ht="21.75" thickBot="1" x14ac:dyDescent="0.3">
      <c r="A143" s="9" t="s">
        <v>202</v>
      </c>
      <c r="B143" s="10" t="s">
        <v>203</v>
      </c>
      <c r="C143" s="10" t="s">
        <v>203</v>
      </c>
      <c r="D143" s="10" t="s">
        <v>203</v>
      </c>
      <c r="E143" s="10" t="s">
        <v>203</v>
      </c>
      <c r="F143" s="10" t="s">
        <v>203</v>
      </c>
      <c r="G143" s="10" t="s">
        <v>203</v>
      </c>
      <c r="H143" s="10" t="s">
        <v>203</v>
      </c>
      <c r="I143" s="10" t="s">
        <v>203</v>
      </c>
      <c r="J143" s="10" t="s">
        <v>203</v>
      </c>
      <c r="K143" s="10" t="s">
        <v>203</v>
      </c>
      <c r="L143" s="10" t="s">
        <v>203</v>
      </c>
      <c r="M143" s="10" t="s">
        <v>203</v>
      </c>
      <c r="N143" s="10" t="s">
        <v>203</v>
      </c>
      <c r="O143" s="10" t="s">
        <v>203</v>
      </c>
      <c r="P143" s="10" t="s">
        <v>203</v>
      </c>
      <c r="Q143" s="10" t="s">
        <v>203</v>
      </c>
      <c r="R143" s="10" t="s">
        <v>203</v>
      </c>
      <c r="S143" s="10" t="s">
        <v>203</v>
      </c>
      <c r="T143" s="10" t="s">
        <v>203</v>
      </c>
      <c r="U143" s="10" t="s">
        <v>203</v>
      </c>
      <c r="V143" s="10" t="s">
        <v>203</v>
      </c>
      <c r="W143" s="10" t="s">
        <v>203</v>
      </c>
      <c r="X143" s="10" t="s">
        <v>203</v>
      </c>
      <c r="Y143" s="10" t="s">
        <v>203</v>
      </c>
      <c r="Z143" s="10" t="s">
        <v>203</v>
      </c>
      <c r="AA143" s="10" t="s">
        <v>203</v>
      </c>
      <c r="AB143" s="10" t="s">
        <v>203</v>
      </c>
      <c r="AC143" s="10" t="s">
        <v>203</v>
      </c>
      <c r="AD143" s="10" t="s">
        <v>203</v>
      </c>
      <c r="BL143" s="9" t="s">
        <v>202</v>
      </c>
      <c r="BM143" s="10" t="s">
        <v>203</v>
      </c>
      <c r="BN143" s="10" t="s">
        <v>203</v>
      </c>
      <c r="BO143" s="10" t="s">
        <v>203</v>
      </c>
      <c r="BP143" s="10" t="s">
        <v>203</v>
      </c>
      <c r="BQ143" s="10" t="s">
        <v>203</v>
      </c>
      <c r="BR143" s="10" t="s">
        <v>203</v>
      </c>
      <c r="BS143" s="10" t="s">
        <v>203</v>
      </c>
      <c r="BT143" s="10" t="s">
        <v>203</v>
      </c>
      <c r="BU143" s="10" t="s">
        <v>203</v>
      </c>
      <c r="BV143" s="10" t="s">
        <v>203</v>
      </c>
      <c r="BW143" s="10" t="s">
        <v>203</v>
      </c>
      <c r="BX143" s="10" t="s">
        <v>203</v>
      </c>
      <c r="BY143" s="10" t="s">
        <v>203</v>
      </c>
      <c r="BZ143" s="10" t="s">
        <v>203</v>
      </c>
      <c r="CA143" s="10" t="s">
        <v>203</v>
      </c>
      <c r="CB143" s="10" t="s">
        <v>203</v>
      </c>
      <c r="CC143" s="10" t="s">
        <v>203</v>
      </c>
      <c r="CD143" s="10" t="s">
        <v>203</v>
      </c>
      <c r="CE143" s="10" t="s">
        <v>203</v>
      </c>
      <c r="CF143" s="10" t="s">
        <v>203</v>
      </c>
      <c r="CG143" s="10" t="s">
        <v>203</v>
      </c>
      <c r="CH143" s="10" t="s">
        <v>203</v>
      </c>
      <c r="CI143" s="10" t="s">
        <v>203</v>
      </c>
      <c r="CJ143" s="10" t="s">
        <v>203</v>
      </c>
      <c r="CK143" s="10" t="s">
        <v>203</v>
      </c>
      <c r="CL143" s="10" t="s">
        <v>203</v>
      </c>
      <c r="CM143" s="10" t="s">
        <v>203</v>
      </c>
      <c r="CN143" s="10" t="s">
        <v>203</v>
      </c>
      <c r="CO143" s="10" t="s">
        <v>203</v>
      </c>
    </row>
    <row r="144" spans="1:93" ht="21.75" thickBot="1" x14ac:dyDescent="0.3">
      <c r="A144" s="9" t="s">
        <v>204</v>
      </c>
      <c r="B144" s="10" t="s">
        <v>205</v>
      </c>
      <c r="C144" s="10" t="s">
        <v>205</v>
      </c>
      <c r="D144" s="10" t="s">
        <v>205</v>
      </c>
      <c r="E144" s="10" t="s">
        <v>205</v>
      </c>
      <c r="F144" s="10" t="s">
        <v>205</v>
      </c>
      <c r="G144" s="10" t="s">
        <v>205</v>
      </c>
      <c r="H144" s="10" t="s">
        <v>205</v>
      </c>
      <c r="I144" s="10" t="s">
        <v>205</v>
      </c>
      <c r="J144" s="10" t="s">
        <v>205</v>
      </c>
      <c r="K144" s="10" t="s">
        <v>205</v>
      </c>
      <c r="L144" s="10" t="s">
        <v>205</v>
      </c>
      <c r="M144" s="10" t="s">
        <v>205</v>
      </c>
      <c r="N144" s="10" t="s">
        <v>205</v>
      </c>
      <c r="O144" s="10" t="s">
        <v>205</v>
      </c>
      <c r="P144" s="10" t="s">
        <v>205</v>
      </c>
      <c r="Q144" s="10" t="s">
        <v>205</v>
      </c>
      <c r="R144" s="10" t="s">
        <v>205</v>
      </c>
      <c r="S144" s="10" t="s">
        <v>205</v>
      </c>
      <c r="T144" s="10" t="s">
        <v>205</v>
      </c>
      <c r="U144" s="10" t="s">
        <v>205</v>
      </c>
      <c r="V144" s="10" t="s">
        <v>205</v>
      </c>
      <c r="W144" s="10" t="s">
        <v>205</v>
      </c>
      <c r="X144" s="10" t="s">
        <v>205</v>
      </c>
      <c r="Y144" s="10" t="s">
        <v>205</v>
      </c>
      <c r="Z144" s="10" t="s">
        <v>205</v>
      </c>
      <c r="AA144" s="10" t="s">
        <v>205</v>
      </c>
      <c r="AB144" s="10" t="s">
        <v>205</v>
      </c>
      <c r="AC144" s="10" t="s">
        <v>205</v>
      </c>
      <c r="AD144" s="10" t="s">
        <v>205</v>
      </c>
      <c r="BL144" s="9" t="s">
        <v>204</v>
      </c>
      <c r="BM144" s="10" t="s">
        <v>205</v>
      </c>
      <c r="BN144" s="10" t="s">
        <v>205</v>
      </c>
      <c r="BO144" s="10" t="s">
        <v>205</v>
      </c>
      <c r="BP144" s="10" t="s">
        <v>205</v>
      </c>
      <c r="BQ144" s="10" t="s">
        <v>205</v>
      </c>
      <c r="BR144" s="10" t="s">
        <v>205</v>
      </c>
      <c r="BS144" s="10" t="s">
        <v>205</v>
      </c>
      <c r="BT144" s="10" t="s">
        <v>205</v>
      </c>
      <c r="BU144" s="10" t="s">
        <v>205</v>
      </c>
      <c r="BV144" s="10" t="s">
        <v>205</v>
      </c>
      <c r="BW144" s="10" t="s">
        <v>205</v>
      </c>
      <c r="BX144" s="10" t="s">
        <v>205</v>
      </c>
      <c r="BY144" s="10" t="s">
        <v>205</v>
      </c>
      <c r="BZ144" s="10" t="s">
        <v>205</v>
      </c>
      <c r="CA144" s="10" t="s">
        <v>205</v>
      </c>
      <c r="CB144" s="10" t="s">
        <v>205</v>
      </c>
      <c r="CC144" s="10" t="s">
        <v>205</v>
      </c>
      <c r="CD144" s="10" t="s">
        <v>205</v>
      </c>
      <c r="CE144" s="10" t="s">
        <v>205</v>
      </c>
      <c r="CF144" s="10" t="s">
        <v>205</v>
      </c>
      <c r="CG144" s="10" t="s">
        <v>205</v>
      </c>
      <c r="CH144" s="10" t="s">
        <v>205</v>
      </c>
      <c r="CI144" s="10" t="s">
        <v>205</v>
      </c>
      <c r="CJ144" s="10" t="s">
        <v>205</v>
      </c>
      <c r="CK144" s="10" t="s">
        <v>205</v>
      </c>
      <c r="CL144" s="10" t="s">
        <v>205</v>
      </c>
      <c r="CM144" s="10" t="s">
        <v>205</v>
      </c>
      <c r="CN144" s="10" t="s">
        <v>205</v>
      </c>
      <c r="CO144" s="10" t="s">
        <v>205</v>
      </c>
    </row>
    <row r="145" spans="1:93" ht="21.75" thickBot="1" x14ac:dyDescent="0.3">
      <c r="A145" s="9" t="s">
        <v>206</v>
      </c>
      <c r="B145" s="10" t="s">
        <v>207</v>
      </c>
      <c r="C145" s="10" t="s">
        <v>207</v>
      </c>
      <c r="D145" s="10" t="s">
        <v>207</v>
      </c>
      <c r="E145" s="10" t="s">
        <v>207</v>
      </c>
      <c r="F145" s="10" t="s">
        <v>207</v>
      </c>
      <c r="G145" s="10" t="s">
        <v>207</v>
      </c>
      <c r="H145" s="10" t="s">
        <v>207</v>
      </c>
      <c r="I145" s="10" t="s">
        <v>207</v>
      </c>
      <c r="J145" s="10" t="s">
        <v>207</v>
      </c>
      <c r="K145" s="10" t="s">
        <v>207</v>
      </c>
      <c r="L145" s="10" t="s">
        <v>207</v>
      </c>
      <c r="M145" s="10" t="s">
        <v>207</v>
      </c>
      <c r="N145" s="10" t="s">
        <v>207</v>
      </c>
      <c r="O145" s="10" t="s">
        <v>207</v>
      </c>
      <c r="P145" s="10" t="s">
        <v>207</v>
      </c>
      <c r="Q145" s="10" t="s">
        <v>207</v>
      </c>
      <c r="R145" s="10" t="s">
        <v>207</v>
      </c>
      <c r="S145" s="10" t="s">
        <v>207</v>
      </c>
      <c r="T145" s="10" t="s">
        <v>207</v>
      </c>
      <c r="U145" s="10" t="s">
        <v>207</v>
      </c>
      <c r="V145" s="10" t="s">
        <v>207</v>
      </c>
      <c r="W145" s="10" t="s">
        <v>207</v>
      </c>
      <c r="X145" s="10" t="s">
        <v>207</v>
      </c>
      <c r="Y145" s="10" t="s">
        <v>207</v>
      </c>
      <c r="Z145" s="10" t="s">
        <v>207</v>
      </c>
      <c r="AA145" s="10" t="s">
        <v>207</v>
      </c>
      <c r="AB145" s="10" t="s">
        <v>207</v>
      </c>
      <c r="AC145" s="10" t="s">
        <v>207</v>
      </c>
      <c r="AD145" s="10" t="s">
        <v>207</v>
      </c>
      <c r="BL145" s="9" t="s">
        <v>206</v>
      </c>
      <c r="BM145" s="10" t="s">
        <v>207</v>
      </c>
      <c r="BN145" s="10" t="s">
        <v>207</v>
      </c>
      <c r="BO145" s="10" t="s">
        <v>207</v>
      </c>
      <c r="BP145" s="10" t="s">
        <v>207</v>
      </c>
      <c r="BQ145" s="10" t="s">
        <v>207</v>
      </c>
      <c r="BR145" s="10" t="s">
        <v>207</v>
      </c>
      <c r="BS145" s="10" t="s">
        <v>207</v>
      </c>
      <c r="BT145" s="10" t="s">
        <v>207</v>
      </c>
      <c r="BU145" s="10" t="s">
        <v>207</v>
      </c>
      <c r="BV145" s="10" t="s">
        <v>207</v>
      </c>
      <c r="BW145" s="10" t="s">
        <v>207</v>
      </c>
      <c r="BX145" s="10" t="s">
        <v>207</v>
      </c>
      <c r="BY145" s="10" t="s">
        <v>207</v>
      </c>
      <c r="BZ145" s="10" t="s">
        <v>207</v>
      </c>
      <c r="CA145" s="10" t="s">
        <v>207</v>
      </c>
      <c r="CB145" s="10" t="s">
        <v>207</v>
      </c>
      <c r="CC145" s="10" t="s">
        <v>207</v>
      </c>
      <c r="CD145" s="10" t="s">
        <v>207</v>
      </c>
      <c r="CE145" s="10" t="s">
        <v>207</v>
      </c>
      <c r="CF145" s="10" t="s">
        <v>207</v>
      </c>
      <c r="CG145" s="10" t="s">
        <v>207</v>
      </c>
      <c r="CH145" s="10" t="s">
        <v>207</v>
      </c>
      <c r="CI145" s="10" t="s">
        <v>207</v>
      </c>
      <c r="CJ145" s="10" t="s">
        <v>207</v>
      </c>
      <c r="CK145" s="10" t="s">
        <v>207</v>
      </c>
      <c r="CL145" s="10" t="s">
        <v>207</v>
      </c>
      <c r="CM145" s="10" t="s">
        <v>207</v>
      </c>
      <c r="CN145" s="10" t="s">
        <v>207</v>
      </c>
      <c r="CO145" s="10" t="s">
        <v>207</v>
      </c>
    </row>
    <row r="146" spans="1:93" ht="21.75" thickBot="1" x14ac:dyDescent="0.3">
      <c r="A146" s="9" t="s">
        <v>208</v>
      </c>
      <c r="B146" s="10" t="s">
        <v>209</v>
      </c>
      <c r="C146" s="10" t="s">
        <v>209</v>
      </c>
      <c r="D146" s="10" t="s">
        <v>209</v>
      </c>
      <c r="E146" s="10" t="s">
        <v>209</v>
      </c>
      <c r="F146" s="10" t="s">
        <v>209</v>
      </c>
      <c r="G146" s="10" t="s">
        <v>209</v>
      </c>
      <c r="H146" s="10" t="s">
        <v>209</v>
      </c>
      <c r="I146" s="10" t="s">
        <v>209</v>
      </c>
      <c r="J146" s="10" t="s">
        <v>209</v>
      </c>
      <c r="K146" s="10" t="s">
        <v>209</v>
      </c>
      <c r="L146" s="10" t="s">
        <v>209</v>
      </c>
      <c r="M146" s="10" t="s">
        <v>209</v>
      </c>
      <c r="N146" s="10" t="s">
        <v>209</v>
      </c>
      <c r="O146" s="10" t="s">
        <v>209</v>
      </c>
      <c r="P146" s="10" t="s">
        <v>209</v>
      </c>
      <c r="Q146" s="10" t="s">
        <v>209</v>
      </c>
      <c r="R146" s="10" t="s">
        <v>209</v>
      </c>
      <c r="S146" s="10" t="s">
        <v>209</v>
      </c>
      <c r="T146" s="10" t="s">
        <v>209</v>
      </c>
      <c r="U146" s="10" t="s">
        <v>209</v>
      </c>
      <c r="V146" s="10" t="s">
        <v>209</v>
      </c>
      <c r="W146" s="10" t="s">
        <v>209</v>
      </c>
      <c r="X146" s="10" t="s">
        <v>209</v>
      </c>
      <c r="Y146" s="10" t="s">
        <v>209</v>
      </c>
      <c r="Z146" s="10" t="s">
        <v>209</v>
      </c>
      <c r="AA146" s="10" t="s">
        <v>209</v>
      </c>
      <c r="AB146" s="10" t="s">
        <v>209</v>
      </c>
      <c r="AC146" s="10" t="s">
        <v>209</v>
      </c>
      <c r="AD146" s="10" t="s">
        <v>209</v>
      </c>
      <c r="BL146" s="9" t="s">
        <v>208</v>
      </c>
      <c r="BM146" s="10" t="s">
        <v>209</v>
      </c>
      <c r="BN146" s="10" t="s">
        <v>209</v>
      </c>
      <c r="BO146" s="10" t="s">
        <v>209</v>
      </c>
      <c r="BP146" s="10" t="s">
        <v>209</v>
      </c>
      <c r="BQ146" s="10" t="s">
        <v>209</v>
      </c>
      <c r="BR146" s="10" t="s">
        <v>209</v>
      </c>
      <c r="BS146" s="10" t="s">
        <v>209</v>
      </c>
      <c r="BT146" s="10" t="s">
        <v>209</v>
      </c>
      <c r="BU146" s="10" t="s">
        <v>209</v>
      </c>
      <c r="BV146" s="10" t="s">
        <v>209</v>
      </c>
      <c r="BW146" s="10" t="s">
        <v>209</v>
      </c>
      <c r="BX146" s="10" t="s">
        <v>209</v>
      </c>
      <c r="BY146" s="10" t="s">
        <v>209</v>
      </c>
      <c r="BZ146" s="10" t="s">
        <v>209</v>
      </c>
      <c r="CA146" s="10" t="s">
        <v>209</v>
      </c>
      <c r="CB146" s="10" t="s">
        <v>209</v>
      </c>
      <c r="CC146" s="10" t="s">
        <v>209</v>
      </c>
      <c r="CD146" s="10" t="s">
        <v>209</v>
      </c>
      <c r="CE146" s="10" t="s">
        <v>209</v>
      </c>
      <c r="CF146" s="10" t="s">
        <v>209</v>
      </c>
      <c r="CG146" s="10" t="s">
        <v>209</v>
      </c>
      <c r="CH146" s="10" t="s">
        <v>209</v>
      </c>
      <c r="CI146" s="10" t="s">
        <v>209</v>
      </c>
      <c r="CJ146" s="10" t="s">
        <v>209</v>
      </c>
      <c r="CK146" s="10" t="s">
        <v>209</v>
      </c>
      <c r="CL146" s="10" t="s">
        <v>209</v>
      </c>
      <c r="CM146" s="10" t="s">
        <v>209</v>
      </c>
      <c r="CN146" s="10" t="s">
        <v>209</v>
      </c>
      <c r="CO146" s="10" t="s">
        <v>209</v>
      </c>
    </row>
    <row r="147" spans="1:93" ht="21.75" thickBot="1" x14ac:dyDescent="0.3">
      <c r="A147" s="9" t="s">
        <v>210</v>
      </c>
      <c r="B147" s="10" t="s">
        <v>211</v>
      </c>
      <c r="C147" s="10" t="s">
        <v>211</v>
      </c>
      <c r="D147" s="10" t="s">
        <v>211</v>
      </c>
      <c r="E147" s="10" t="s">
        <v>211</v>
      </c>
      <c r="F147" s="10" t="s">
        <v>211</v>
      </c>
      <c r="G147" s="10" t="s">
        <v>211</v>
      </c>
      <c r="H147" s="10" t="s">
        <v>211</v>
      </c>
      <c r="I147" s="10" t="s">
        <v>211</v>
      </c>
      <c r="J147" s="10" t="s">
        <v>211</v>
      </c>
      <c r="K147" s="10" t="s">
        <v>211</v>
      </c>
      <c r="L147" s="10" t="s">
        <v>211</v>
      </c>
      <c r="M147" s="10" t="s">
        <v>211</v>
      </c>
      <c r="N147" s="10" t="s">
        <v>211</v>
      </c>
      <c r="O147" s="10" t="s">
        <v>211</v>
      </c>
      <c r="P147" s="10" t="s">
        <v>211</v>
      </c>
      <c r="Q147" s="10" t="s">
        <v>211</v>
      </c>
      <c r="R147" s="10" t="s">
        <v>211</v>
      </c>
      <c r="S147" s="10" t="s">
        <v>211</v>
      </c>
      <c r="T147" s="10" t="s">
        <v>211</v>
      </c>
      <c r="U147" s="10" t="s">
        <v>211</v>
      </c>
      <c r="V147" s="10" t="s">
        <v>211</v>
      </c>
      <c r="W147" s="10" t="s">
        <v>211</v>
      </c>
      <c r="X147" s="10" t="s">
        <v>211</v>
      </c>
      <c r="Y147" s="10" t="s">
        <v>211</v>
      </c>
      <c r="Z147" s="10" t="s">
        <v>211</v>
      </c>
      <c r="AA147" s="10" t="s">
        <v>211</v>
      </c>
      <c r="AB147" s="10" t="s">
        <v>211</v>
      </c>
      <c r="AC147" s="10" t="s">
        <v>211</v>
      </c>
      <c r="AD147" s="10" t="s">
        <v>211</v>
      </c>
      <c r="BL147" s="9" t="s">
        <v>210</v>
      </c>
      <c r="BM147" s="10" t="s">
        <v>211</v>
      </c>
      <c r="BN147" s="10" t="s">
        <v>211</v>
      </c>
      <c r="BO147" s="10" t="s">
        <v>211</v>
      </c>
      <c r="BP147" s="10" t="s">
        <v>211</v>
      </c>
      <c r="BQ147" s="10" t="s">
        <v>211</v>
      </c>
      <c r="BR147" s="10" t="s">
        <v>211</v>
      </c>
      <c r="BS147" s="10" t="s">
        <v>211</v>
      </c>
      <c r="BT147" s="10" t="s">
        <v>211</v>
      </c>
      <c r="BU147" s="10" t="s">
        <v>211</v>
      </c>
      <c r="BV147" s="10" t="s">
        <v>211</v>
      </c>
      <c r="BW147" s="10" t="s">
        <v>211</v>
      </c>
      <c r="BX147" s="10" t="s">
        <v>211</v>
      </c>
      <c r="BY147" s="10" t="s">
        <v>211</v>
      </c>
      <c r="BZ147" s="10" t="s">
        <v>211</v>
      </c>
      <c r="CA147" s="10" t="s">
        <v>211</v>
      </c>
      <c r="CB147" s="10" t="s">
        <v>211</v>
      </c>
      <c r="CC147" s="10" t="s">
        <v>211</v>
      </c>
      <c r="CD147" s="10" t="s">
        <v>211</v>
      </c>
      <c r="CE147" s="10" t="s">
        <v>211</v>
      </c>
      <c r="CF147" s="10" t="s">
        <v>211</v>
      </c>
      <c r="CG147" s="10" t="s">
        <v>211</v>
      </c>
      <c r="CH147" s="10" t="s">
        <v>211</v>
      </c>
      <c r="CI147" s="10" t="s">
        <v>211</v>
      </c>
      <c r="CJ147" s="10" t="s">
        <v>211</v>
      </c>
      <c r="CK147" s="10" t="s">
        <v>211</v>
      </c>
      <c r="CL147" s="10" t="s">
        <v>211</v>
      </c>
      <c r="CM147" s="10" t="s">
        <v>211</v>
      </c>
      <c r="CN147" s="10" t="s">
        <v>211</v>
      </c>
      <c r="CO147" s="10" t="s">
        <v>211</v>
      </c>
    </row>
    <row r="148" spans="1:93" ht="21.75" thickBot="1" x14ac:dyDescent="0.3">
      <c r="A148" s="9" t="s">
        <v>212</v>
      </c>
      <c r="B148" s="10" t="s">
        <v>213</v>
      </c>
      <c r="C148" s="10" t="s">
        <v>213</v>
      </c>
      <c r="D148" s="10" t="s">
        <v>213</v>
      </c>
      <c r="E148" s="10" t="s">
        <v>213</v>
      </c>
      <c r="F148" s="10" t="s">
        <v>213</v>
      </c>
      <c r="G148" s="10" t="s">
        <v>213</v>
      </c>
      <c r="H148" s="10" t="s">
        <v>213</v>
      </c>
      <c r="I148" s="10" t="s">
        <v>213</v>
      </c>
      <c r="J148" s="10" t="s">
        <v>213</v>
      </c>
      <c r="K148" s="10" t="s">
        <v>213</v>
      </c>
      <c r="L148" s="10" t="s">
        <v>213</v>
      </c>
      <c r="M148" s="10" t="s">
        <v>213</v>
      </c>
      <c r="N148" s="10" t="s">
        <v>213</v>
      </c>
      <c r="O148" s="10" t="s">
        <v>213</v>
      </c>
      <c r="P148" s="10" t="s">
        <v>213</v>
      </c>
      <c r="Q148" s="10" t="s">
        <v>213</v>
      </c>
      <c r="R148" s="10" t="s">
        <v>213</v>
      </c>
      <c r="S148" s="10" t="s">
        <v>213</v>
      </c>
      <c r="T148" s="10" t="s">
        <v>213</v>
      </c>
      <c r="U148" s="10" t="s">
        <v>213</v>
      </c>
      <c r="V148" s="10" t="s">
        <v>213</v>
      </c>
      <c r="W148" s="10" t="s">
        <v>213</v>
      </c>
      <c r="X148" s="10" t="s">
        <v>213</v>
      </c>
      <c r="Y148" s="10" t="s">
        <v>213</v>
      </c>
      <c r="Z148" s="10" t="s">
        <v>213</v>
      </c>
      <c r="AA148" s="10" t="s">
        <v>213</v>
      </c>
      <c r="AB148" s="10" t="s">
        <v>213</v>
      </c>
      <c r="AC148" s="10" t="s">
        <v>213</v>
      </c>
      <c r="AD148" s="10" t="s">
        <v>213</v>
      </c>
      <c r="BL148" s="9" t="s">
        <v>212</v>
      </c>
      <c r="BM148" s="10" t="s">
        <v>213</v>
      </c>
      <c r="BN148" s="10" t="s">
        <v>213</v>
      </c>
      <c r="BO148" s="10" t="s">
        <v>213</v>
      </c>
      <c r="BP148" s="10" t="s">
        <v>213</v>
      </c>
      <c r="BQ148" s="10" t="s">
        <v>213</v>
      </c>
      <c r="BR148" s="10" t="s">
        <v>213</v>
      </c>
      <c r="BS148" s="10" t="s">
        <v>213</v>
      </c>
      <c r="BT148" s="10" t="s">
        <v>213</v>
      </c>
      <c r="BU148" s="10" t="s">
        <v>213</v>
      </c>
      <c r="BV148" s="10" t="s">
        <v>213</v>
      </c>
      <c r="BW148" s="10" t="s">
        <v>213</v>
      </c>
      <c r="BX148" s="10" t="s">
        <v>213</v>
      </c>
      <c r="BY148" s="10" t="s">
        <v>213</v>
      </c>
      <c r="BZ148" s="10" t="s">
        <v>213</v>
      </c>
      <c r="CA148" s="10" t="s">
        <v>213</v>
      </c>
      <c r="CB148" s="10" t="s">
        <v>213</v>
      </c>
      <c r="CC148" s="10" t="s">
        <v>213</v>
      </c>
      <c r="CD148" s="10" t="s">
        <v>213</v>
      </c>
      <c r="CE148" s="10" t="s">
        <v>213</v>
      </c>
      <c r="CF148" s="10" t="s">
        <v>213</v>
      </c>
      <c r="CG148" s="10" t="s">
        <v>213</v>
      </c>
      <c r="CH148" s="10" t="s">
        <v>213</v>
      </c>
      <c r="CI148" s="10" t="s">
        <v>213</v>
      </c>
      <c r="CJ148" s="10" t="s">
        <v>213</v>
      </c>
      <c r="CK148" s="10" t="s">
        <v>213</v>
      </c>
      <c r="CL148" s="10" t="s">
        <v>213</v>
      </c>
      <c r="CM148" s="10" t="s">
        <v>213</v>
      </c>
      <c r="CN148" s="10" t="s">
        <v>213</v>
      </c>
      <c r="CO148" s="10" t="s">
        <v>213</v>
      </c>
    </row>
    <row r="149" spans="1:93" ht="21.75" thickBot="1" x14ac:dyDescent="0.3">
      <c r="A149" s="9" t="s">
        <v>214</v>
      </c>
      <c r="B149" s="10" t="s">
        <v>215</v>
      </c>
      <c r="C149" s="10" t="s">
        <v>215</v>
      </c>
      <c r="D149" s="10" t="s">
        <v>215</v>
      </c>
      <c r="E149" s="10" t="s">
        <v>215</v>
      </c>
      <c r="F149" s="10" t="s">
        <v>215</v>
      </c>
      <c r="G149" s="10" t="s">
        <v>215</v>
      </c>
      <c r="H149" s="10" t="s">
        <v>215</v>
      </c>
      <c r="I149" s="10" t="s">
        <v>215</v>
      </c>
      <c r="J149" s="10" t="s">
        <v>215</v>
      </c>
      <c r="K149" s="10" t="s">
        <v>215</v>
      </c>
      <c r="L149" s="10" t="s">
        <v>215</v>
      </c>
      <c r="M149" s="10" t="s">
        <v>215</v>
      </c>
      <c r="N149" s="10" t="s">
        <v>215</v>
      </c>
      <c r="O149" s="10" t="s">
        <v>215</v>
      </c>
      <c r="P149" s="10" t="s">
        <v>215</v>
      </c>
      <c r="Q149" s="10" t="s">
        <v>215</v>
      </c>
      <c r="R149" s="10" t="s">
        <v>215</v>
      </c>
      <c r="S149" s="10" t="s">
        <v>215</v>
      </c>
      <c r="T149" s="10" t="s">
        <v>215</v>
      </c>
      <c r="U149" s="10" t="s">
        <v>215</v>
      </c>
      <c r="V149" s="10" t="s">
        <v>215</v>
      </c>
      <c r="W149" s="10" t="s">
        <v>215</v>
      </c>
      <c r="X149" s="10" t="s">
        <v>215</v>
      </c>
      <c r="Y149" s="10" t="s">
        <v>215</v>
      </c>
      <c r="Z149" s="10" t="s">
        <v>215</v>
      </c>
      <c r="AA149" s="10" t="s">
        <v>215</v>
      </c>
      <c r="AB149" s="10" t="s">
        <v>215</v>
      </c>
      <c r="AC149" s="10" t="s">
        <v>215</v>
      </c>
      <c r="AD149" s="10" t="s">
        <v>215</v>
      </c>
      <c r="BL149" s="9" t="s">
        <v>214</v>
      </c>
      <c r="BM149" s="10" t="s">
        <v>215</v>
      </c>
      <c r="BN149" s="10" t="s">
        <v>215</v>
      </c>
      <c r="BO149" s="10" t="s">
        <v>215</v>
      </c>
      <c r="BP149" s="10" t="s">
        <v>215</v>
      </c>
      <c r="BQ149" s="10" t="s">
        <v>215</v>
      </c>
      <c r="BR149" s="10" t="s">
        <v>215</v>
      </c>
      <c r="BS149" s="10" t="s">
        <v>215</v>
      </c>
      <c r="BT149" s="10" t="s">
        <v>215</v>
      </c>
      <c r="BU149" s="10" t="s">
        <v>215</v>
      </c>
      <c r="BV149" s="10" t="s">
        <v>215</v>
      </c>
      <c r="BW149" s="10" t="s">
        <v>215</v>
      </c>
      <c r="BX149" s="10" t="s">
        <v>215</v>
      </c>
      <c r="BY149" s="10" t="s">
        <v>215</v>
      </c>
      <c r="BZ149" s="10" t="s">
        <v>215</v>
      </c>
      <c r="CA149" s="10" t="s">
        <v>215</v>
      </c>
      <c r="CB149" s="10" t="s">
        <v>215</v>
      </c>
      <c r="CC149" s="10" t="s">
        <v>215</v>
      </c>
      <c r="CD149" s="10" t="s">
        <v>215</v>
      </c>
      <c r="CE149" s="10" t="s">
        <v>215</v>
      </c>
      <c r="CF149" s="10" t="s">
        <v>215</v>
      </c>
      <c r="CG149" s="10" t="s">
        <v>215</v>
      </c>
      <c r="CH149" s="10" t="s">
        <v>215</v>
      </c>
      <c r="CI149" s="10" t="s">
        <v>215</v>
      </c>
      <c r="CJ149" s="10" t="s">
        <v>215</v>
      </c>
      <c r="CK149" s="10" t="s">
        <v>215</v>
      </c>
      <c r="CL149" s="10" t="s">
        <v>215</v>
      </c>
      <c r="CM149" s="10" t="s">
        <v>215</v>
      </c>
      <c r="CN149" s="10" t="s">
        <v>215</v>
      </c>
      <c r="CO149" s="10" t="s">
        <v>215</v>
      </c>
    </row>
    <row r="150" spans="1:93" ht="21.75" thickBot="1" x14ac:dyDescent="0.3">
      <c r="A150" s="9" t="s">
        <v>216</v>
      </c>
      <c r="B150" s="10" t="s">
        <v>217</v>
      </c>
      <c r="C150" s="10" t="s">
        <v>217</v>
      </c>
      <c r="D150" s="10" t="s">
        <v>217</v>
      </c>
      <c r="E150" s="10" t="s">
        <v>217</v>
      </c>
      <c r="F150" s="10" t="s">
        <v>217</v>
      </c>
      <c r="G150" s="10" t="s">
        <v>217</v>
      </c>
      <c r="H150" s="10" t="s">
        <v>217</v>
      </c>
      <c r="I150" s="10" t="s">
        <v>217</v>
      </c>
      <c r="J150" s="10" t="s">
        <v>217</v>
      </c>
      <c r="K150" s="10" t="s">
        <v>217</v>
      </c>
      <c r="L150" s="10" t="s">
        <v>217</v>
      </c>
      <c r="M150" s="10" t="s">
        <v>217</v>
      </c>
      <c r="N150" s="10" t="s">
        <v>217</v>
      </c>
      <c r="O150" s="10" t="s">
        <v>217</v>
      </c>
      <c r="P150" s="10" t="s">
        <v>217</v>
      </c>
      <c r="Q150" s="10" t="s">
        <v>217</v>
      </c>
      <c r="R150" s="10" t="s">
        <v>217</v>
      </c>
      <c r="S150" s="10" t="s">
        <v>217</v>
      </c>
      <c r="T150" s="10" t="s">
        <v>217</v>
      </c>
      <c r="U150" s="10" t="s">
        <v>217</v>
      </c>
      <c r="V150" s="10" t="s">
        <v>217</v>
      </c>
      <c r="W150" s="10" t="s">
        <v>217</v>
      </c>
      <c r="X150" s="10" t="s">
        <v>217</v>
      </c>
      <c r="Y150" s="10" t="s">
        <v>217</v>
      </c>
      <c r="Z150" s="10" t="s">
        <v>217</v>
      </c>
      <c r="AA150" s="10" t="s">
        <v>217</v>
      </c>
      <c r="AB150" s="10" t="s">
        <v>217</v>
      </c>
      <c r="AC150" s="10" t="s">
        <v>217</v>
      </c>
      <c r="AD150" s="10" t="s">
        <v>217</v>
      </c>
      <c r="BL150" s="9" t="s">
        <v>216</v>
      </c>
      <c r="BM150" s="10" t="s">
        <v>217</v>
      </c>
      <c r="BN150" s="10" t="s">
        <v>217</v>
      </c>
      <c r="BO150" s="10" t="s">
        <v>217</v>
      </c>
      <c r="BP150" s="10" t="s">
        <v>217</v>
      </c>
      <c r="BQ150" s="10" t="s">
        <v>217</v>
      </c>
      <c r="BR150" s="10" t="s">
        <v>217</v>
      </c>
      <c r="BS150" s="10" t="s">
        <v>217</v>
      </c>
      <c r="BT150" s="10" t="s">
        <v>217</v>
      </c>
      <c r="BU150" s="10" t="s">
        <v>217</v>
      </c>
      <c r="BV150" s="10" t="s">
        <v>217</v>
      </c>
      <c r="BW150" s="10" t="s">
        <v>217</v>
      </c>
      <c r="BX150" s="10" t="s">
        <v>217</v>
      </c>
      <c r="BY150" s="10" t="s">
        <v>217</v>
      </c>
      <c r="BZ150" s="10" t="s">
        <v>217</v>
      </c>
      <c r="CA150" s="10" t="s">
        <v>217</v>
      </c>
      <c r="CB150" s="10" t="s">
        <v>217</v>
      </c>
      <c r="CC150" s="10" t="s">
        <v>217</v>
      </c>
      <c r="CD150" s="10" t="s">
        <v>217</v>
      </c>
      <c r="CE150" s="10" t="s">
        <v>217</v>
      </c>
      <c r="CF150" s="10" t="s">
        <v>217</v>
      </c>
      <c r="CG150" s="10" t="s">
        <v>217</v>
      </c>
      <c r="CH150" s="10" t="s">
        <v>217</v>
      </c>
      <c r="CI150" s="10" t="s">
        <v>217</v>
      </c>
      <c r="CJ150" s="10" t="s">
        <v>217</v>
      </c>
      <c r="CK150" s="10" t="s">
        <v>217</v>
      </c>
      <c r="CL150" s="10" t="s">
        <v>217</v>
      </c>
      <c r="CM150" s="10" t="s">
        <v>217</v>
      </c>
      <c r="CN150" s="10" t="s">
        <v>217</v>
      </c>
      <c r="CO150" s="10" t="s">
        <v>217</v>
      </c>
    </row>
    <row r="151" spans="1:93" ht="21.75" thickBot="1" x14ac:dyDescent="0.3">
      <c r="A151" s="9" t="s">
        <v>218</v>
      </c>
      <c r="B151" s="10" t="s">
        <v>219</v>
      </c>
      <c r="C151" s="10" t="s">
        <v>219</v>
      </c>
      <c r="D151" s="10" t="s">
        <v>219</v>
      </c>
      <c r="E151" s="10" t="s">
        <v>219</v>
      </c>
      <c r="F151" s="10" t="s">
        <v>219</v>
      </c>
      <c r="G151" s="10" t="s">
        <v>219</v>
      </c>
      <c r="H151" s="10" t="s">
        <v>219</v>
      </c>
      <c r="I151" s="10" t="s">
        <v>219</v>
      </c>
      <c r="J151" s="10" t="s">
        <v>219</v>
      </c>
      <c r="K151" s="10" t="s">
        <v>219</v>
      </c>
      <c r="L151" s="10" t="s">
        <v>219</v>
      </c>
      <c r="M151" s="10" t="s">
        <v>219</v>
      </c>
      <c r="N151" s="10" t="s">
        <v>219</v>
      </c>
      <c r="O151" s="10" t="s">
        <v>219</v>
      </c>
      <c r="P151" s="10" t="s">
        <v>219</v>
      </c>
      <c r="Q151" s="10" t="s">
        <v>219</v>
      </c>
      <c r="R151" s="10" t="s">
        <v>219</v>
      </c>
      <c r="S151" s="10" t="s">
        <v>219</v>
      </c>
      <c r="T151" s="10" t="s">
        <v>219</v>
      </c>
      <c r="U151" s="10" t="s">
        <v>219</v>
      </c>
      <c r="V151" s="10" t="s">
        <v>219</v>
      </c>
      <c r="W151" s="10" t="s">
        <v>219</v>
      </c>
      <c r="X151" s="10" t="s">
        <v>219</v>
      </c>
      <c r="Y151" s="10" t="s">
        <v>219</v>
      </c>
      <c r="Z151" s="10" t="s">
        <v>219</v>
      </c>
      <c r="AA151" s="10" t="s">
        <v>219</v>
      </c>
      <c r="AB151" s="10" t="s">
        <v>219</v>
      </c>
      <c r="AC151" s="10" t="s">
        <v>219</v>
      </c>
      <c r="AD151" s="10" t="s">
        <v>219</v>
      </c>
      <c r="BL151" s="9" t="s">
        <v>218</v>
      </c>
      <c r="BM151" s="10" t="s">
        <v>219</v>
      </c>
      <c r="BN151" s="10" t="s">
        <v>219</v>
      </c>
      <c r="BO151" s="10" t="s">
        <v>219</v>
      </c>
      <c r="BP151" s="10" t="s">
        <v>219</v>
      </c>
      <c r="BQ151" s="10" t="s">
        <v>219</v>
      </c>
      <c r="BR151" s="10" t="s">
        <v>219</v>
      </c>
      <c r="BS151" s="10" t="s">
        <v>219</v>
      </c>
      <c r="BT151" s="10" t="s">
        <v>219</v>
      </c>
      <c r="BU151" s="10" t="s">
        <v>219</v>
      </c>
      <c r="BV151" s="10" t="s">
        <v>219</v>
      </c>
      <c r="BW151" s="10" t="s">
        <v>219</v>
      </c>
      <c r="BX151" s="10" t="s">
        <v>219</v>
      </c>
      <c r="BY151" s="10" t="s">
        <v>219</v>
      </c>
      <c r="BZ151" s="10" t="s">
        <v>219</v>
      </c>
      <c r="CA151" s="10" t="s">
        <v>219</v>
      </c>
      <c r="CB151" s="10" t="s">
        <v>219</v>
      </c>
      <c r="CC151" s="10" t="s">
        <v>219</v>
      </c>
      <c r="CD151" s="10" t="s">
        <v>219</v>
      </c>
      <c r="CE151" s="10" t="s">
        <v>219</v>
      </c>
      <c r="CF151" s="10" t="s">
        <v>219</v>
      </c>
      <c r="CG151" s="10" t="s">
        <v>219</v>
      </c>
      <c r="CH151" s="10" t="s">
        <v>219</v>
      </c>
      <c r="CI151" s="10" t="s">
        <v>219</v>
      </c>
      <c r="CJ151" s="10" t="s">
        <v>219</v>
      </c>
      <c r="CK151" s="10" t="s">
        <v>219</v>
      </c>
      <c r="CL151" s="10" t="s">
        <v>219</v>
      </c>
      <c r="CM151" s="10" t="s">
        <v>219</v>
      </c>
      <c r="CN151" s="10" t="s">
        <v>219</v>
      </c>
      <c r="CO151" s="10" t="s">
        <v>219</v>
      </c>
    </row>
    <row r="152" spans="1:93" ht="21.75" thickBot="1" x14ac:dyDescent="0.3">
      <c r="A152" s="9" t="s">
        <v>220</v>
      </c>
      <c r="B152" s="10" t="s">
        <v>221</v>
      </c>
      <c r="C152" s="10" t="s">
        <v>221</v>
      </c>
      <c r="D152" s="10" t="s">
        <v>221</v>
      </c>
      <c r="E152" s="10" t="s">
        <v>221</v>
      </c>
      <c r="F152" s="10" t="s">
        <v>221</v>
      </c>
      <c r="G152" s="10" t="s">
        <v>221</v>
      </c>
      <c r="H152" s="10" t="s">
        <v>221</v>
      </c>
      <c r="I152" s="10" t="s">
        <v>221</v>
      </c>
      <c r="J152" s="10" t="s">
        <v>221</v>
      </c>
      <c r="K152" s="10" t="s">
        <v>221</v>
      </c>
      <c r="L152" s="10" t="s">
        <v>221</v>
      </c>
      <c r="M152" s="10" t="s">
        <v>221</v>
      </c>
      <c r="N152" s="10" t="s">
        <v>221</v>
      </c>
      <c r="O152" s="10" t="s">
        <v>221</v>
      </c>
      <c r="P152" s="10" t="s">
        <v>221</v>
      </c>
      <c r="Q152" s="10" t="s">
        <v>221</v>
      </c>
      <c r="R152" s="10" t="s">
        <v>221</v>
      </c>
      <c r="S152" s="10" t="s">
        <v>221</v>
      </c>
      <c r="T152" s="10" t="s">
        <v>221</v>
      </c>
      <c r="U152" s="10" t="s">
        <v>221</v>
      </c>
      <c r="V152" s="10" t="s">
        <v>221</v>
      </c>
      <c r="W152" s="10" t="s">
        <v>221</v>
      </c>
      <c r="X152" s="10" t="s">
        <v>221</v>
      </c>
      <c r="Y152" s="10" t="s">
        <v>221</v>
      </c>
      <c r="Z152" s="10" t="s">
        <v>221</v>
      </c>
      <c r="AA152" s="10" t="s">
        <v>221</v>
      </c>
      <c r="AB152" s="10" t="s">
        <v>221</v>
      </c>
      <c r="AC152" s="10" t="s">
        <v>221</v>
      </c>
      <c r="AD152" s="10" t="s">
        <v>221</v>
      </c>
      <c r="BL152" s="9" t="s">
        <v>220</v>
      </c>
      <c r="BM152" s="10" t="s">
        <v>221</v>
      </c>
      <c r="BN152" s="10" t="s">
        <v>221</v>
      </c>
      <c r="BO152" s="10" t="s">
        <v>221</v>
      </c>
      <c r="BP152" s="10" t="s">
        <v>221</v>
      </c>
      <c r="BQ152" s="10" t="s">
        <v>221</v>
      </c>
      <c r="BR152" s="10" t="s">
        <v>221</v>
      </c>
      <c r="BS152" s="10" t="s">
        <v>221</v>
      </c>
      <c r="BT152" s="10" t="s">
        <v>221</v>
      </c>
      <c r="BU152" s="10" t="s">
        <v>221</v>
      </c>
      <c r="BV152" s="10" t="s">
        <v>221</v>
      </c>
      <c r="BW152" s="10" t="s">
        <v>221</v>
      </c>
      <c r="BX152" s="10" t="s">
        <v>221</v>
      </c>
      <c r="BY152" s="10" t="s">
        <v>221</v>
      </c>
      <c r="BZ152" s="10" t="s">
        <v>221</v>
      </c>
      <c r="CA152" s="10" t="s">
        <v>221</v>
      </c>
      <c r="CB152" s="10" t="s">
        <v>221</v>
      </c>
      <c r="CC152" s="10" t="s">
        <v>221</v>
      </c>
      <c r="CD152" s="10" t="s">
        <v>221</v>
      </c>
      <c r="CE152" s="10" t="s">
        <v>221</v>
      </c>
      <c r="CF152" s="10" t="s">
        <v>221</v>
      </c>
      <c r="CG152" s="10" t="s">
        <v>221</v>
      </c>
      <c r="CH152" s="10" t="s">
        <v>221</v>
      </c>
      <c r="CI152" s="10" t="s">
        <v>221</v>
      </c>
      <c r="CJ152" s="10" t="s">
        <v>221</v>
      </c>
      <c r="CK152" s="10" t="s">
        <v>221</v>
      </c>
      <c r="CL152" s="10" t="s">
        <v>221</v>
      </c>
      <c r="CM152" s="10" t="s">
        <v>221</v>
      </c>
      <c r="CN152" s="10" t="s">
        <v>221</v>
      </c>
      <c r="CO152" s="10" t="s">
        <v>221</v>
      </c>
    </row>
    <row r="153" spans="1:93" ht="21.75" thickBot="1" x14ac:dyDescent="0.3">
      <c r="A153" s="9" t="s">
        <v>222</v>
      </c>
      <c r="B153" s="10" t="s">
        <v>223</v>
      </c>
      <c r="C153" s="10" t="s">
        <v>223</v>
      </c>
      <c r="D153" s="10" t="s">
        <v>223</v>
      </c>
      <c r="E153" s="10" t="s">
        <v>223</v>
      </c>
      <c r="F153" s="10" t="s">
        <v>223</v>
      </c>
      <c r="G153" s="10" t="s">
        <v>223</v>
      </c>
      <c r="H153" s="10" t="s">
        <v>223</v>
      </c>
      <c r="I153" s="10" t="s">
        <v>223</v>
      </c>
      <c r="J153" s="10" t="s">
        <v>223</v>
      </c>
      <c r="K153" s="10" t="s">
        <v>223</v>
      </c>
      <c r="L153" s="10" t="s">
        <v>223</v>
      </c>
      <c r="M153" s="10" t="s">
        <v>223</v>
      </c>
      <c r="N153" s="10" t="s">
        <v>223</v>
      </c>
      <c r="O153" s="10" t="s">
        <v>223</v>
      </c>
      <c r="P153" s="10" t="s">
        <v>223</v>
      </c>
      <c r="Q153" s="10" t="s">
        <v>223</v>
      </c>
      <c r="R153" s="10" t="s">
        <v>223</v>
      </c>
      <c r="S153" s="10" t="s">
        <v>223</v>
      </c>
      <c r="T153" s="10" t="s">
        <v>223</v>
      </c>
      <c r="U153" s="10" t="s">
        <v>223</v>
      </c>
      <c r="V153" s="10" t="s">
        <v>223</v>
      </c>
      <c r="W153" s="10" t="s">
        <v>223</v>
      </c>
      <c r="X153" s="10" t="s">
        <v>223</v>
      </c>
      <c r="Y153" s="10" t="s">
        <v>223</v>
      </c>
      <c r="Z153" s="10" t="s">
        <v>223</v>
      </c>
      <c r="AA153" s="10" t="s">
        <v>223</v>
      </c>
      <c r="AB153" s="10" t="s">
        <v>223</v>
      </c>
      <c r="AC153" s="10" t="s">
        <v>223</v>
      </c>
      <c r="AD153" s="10" t="s">
        <v>223</v>
      </c>
      <c r="BL153" s="9" t="s">
        <v>222</v>
      </c>
      <c r="BM153" s="10" t="s">
        <v>223</v>
      </c>
      <c r="BN153" s="10" t="s">
        <v>223</v>
      </c>
      <c r="BO153" s="10" t="s">
        <v>223</v>
      </c>
      <c r="BP153" s="10" t="s">
        <v>223</v>
      </c>
      <c r="BQ153" s="10" t="s">
        <v>223</v>
      </c>
      <c r="BR153" s="10" t="s">
        <v>223</v>
      </c>
      <c r="BS153" s="10" t="s">
        <v>223</v>
      </c>
      <c r="BT153" s="10" t="s">
        <v>223</v>
      </c>
      <c r="BU153" s="10" t="s">
        <v>223</v>
      </c>
      <c r="BV153" s="10" t="s">
        <v>223</v>
      </c>
      <c r="BW153" s="10" t="s">
        <v>223</v>
      </c>
      <c r="BX153" s="10" t="s">
        <v>223</v>
      </c>
      <c r="BY153" s="10" t="s">
        <v>223</v>
      </c>
      <c r="BZ153" s="10" t="s">
        <v>223</v>
      </c>
      <c r="CA153" s="10" t="s">
        <v>223</v>
      </c>
      <c r="CB153" s="10" t="s">
        <v>223</v>
      </c>
      <c r="CC153" s="10" t="s">
        <v>223</v>
      </c>
      <c r="CD153" s="10" t="s">
        <v>223</v>
      </c>
      <c r="CE153" s="10" t="s">
        <v>223</v>
      </c>
      <c r="CF153" s="10" t="s">
        <v>223</v>
      </c>
      <c r="CG153" s="10" t="s">
        <v>223</v>
      </c>
      <c r="CH153" s="10" t="s">
        <v>223</v>
      </c>
      <c r="CI153" s="10" t="s">
        <v>223</v>
      </c>
      <c r="CJ153" s="10" t="s">
        <v>223</v>
      </c>
      <c r="CK153" s="10" t="s">
        <v>223</v>
      </c>
      <c r="CL153" s="10" t="s">
        <v>223</v>
      </c>
      <c r="CM153" s="10" t="s">
        <v>223</v>
      </c>
      <c r="CN153" s="10" t="s">
        <v>223</v>
      </c>
      <c r="CO153" s="10" t="s">
        <v>223</v>
      </c>
    </row>
    <row r="154" spans="1:93" ht="21.75" thickBot="1" x14ac:dyDescent="0.3">
      <c r="A154" s="9" t="s">
        <v>224</v>
      </c>
      <c r="B154" s="10" t="s">
        <v>225</v>
      </c>
      <c r="C154" s="10" t="s">
        <v>225</v>
      </c>
      <c r="D154" s="10" t="s">
        <v>225</v>
      </c>
      <c r="E154" s="10" t="s">
        <v>225</v>
      </c>
      <c r="F154" s="10" t="s">
        <v>225</v>
      </c>
      <c r="G154" s="10" t="s">
        <v>225</v>
      </c>
      <c r="H154" s="10" t="s">
        <v>225</v>
      </c>
      <c r="I154" s="10" t="s">
        <v>225</v>
      </c>
      <c r="J154" s="10" t="s">
        <v>225</v>
      </c>
      <c r="K154" s="10" t="s">
        <v>225</v>
      </c>
      <c r="L154" s="10" t="s">
        <v>225</v>
      </c>
      <c r="M154" s="10" t="s">
        <v>225</v>
      </c>
      <c r="N154" s="10" t="s">
        <v>225</v>
      </c>
      <c r="O154" s="10" t="s">
        <v>225</v>
      </c>
      <c r="P154" s="10" t="s">
        <v>225</v>
      </c>
      <c r="Q154" s="10" t="s">
        <v>225</v>
      </c>
      <c r="R154" s="10" t="s">
        <v>225</v>
      </c>
      <c r="S154" s="10" t="s">
        <v>225</v>
      </c>
      <c r="T154" s="10" t="s">
        <v>225</v>
      </c>
      <c r="U154" s="10" t="s">
        <v>225</v>
      </c>
      <c r="V154" s="10" t="s">
        <v>225</v>
      </c>
      <c r="W154" s="10" t="s">
        <v>225</v>
      </c>
      <c r="X154" s="10" t="s">
        <v>225</v>
      </c>
      <c r="Y154" s="10" t="s">
        <v>225</v>
      </c>
      <c r="Z154" s="10" t="s">
        <v>225</v>
      </c>
      <c r="AA154" s="10" t="s">
        <v>225</v>
      </c>
      <c r="AB154" s="10" t="s">
        <v>225</v>
      </c>
      <c r="AC154" s="10" t="s">
        <v>225</v>
      </c>
      <c r="AD154" s="10" t="s">
        <v>225</v>
      </c>
      <c r="BL154" s="9" t="s">
        <v>224</v>
      </c>
      <c r="BM154" s="10" t="s">
        <v>225</v>
      </c>
      <c r="BN154" s="10" t="s">
        <v>225</v>
      </c>
      <c r="BO154" s="10" t="s">
        <v>225</v>
      </c>
      <c r="BP154" s="10" t="s">
        <v>225</v>
      </c>
      <c r="BQ154" s="10" t="s">
        <v>225</v>
      </c>
      <c r="BR154" s="10" t="s">
        <v>225</v>
      </c>
      <c r="BS154" s="10" t="s">
        <v>225</v>
      </c>
      <c r="BT154" s="10" t="s">
        <v>225</v>
      </c>
      <c r="BU154" s="10" t="s">
        <v>225</v>
      </c>
      <c r="BV154" s="10" t="s">
        <v>225</v>
      </c>
      <c r="BW154" s="10" t="s">
        <v>225</v>
      </c>
      <c r="BX154" s="10" t="s">
        <v>225</v>
      </c>
      <c r="BY154" s="10" t="s">
        <v>225</v>
      </c>
      <c r="BZ154" s="10" t="s">
        <v>225</v>
      </c>
      <c r="CA154" s="10" t="s">
        <v>225</v>
      </c>
      <c r="CB154" s="10" t="s">
        <v>225</v>
      </c>
      <c r="CC154" s="10" t="s">
        <v>225</v>
      </c>
      <c r="CD154" s="10" t="s">
        <v>225</v>
      </c>
      <c r="CE154" s="10" t="s">
        <v>225</v>
      </c>
      <c r="CF154" s="10" t="s">
        <v>225</v>
      </c>
      <c r="CG154" s="10" t="s">
        <v>225</v>
      </c>
      <c r="CH154" s="10" t="s">
        <v>225</v>
      </c>
      <c r="CI154" s="10" t="s">
        <v>225</v>
      </c>
      <c r="CJ154" s="10" t="s">
        <v>225</v>
      </c>
      <c r="CK154" s="10" t="s">
        <v>225</v>
      </c>
      <c r="CL154" s="10" t="s">
        <v>225</v>
      </c>
      <c r="CM154" s="10" t="s">
        <v>225</v>
      </c>
      <c r="CN154" s="10" t="s">
        <v>225</v>
      </c>
      <c r="CO154" s="10" t="s">
        <v>225</v>
      </c>
    </row>
    <row r="155" spans="1:93" ht="21.75" thickBot="1" x14ac:dyDescent="0.3">
      <c r="A155" s="9" t="s">
        <v>226</v>
      </c>
      <c r="B155" s="10" t="s">
        <v>227</v>
      </c>
      <c r="C155" s="10" t="s">
        <v>227</v>
      </c>
      <c r="D155" s="10" t="s">
        <v>227</v>
      </c>
      <c r="E155" s="10" t="s">
        <v>227</v>
      </c>
      <c r="F155" s="10" t="s">
        <v>227</v>
      </c>
      <c r="G155" s="10" t="s">
        <v>227</v>
      </c>
      <c r="H155" s="10" t="s">
        <v>227</v>
      </c>
      <c r="I155" s="10" t="s">
        <v>227</v>
      </c>
      <c r="J155" s="10" t="s">
        <v>227</v>
      </c>
      <c r="K155" s="10" t="s">
        <v>227</v>
      </c>
      <c r="L155" s="10" t="s">
        <v>227</v>
      </c>
      <c r="M155" s="10" t="s">
        <v>227</v>
      </c>
      <c r="N155" s="10" t="s">
        <v>227</v>
      </c>
      <c r="O155" s="10" t="s">
        <v>227</v>
      </c>
      <c r="P155" s="10" t="s">
        <v>227</v>
      </c>
      <c r="Q155" s="10" t="s">
        <v>227</v>
      </c>
      <c r="R155" s="10" t="s">
        <v>227</v>
      </c>
      <c r="S155" s="10" t="s">
        <v>227</v>
      </c>
      <c r="T155" s="10" t="s">
        <v>227</v>
      </c>
      <c r="U155" s="10" t="s">
        <v>227</v>
      </c>
      <c r="V155" s="10" t="s">
        <v>227</v>
      </c>
      <c r="W155" s="10" t="s">
        <v>227</v>
      </c>
      <c r="X155" s="10" t="s">
        <v>227</v>
      </c>
      <c r="Y155" s="10" t="s">
        <v>227</v>
      </c>
      <c r="Z155" s="10" t="s">
        <v>227</v>
      </c>
      <c r="AA155" s="10" t="s">
        <v>227</v>
      </c>
      <c r="AB155" s="10" t="s">
        <v>227</v>
      </c>
      <c r="AC155" s="10" t="s">
        <v>227</v>
      </c>
      <c r="AD155" s="10" t="s">
        <v>227</v>
      </c>
      <c r="BL155" s="9" t="s">
        <v>226</v>
      </c>
      <c r="BM155" s="10" t="s">
        <v>227</v>
      </c>
      <c r="BN155" s="10" t="s">
        <v>227</v>
      </c>
      <c r="BO155" s="10" t="s">
        <v>227</v>
      </c>
      <c r="BP155" s="10" t="s">
        <v>227</v>
      </c>
      <c r="BQ155" s="10" t="s">
        <v>227</v>
      </c>
      <c r="BR155" s="10" t="s">
        <v>227</v>
      </c>
      <c r="BS155" s="10" t="s">
        <v>227</v>
      </c>
      <c r="BT155" s="10" t="s">
        <v>227</v>
      </c>
      <c r="BU155" s="10" t="s">
        <v>227</v>
      </c>
      <c r="BV155" s="10" t="s">
        <v>227</v>
      </c>
      <c r="BW155" s="10" t="s">
        <v>227</v>
      </c>
      <c r="BX155" s="10" t="s">
        <v>227</v>
      </c>
      <c r="BY155" s="10" t="s">
        <v>227</v>
      </c>
      <c r="BZ155" s="10" t="s">
        <v>227</v>
      </c>
      <c r="CA155" s="10" t="s">
        <v>227</v>
      </c>
      <c r="CB155" s="10" t="s">
        <v>227</v>
      </c>
      <c r="CC155" s="10" t="s">
        <v>227</v>
      </c>
      <c r="CD155" s="10" t="s">
        <v>227</v>
      </c>
      <c r="CE155" s="10" t="s">
        <v>227</v>
      </c>
      <c r="CF155" s="10" t="s">
        <v>227</v>
      </c>
      <c r="CG155" s="10" t="s">
        <v>227</v>
      </c>
      <c r="CH155" s="10" t="s">
        <v>227</v>
      </c>
      <c r="CI155" s="10" t="s">
        <v>227</v>
      </c>
      <c r="CJ155" s="10" t="s">
        <v>227</v>
      </c>
      <c r="CK155" s="10" t="s">
        <v>227</v>
      </c>
      <c r="CL155" s="10" t="s">
        <v>227</v>
      </c>
      <c r="CM155" s="10" t="s">
        <v>227</v>
      </c>
      <c r="CN155" s="10" t="s">
        <v>227</v>
      </c>
      <c r="CO155" s="10" t="s">
        <v>227</v>
      </c>
    </row>
    <row r="156" spans="1:93" ht="19.5" thickBot="1" x14ac:dyDescent="0.3">
      <c r="A156" s="5"/>
      <c r="BL156" s="5"/>
    </row>
    <row r="157" spans="1:93" ht="15.75" thickBot="1" x14ac:dyDescent="0.3">
      <c r="A157" s="9" t="s">
        <v>228</v>
      </c>
      <c r="B157" s="9" t="s">
        <v>88</v>
      </c>
      <c r="C157" s="9" t="s">
        <v>89</v>
      </c>
      <c r="D157" s="9" t="s">
        <v>90</v>
      </c>
      <c r="E157" s="9" t="s">
        <v>91</v>
      </c>
      <c r="F157" s="9" t="s">
        <v>92</v>
      </c>
      <c r="G157" s="9" t="s">
        <v>93</v>
      </c>
      <c r="H157" s="9" t="s">
        <v>94</v>
      </c>
      <c r="I157" s="9" t="s">
        <v>95</v>
      </c>
      <c r="J157" s="9" t="s">
        <v>96</v>
      </c>
      <c r="K157" s="9" t="s">
        <v>97</v>
      </c>
      <c r="L157" s="9" t="s">
        <v>98</v>
      </c>
      <c r="M157" s="9" t="s">
        <v>99</v>
      </c>
      <c r="N157" s="9" t="s">
        <v>100</v>
      </c>
      <c r="O157" s="9" t="s">
        <v>101</v>
      </c>
      <c r="P157" s="9" t="s">
        <v>102</v>
      </c>
      <c r="Q157" s="9" t="s">
        <v>103</v>
      </c>
      <c r="R157" s="9" t="s">
        <v>104</v>
      </c>
      <c r="S157" s="9" t="s">
        <v>105</v>
      </c>
      <c r="T157" s="9" t="s">
        <v>106</v>
      </c>
      <c r="U157" s="9" t="s">
        <v>107</v>
      </c>
      <c r="V157" s="9" t="s">
        <v>108</v>
      </c>
      <c r="W157" s="9" t="s">
        <v>109</v>
      </c>
      <c r="X157" s="9" t="s">
        <v>110</v>
      </c>
      <c r="Y157" s="9" t="s">
        <v>111</v>
      </c>
      <c r="Z157" s="9" t="s">
        <v>112</v>
      </c>
      <c r="AA157" s="9" t="s">
        <v>113</v>
      </c>
      <c r="AB157" s="9" t="s">
        <v>114</v>
      </c>
      <c r="AC157" s="9" t="s">
        <v>115</v>
      </c>
      <c r="AD157" s="9" t="s">
        <v>116</v>
      </c>
      <c r="BL157" s="9" t="s">
        <v>228</v>
      </c>
      <c r="BM157" s="9" t="s">
        <v>88</v>
      </c>
      <c r="BN157" s="9" t="s">
        <v>89</v>
      </c>
      <c r="BO157" s="9" t="s">
        <v>90</v>
      </c>
      <c r="BP157" s="9" t="s">
        <v>91</v>
      </c>
      <c r="BQ157" s="9" t="s">
        <v>92</v>
      </c>
      <c r="BR157" s="9" t="s">
        <v>93</v>
      </c>
      <c r="BS157" s="9" t="s">
        <v>94</v>
      </c>
      <c r="BT157" s="9" t="s">
        <v>95</v>
      </c>
      <c r="BU157" s="9" t="s">
        <v>96</v>
      </c>
      <c r="BV157" s="9" t="s">
        <v>97</v>
      </c>
      <c r="BW157" s="9" t="s">
        <v>98</v>
      </c>
      <c r="BX157" s="9" t="s">
        <v>99</v>
      </c>
      <c r="BY157" s="9" t="s">
        <v>100</v>
      </c>
      <c r="BZ157" s="9" t="s">
        <v>101</v>
      </c>
      <c r="CA157" s="9" t="s">
        <v>102</v>
      </c>
      <c r="CB157" s="9" t="s">
        <v>103</v>
      </c>
      <c r="CC157" s="9" t="s">
        <v>104</v>
      </c>
      <c r="CD157" s="9" t="s">
        <v>105</v>
      </c>
      <c r="CE157" s="9" t="s">
        <v>106</v>
      </c>
      <c r="CF157" s="9" t="s">
        <v>107</v>
      </c>
      <c r="CG157" s="9" t="s">
        <v>108</v>
      </c>
      <c r="CH157" s="9" t="s">
        <v>109</v>
      </c>
      <c r="CI157" s="9" t="s">
        <v>110</v>
      </c>
      <c r="CJ157" s="9" t="s">
        <v>111</v>
      </c>
      <c r="CK157" s="9" t="s">
        <v>112</v>
      </c>
      <c r="CL157" s="9" t="s">
        <v>113</v>
      </c>
      <c r="CM157" s="9" t="s">
        <v>114</v>
      </c>
      <c r="CN157" s="9" t="s">
        <v>115</v>
      </c>
      <c r="CO157" s="9" t="s">
        <v>116</v>
      </c>
    </row>
    <row r="158" spans="1:93" ht="15.75" thickBot="1" x14ac:dyDescent="0.3">
      <c r="A158" s="9" t="s">
        <v>147</v>
      </c>
      <c r="B158" s="10">
        <v>499663.6</v>
      </c>
      <c r="C158" s="10">
        <v>26</v>
      </c>
      <c r="D158" s="10">
        <v>26</v>
      </c>
      <c r="E158" s="10">
        <v>26</v>
      </c>
      <c r="F158" s="10">
        <v>26</v>
      </c>
      <c r="G158" s="10">
        <v>26</v>
      </c>
      <c r="H158" s="10">
        <v>26</v>
      </c>
      <c r="I158" s="10">
        <v>26</v>
      </c>
      <c r="J158" s="10">
        <v>26</v>
      </c>
      <c r="K158" s="10">
        <v>26</v>
      </c>
      <c r="L158" s="10">
        <v>26</v>
      </c>
      <c r="M158" s="10">
        <v>26</v>
      </c>
      <c r="N158" s="10">
        <v>26</v>
      </c>
      <c r="O158" s="10">
        <v>26</v>
      </c>
      <c r="P158" s="10">
        <v>499697.1</v>
      </c>
      <c r="Q158" s="10">
        <v>26</v>
      </c>
      <c r="R158" s="10">
        <v>26</v>
      </c>
      <c r="S158" s="10">
        <v>26</v>
      </c>
      <c r="T158" s="10">
        <v>26</v>
      </c>
      <c r="U158" s="10">
        <v>26</v>
      </c>
      <c r="V158" s="10">
        <v>26</v>
      </c>
      <c r="W158" s="10">
        <v>26</v>
      </c>
      <c r="X158" s="10">
        <v>26</v>
      </c>
      <c r="Y158" s="10">
        <v>26</v>
      </c>
      <c r="Z158" s="10">
        <v>26</v>
      </c>
      <c r="AA158" s="10">
        <v>26</v>
      </c>
      <c r="AB158" s="10">
        <v>26</v>
      </c>
      <c r="AC158" s="10">
        <v>26</v>
      </c>
      <c r="AD158" s="10">
        <v>26</v>
      </c>
      <c r="BL158" s="9" t="s">
        <v>147</v>
      </c>
      <c r="BM158" s="10">
        <v>26</v>
      </c>
      <c r="BN158" s="10">
        <v>26</v>
      </c>
      <c r="BO158" s="10">
        <v>26</v>
      </c>
      <c r="BP158" s="10">
        <v>26</v>
      </c>
      <c r="BQ158" s="10">
        <v>26</v>
      </c>
      <c r="BR158" s="10">
        <v>26</v>
      </c>
      <c r="BS158" s="10">
        <v>26</v>
      </c>
      <c r="BT158" s="10">
        <v>26</v>
      </c>
      <c r="BU158" s="10">
        <v>26</v>
      </c>
      <c r="BV158" s="10">
        <v>26</v>
      </c>
      <c r="BW158" s="10">
        <v>26</v>
      </c>
      <c r="BX158" s="10">
        <v>26</v>
      </c>
      <c r="BY158" s="10">
        <v>26</v>
      </c>
      <c r="BZ158" s="10">
        <v>26</v>
      </c>
      <c r="CA158" s="10">
        <v>999325.4</v>
      </c>
      <c r="CB158" s="10">
        <v>26</v>
      </c>
      <c r="CC158" s="10">
        <v>26</v>
      </c>
      <c r="CD158" s="10">
        <v>26</v>
      </c>
      <c r="CE158" s="10">
        <v>26</v>
      </c>
      <c r="CF158" s="10">
        <v>26</v>
      </c>
      <c r="CG158" s="10">
        <v>26</v>
      </c>
      <c r="CH158" s="10">
        <v>26</v>
      </c>
      <c r="CI158" s="10">
        <v>26</v>
      </c>
      <c r="CJ158" s="10">
        <v>26</v>
      </c>
      <c r="CK158" s="10">
        <v>26</v>
      </c>
      <c r="CL158" s="10">
        <v>26</v>
      </c>
      <c r="CM158" s="10">
        <v>26</v>
      </c>
      <c r="CN158" s="10">
        <v>26</v>
      </c>
      <c r="CO158" s="10">
        <v>26</v>
      </c>
    </row>
    <row r="159" spans="1:93" ht="15.75" thickBot="1" x14ac:dyDescent="0.3">
      <c r="A159" s="9" t="s">
        <v>150</v>
      </c>
      <c r="B159" s="10">
        <v>499662.6</v>
      </c>
      <c r="C159" s="10">
        <v>25</v>
      </c>
      <c r="D159" s="10">
        <v>25</v>
      </c>
      <c r="E159" s="10">
        <v>25</v>
      </c>
      <c r="F159" s="10">
        <v>25</v>
      </c>
      <c r="G159" s="10">
        <v>25</v>
      </c>
      <c r="H159" s="10">
        <v>25</v>
      </c>
      <c r="I159" s="10">
        <v>25</v>
      </c>
      <c r="J159" s="10">
        <v>25</v>
      </c>
      <c r="K159" s="10">
        <v>25</v>
      </c>
      <c r="L159" s="10">
        <v>25</v>
      </c>
      <c r="M159" s="10">
        <v>25</v>
      </c>
      <c r="N159" s="10">
        <v>25</v>
      </c>
      <c r="O159" s="10">
        <v>25</v>
      </c>
      <c r="P159" s="10">
        <v>499696.1</v>
      </c>
      <c r="Q159" s="10">
        <v>25</v>
      </c>
      <c r="R159" s="10">
        <v>25</v>
      </c>
      <c r="S159" s="10">
        <v>25</v>
      </c>
      <c r="T159" s="10">
        <v>25</v>
      </c>
      <c r="U159" s="10">
        <v>25</v>
      </c>
      <c r="V159" s="10">
        <v>25</v>
      </c>
      <c r="W159" s="10">
        <v>25</v>
      </c>
      <c r="X159" s="10">
        <v>25</v>
      </c>
      <c r="Y159" s="10">
        <v>25</v>
      </c>
      <c r="Z159" s="10">
        <v>25</v>
      </c>
      <c r="AA159" s="10">
        <v>25</v>
      </c>
      <c r="AB159" s="10">
        <v>25</v>
      </c>
      <c r="AC159" s="10">
        <v>25</v>
      </c>
      <c r="AD159" s="10">
        <v>25</v>
      </c>
      <c r="BL159" s="9" t="s">
        <v>150</v>
      </c>
      <c r="BM159" s="10">
        <v>25</v>
      </c>
      <c r="BN159" s="10">
        <v>25</v>
      </c>
      <c r="BO159" s="10">
        <v>25</v>
      </c>
      <c r="BP159" s="10">
        <v>25</v>
      </c>
      <c r="BQ159" s="10">
        <v>25</v>
      </c>
      <c r="BR159" s="10">
        <v>25</v>
      </c>
      <c r="BS159" s="10">
        <v>25</v>
      </c>
      <c r="BT159" s="10">
        <v>25</v>
      </c>
      <c r="BU159" s="10">
        <v>25</v>
      </c>
      <c r="BV159" s="10">
        <v>25</v>
      </c>
      <c r="BW159" s="10">
        <v>25</v>
      </c>
      <c r="BX159" s="10">
        <v>25</v>
      </c>
      <c r="BY159" s="10">
        <v>25</v>
      </c>
      <c r="BZ159" s="10">
        <v>25</v>
      </c>
      <c r="CA159" s="10">
        <v>999324.4</v>
      </c>
      <c r="CB159" s="10">
        <v>25</v>
      </c>
      <c r="CC159" s="10">
        <v>25</v>
      </c>
      <c r="CD159" s="10">
        <v>25</v>
      </c>
      <c r="CE159" s="10">
        <v>25</v>
      </c>
      <c r="CF159" s="10">
        <v>25</v>
      </c>
      <c r="CG159" s="10">
        <v>25</v>
      </c>
      <c r="CH159" s="10">
        <v>25</v>
      </c>
      <c r="CI159" s="10">
        <v>25</v>
      </c>
      <c r="CJ159" s="10">
        <v>25</v>
      </c>
      <c r="CK159" s="10">
        <v>25</v>
      </c>
      <c r="CL159" s="10">
        <v>25</v>
      </c>
      <c r="CM159" s="10">
        <v>25</v>
      </c>
      <c r="CN159" s="10">
        <v>25</v>
      </c>
      <c r="CO159" s="10">
        <v>25</v>
      </c>
    </row>
    <row r="160" spans="1:93" ht="15.75" thickBot="1" x14ac:dyDescent="0.3">
      <c r="A160" s="9" t="s">
        <v>153</v>
      </c>
      <c r="B160" s="10">
        <v>499661.6</v>
      </c>
      <c r="C160" s="10">
        <v>24</v>
      </c>
      <c r="D160" s="10">
        <v>24</v>
      </c>
      <c r="E160" s="10">
        <v>24</v>
      </c>
      <c r="F160" s="10">
        <v>24</v>
      </c>
      <c r="G160" s="10">
        <v>24</v>
      </c>
      <c r="H160" s="10">
        <v>24</v>
      </c>
      <c r="I160" s="10">
        <v>24</v>
      </c>
      <c r="J160" s="10">
        <v>24</v>
      </c>
      <c r="K160" s="10">
        <v>24</v>
      </c>
      <c r="L160" s="10">
        <v>24</v>
      </c>
      <c r="M160" s="10">
        <v>24</v>
      </c>
      <c r="N160" s="10">
        <v>24</v>
      </c>
      <c r="O160" s="10">
        <v>24</v>
      </c>
      <c r="P160" s="10">
        <v>499695.1</v>
      </c>
      <c r="Q160" s="10">
        <v>24</v>
      </c>
      <c r="R160" s="10">
        <v>24</v>
      </c>
      <c r="S160" s="10">
        <v>24</v>
      </c>
      <c r="T160" s="10">
        <v>24</v>
      </c>
      <c r="U160" s="10">
        <v>24</v>
      </c>
      <c r="V160" s="10">
        <v>24</v>
      </c>
      <c r="W160" s="10">
        <v>24</v>
      </c>
      <c r="X160" s="10">
        <v>24</v>
      </c>
      <c r="Y160" s="10">
        <v>24</v>
      </c>
      <c r="Z160" s="10">
        <v>24</v>
      </c>
      <c r="AA160" s="10">
        <v>24</v>
      </c>
      <c r="AB160" s="10">
        <v>24</v>
      </c>
      <c r="AC160" s="10">
        <v>24</v>
      </c>
      <c r="AD160" s="10">
        <v>24</v>
      </c>
      <c r="BL160" s="9" t="s">
        <v>153</v>
      </c>
      <c r="BM160" s="10">
        <v>24</v>
      </c>
      <c r="BN160" s="10">
        <v>24</v>
      </c>
      <c r="BO160" s="10">
        <v>24</v>
      </c>
      <c r="BP160" s="10">
        <v>24</v>
      </c>
      <c r="BQ160" s="10">
        <v>24</v>
      </c>
      <c r="BR160" s="10">
        <v>24</v>
      </c>
      <c r="BS160" s="10">
        <v>24</v>
      </c>
      <c r="BT160" s="10">
        <v>24</v>
      </c>
      <c r="BU160" s="10">
        <v>24</v>
      </c>
      <c r="BV160" s="10">
        <v>24</v>
      </c>
      <c r="BW160" s="10">
        <v>24</v>
      </c>
      <c r="BX160" s="10">
        <v>24</v>
      </c>
      <c r="BY160" s="10">
        <v>24</v>
      </c>
      <c r="BZ160" s="10">
        <v>24</v>
      </c>
      <c r="CA160" s="10">
        <v>999323.4</v>
      </c>
      <c r="CB160" s="10">
        <v>24</v>
      </c>
      <c r="CC160" s="10">
        <v>24</v>
      </c>
      <c r="CD160" s="10">
        <v>24</v>
      </c>
      <c r="CE160" s="10">
        <v>24</v>
      </c>
      <c r="CF160" s="10">
        <v>24</v>
      </c>
      <c r="CG160" s="10">
        <v>24</v>
      </c>
      <c r="CH160" s="10">
        <v>24</v>
      </c>
      <c r="CI160" s="10">
        <v>24</v>
      </c>
      <c r="CJ160" s="10">
        <v>24</v>
      </c>
      <c r="CK160" s="10">
        <v>24</v>
      </c>
      <c r="CL160" s="10">
        <v>24</v>
      </c>
      <c r="CM160" s="10">
        <v>24</v>
      </c>
      <c r="CN160" s="10">
        <v>24</v>
      </c>
      <c r="CO160" s="10">
        <v>24</v>
      </c>
    </row>
    <row r="161" spans="1:93" ht="15.75" thickBot="1" x14ac:dyDescent="0.3">
      <c r="A161" s="9" t="s">
        <v>160</v>
      </c>
      <c r="B161" s="10">
        <v>499660.6</v>
      </c>
      <c r="C161" s="10">
        <v>23</v>
      </c>
      <c r="D161" s="10">
        <v>23</v>
      </c>
      <c r="E161" s="10">
        <v>23</v>
      </c>
      <c r="F161" s="10">
        <v>23</v>
      </c>
      <c r="G161" s="10">
        <v>23</v>
      </c>
      <c r="H161" s="10">
        <v>23</v>
      </c>
      <c r="I161" s="10">
        <v>23</v>
      </c>
      <c r="J161" s="10">
        <v>23</v>
      </c>
      <c r="K161" s="10">
        <v>23</v>
      </c>
      <c r="L161" s="10">
        <v>23</v>
      </c>
      <c r="M161" s="10">
        <v>23</v>
      </c>
      <c r="N161" s="10">
        <v>23</v>
      </c>
      <c r="O161" s="10">
        <v>23</v>
      </c>
      <c r="P161" s="10">
        <v>499694.1</v>
      </c>
      <c r="Q161" s="10">
        <v>23</v>
      </c>
      <c r="R161" s="10">
        <v>23</v>
      </c>
      <c r="S161" s="10">
        <v>23</v>
      </c>
      <c r="T161" s="10">
        <v>23</v>
      </c>
      <c r="U161" s="10">
        <v>23</v>
      </c>
      <c r="V161" s="10">
        <v>23</v>
      </c>
      <c r="W161" s="10">
        <v>23</v>
      </c>
      <c r="X161" s="10">
        <v>23</v>
      </c>
      <c r="Y161" s="10">
        <v>23</v>
      </c>
      <c r="Z161" s="10">
        <v>23</v>
      </c>
      <c r="AA161" s="10">
        <v>23</v>
      </c>
      <c r="AB161" s="10">
        <v>23</v>
      </c>
      <c r="AC161" s="10">
        <v>23</v>
      </c>
      <c r="AD161" s="10">
        <v>23</v>
      </c>
      <c r="BL161" s="9" t="s">
        <v>160</v>
      </c>
      <c r="BM161" s="10">
        <v>23</v>
      </c>
      <c r="BN161" s="10">
        <v>23</v>
      </c>
      <c r="BO161" s="10">
        <v>23</v>
      </c>
      <c r="BP161" s="10">
        <v>23</v>
      </c>
      <c r="BQ161" s="10">
        <v>23</v>
      </c>
      <c r="BR161" s="10">
        <v>23</v>
      </c>
      <c r="BS161" s="10">
        <v>23</v>
      </c>
      <c r="BT161" s="10">
        <v>23</v>
      </c>
      <c r="BU161" s="10">
        <v>23</v>
      </c>
      <c r="BV161" s="10">
        <v>23</v>
      </c>
      <c r="BW161" s="10">
        <v>23</v>
      </c>
      <c r="BX161" s="10">
        <v>23</v>
      </c>
      <c r="BY161" s="10">
        <v>23</v>
      </c>
      <c r="BZ161" s="10">
        <v>23</v>
      </c>
      <c r="CA161" s="10">
        <v>999322.4</v>
      </c>
      <c r="CB161" s="10">
        <v>23</v>
      </c>
      <c r="CC161" s="10">
        <v>23</v>
      </c>
      <c r="CD161" s="10">
        <v>23</v>
      </c>
      <c r="CE161" s="10">
        <v>23</v>
      </c>
      <c r="CF161" s="10">
        <v>23</v>
      </c>
      <c r="CG161" s="10">
        <v>23</v>
      </c>
      <c r="CH161" s="10">
        <v>23</v>
      </c>
      <c r="CI161" s="10">
        <v>23</v>
      </c>
      <c r="CJ161" s="10">
        <v>23</v>
      </c>
      <c r="CK161" s="10">
        <v>23</v>
      </c>
      <c r="CL161" s="10">
        <v>23</v>
      </c>
      <c r="CM161" s="10">
        <v>23</v>
      </c>
      <c r="CN161" s="10">
        <v>23</v>
      </c>
      <c r="CO161" s="10">
        <v>23</v>
      </c>
    </row>
    <row r="162" spans="1:93" ht="15.75" thickBot="1" x14ac:dyDescent="0.3">
      <c r="A162" s="9" t="s">
        <v>167</v>
      </c>
      <c r="B162" s="10">
        <v>499659.6</v>
      </c>
      <c r="C162" s="10">
        <v>22</v>
      </c>
      <c r="D162" s="10">
        <v>22</v>
      </c>
      <c r="E162" s="10">
        <v>22</v>
      </c>
      <c r="F162" s="10">
        <v>22</v>
      </c>
      <c r="G162" s="10">
        <v>22</v>
      </c>
      <c r="H162" s="10">
        <v>22</v>
      </c>
      <c r="I162" s="10">
        <v>22</v>
      </c>
      <c r="J162" s="10">
        <v>22</v>
      </c>
      <c r="K162" s="10">
        <v>22</v>
      </c>
      <c r="L162" s="10">
        <v>22</v>
      </c>
      <c r="M162" s="10">
        <v>22</v>
      </c>
      <c r="N162" s="10">
        <v>22</v>
      </c>
      <c r="O162" s="10">
        <v>22</v>
      </c>
      <c r="P162" s="10">
        <v>499693.1</v>
      </c>
      <c r="Q162" s="10">
        <v>22</v>
      </c>
      <c r="R162" s="10">
        <v>22</v>
      </c>
      <c r="S162" s="10">
        <v>22</v>
      </c>
      <c r="T162" s="10">
        <v>22</v>
      </c>
      <c r="U162" s="10">
        <v>22</v>
      </c>
      <c r="V162" s="10">
        <v>22</v>
      </c>
      <c r="W162" s="10">
        <v>22</v>
      </c>
      <c r="X162" s="10">
        <v>22</v>
      </c>
      <c r="Y162" s="10">
        <v>22</v>
      </c>
      <c r="Z162" s="10">
        <v>22</v>
      </c>
      <c r="AA162" s="10">
        <v>22</v>
      </c>
      <c r="AB162" s="10">
        <v>22</v>
      </c>
      <c r="AC162" s="10">
        <v>22</v>
      </c>
      <c r="AD162" s="10">
        <v>22</v>
      </c>
      <c r="BL162" s="9" t="s">
        <v>167</v>
      </c>
      <c r="BM162" s="10">
        <v>22</v>
      </c>
      <c r="BN162" s="10">
        <v>22</v>
      </c>
      <c r="BO162" s="10">
        <v>22</v>
      </c>
      <c r="BP162" s="10">
        <v>22</v>
      </c>
      <c r="BQ162" s="10">
        <v>22</v>
      </c>
      <c r="BR162" s="10">
        <v>22</v>
      </c>
      <c r="BS162" s="10">
        <v>22</v>
      </c>
      <c r="BT162" s="10">
        <v>22</v>
      </c>
      <c r="BU162" s="10">
        <v>22</v>
      </c>
      <c r="BV162" s="10">
        <v>22</v>
      </c>
      <c r="BW162" s="10">
        <v>22</v>
      </c>
      <c r="BX162" s="10">
        <v>22</v>
      </c>
      <c r="BY162" s="10">
        <v>22</v>
      </c>
      <c r="BZ162" s="10">
        <v>22</v>
      </c>
      <c r="CA162" s="10">
        <v>999321.4</v>
      </c>
      <c r="CB162" s="10">
        <v>22</v>
      </c>
      <c r="CC162" s="10">
        <v>22</v>
      </c>
      <c r="CD162" s="10">
        <v>22</v>
      </c>
      <c r="CE162" s="10">
        <v>22</v>
      </c>
      <c r="CF162" s="10">
        <v>22</v>
      </c>
      <c r="CG162" s="10">
        <v>22</v>
      </c>
      <c r="CH162" s="10">
        <v>22</v>
      </c>
      <c r="CI162" s="10">
        <v>22</v>
      </c>
      <c r="CJ162" s="10">
        <v>22</v>
      </c>
      <c r="CK162" s="10">
        <v>22</v>
      </c>
      <c r="CL162" s="10">
        <v>22</v>
      </c>
      <c r="CM162" s="10">
        <v>22</v>
      </c>
      <c r="CN162" s="10">
        <v>22</v>
      </c>
      <c r="CO162" s="10">
        <v>22</v>
      </c>
    </row>
    <row r="163" spans="1:93" ht="15.75" thickBot="1" x14ac:dyDescent="0.3">
      <c r="A163" s="9" t="s">
        <v>172</v>
      </c>
      <c r="B163" s="10">
        <v>499658.6</v>
      </c>
      <c r="C163" s="10">
        <v>21</v>
      </c>
      <c r="D163" s="10">
        <v>21</v>
      </c>
      <c r="E163" s="10">
        <v>21</v>
      </c>
      <c r="F163" s="10">
        <v>21</v>
      </c>
      <c r="G163" s="10">
        <v>21</v>
      </c>
      <c r="H163" s="10">
        <v>21</v>
      </c>
      <c r="I163" s="10">
        <v>21</v>
      </c>
      <c r="J163" s="10">
        <v>21</v>
      </c>
      <c r="K163" s="10">
        <v>21</v>
      </c>
      <c r="L163" s="10">
        <v>21</v>
      </c>
      <c r="M163" s="10">
        <v>21</v>
      </c>
      <c r="N163" s="10">
        <v>21</v>
      </c>
      <c r="O163" s="10">
        <v>21</v>
      </c>
      <c r="P163" s="10">
        <v>21</v>
      </c>
      <c r="Q163" s="10">
        <v>21</v>
      </c>
      <c r="R163" s="10">
        <v>21</v>
      </c>
      <c r="S163" s="10">
        <v>21</v>
      </c>
      <c r="T163" s="10">
        <v>21</v>
      </c>
      <c r="U163" s="10">
        <v>21</v>
      </c>
      <c r="V163" s="10">
        <v>21</v>
      </c>
      <c r="W163" s="10">
        <v>21</v>
      </c>
      <c r="X163" s="10">
        <v>21</v>
      </c>
      <c r="Y163" s="10">
        <v>21</v>
      </c>
      <c r="Z163" s="10">
        <v>21</v>
      </c>
      <c r="AA163" s="10">
        <v>21</v>
      </c>
      <c r="AB163" s="10">
        <v>21</v>
      </c>
      <c r="AC163" s="10">
        <v>21</v>
      </c>
      <c r="AD163" s="10">
        <v>21</v>
      </c>
      <c r="BL163" s="9" t="s">
        <v>172</v>
      </c>
      <c r="BM163" s="10">
        <v>21</v>
      </c>
      <c r="BN163" s="10">
        <v>21</v>
      </c>
      <c r="BO163" s="10">
        <v>21</v>
      </c>
      <c r="BP163" s="10">
        <v>21</v>
      </c>
      <c r="BQ163" s="10">
        <v>21</v>
      </c>
      <c r="BR163" s="10">
        <v>21</v>
      </c>
      <c r="BS163" s="10">
        <v>21</v>
      </c>
      <c r="BT163" s="10">
        <v>21</v>
      </c>
      <c r="BU163" s="10">
        <v>21</v>
      </c>
      <c r="BV163" s="10">
        <v>21</v>
      </c>
      <c r="BW163" s="10">
        <v>21</v>
      </c>
      <c r="BX163" s="10">
        <v>21</v>
      </c>
      <c r="BY163" s="10">
        <v>21</v>
      </c>
      <c r="BZ163" s="10">
        <v>21</v>
      </c>
      <c r="CA163" s="10">
        <v>21</v>
      </c>
      <c r="CB163" s="10">
        <v>21</v>
      </c>
      <c r="CC163" s="10">
        <v>21</v>
      </c>
      <c r="CD163" s="10">
        <v>21</v>
      </c>
      <c r="CE163" s="10">
        <v>21</v>
      </c>
      <c r="CF163" s="10">
        <v>21</v>
      </c>
      <c r="CG163" s="10">
        <v>21</v>
      </c>
      <c r="CH163" s="10">
        <v>21</v>
      </c>
      <c r="CI163" s="10">
        <v>21</v>
      </c>
      <c r="CJ163" s="10">
        <v>21</v>
      </c>
      <c r="CK163" s="10">
        <v>21</v>
      </c>
      <c r="CL163" s="10">
        <v>21</v>
      </c>
      <c r="CM163" s="10">
        <v>21</v>
      </c>
      <c r="CN163" s="10">
        <v>21</v>
      </c>
      <c r="CO163" s="10">
        <v>21</v>
      </c>
    </row>
    <row r="164" spans="1:93" ht="15.75" thickBot="1" x14ac:dyDescent="0.3">
      <c r="A164" s="9" t="s">
        <v>177</v>
      </c>
      <c r="B164" s="10">
        <v>499657.6</v>
      </c>
      <c r="C164" s="10">
        <v>20</v>
      </c>
      <c r="D164" s="10">
        <v>20</v>
      </c>
      <c r="E164" s="10">
        <v>20</v>
      </c>
      <c r="F164" s="10">
        <v>20</v>
      </c>
      <c r="G164" s="10">
        <v>20</v>
      </c>
      <c r="H164" s="10">
        <v>20</v>
      </c>
      <c r="I164" s="10">
        <v>20</v>
      </c>
      <c r="J164" s="10">
        <v>20</v>
      </c>
      <c r="K164" s="10">
        <v>20</v>
      </c>
      <c r="L164" s="10">
        <v>20</v>
      </c>
      <c r="M164" s="10">
        <v>20</v>
      </c>
      <c r="N164" s="10">
        <v>20</v>
      </c>
      <c r="O164" s="10">
        <v>20</v>
      </c>
      <c r="P164" s="10">
        <v>20</v>
      </c>
      <c r="Q164" s="10">
        <v>20</v>
      </c>
      <c r="R164" s="10">
        <v>20</v>
      </c>
      <c r="S164" s="10">
        <v>20</v>
      </c>
      <c r="T164" s="10">
        <v>20</v>
      </c>
      <c r="U164" s="10">
        <v>20</v>
      </c>
      <c r="V164" s="10">
        <v>20</v>
      </c>
      <c r="W164" s="10">
        <v>20</v>
      </c>
      <c r="X164" s="10">
        <v>20</v>
      </c>
      <c r="Y164" s="10">
        <v>20</v>
      </c>
      <c r="Z164" s="10">
        <v>20</v>
      </c>
      <c r="AA164" s="10">
        <v>20</v>
      </c>
      <c r="AB164" s="10">
        <v>20</v>
      </c>
      <c r="AC164" s="10">
        <v>20</v>
      </c>
      <c r="AD164" s="10">
        <v>20</v>
      </c>
      <c r="BL164" s="9" t="s">
        <v>177</v>
      </c>
      <c r="BM164" s="10">
        <v>20</v>
      </c>
      <c r="BN164" s="10">
        <v>20</v>
      </c>
      <c r="BO164" s="10">
        <v>20</v>
      </c>
      <c r="BP164" s="10">
        <v>20</v>
      </c>
      <c r="BQ164" s="10">
        <v>20</v>
      </c>
      <c r="BR164" s="10">
        <v>20</v>
      </c>
      <c r="BS164" s="10">
        <v>20</v>
      </c>
      <c r="BT164" s="10">
        <v>20</v>
      </c>
      <c r="BU164" s="10">
        <v>20</v>
      </c>
      <c r="BV164" s="10">
        <v>20</v>
      </c>
      <c r="BW164" s="10">
        <v>20</v>
      </c>
      <c r="BX164" s="10">
        <v>20</v>
      </c>
      <c r="BY164" s="10">
        <v>20</v>
      </c>
      <c r="BZ164" s="10">
        <v>20</v>
      </c>
      <c r="CA164" s="10">
        <v>20</v>
      </c>
      <c r="CB164" s="10">
        <v>20</v>
      </c>
      <c r="CC164" s="10">
        <v>20</v>
      </c>
      <c r="CD164" s="10">
        <v>20</v>
      </c>
      <c r="CE164" s="10">
        <v>20</v>
      </c>
      <c r="CF164" s="10">
        <v>20</v>
      </c>
      <c r="CG164" s="10">
        <v>20</v>
      </c>
      <c r="CH164" s="10">
        <v>20</v>
      </c>
      <c r="CI164" s="10">
        <v>20</v>
      </c>
      <c r="CJ164" s="10">
        <v>20</v>
      </c>
      <c r="CK164" s="10">
        <v>20</v>
      </c>
      <c r="CL164" s="10">
        <v>20</v>
      </c>
      <c r="CM164" s="10">
        <v>20</v>
      </c>
      <c r="CN164" s="10">
        <v>20</v>
      </c>
      <c r="CO164" s="10">
        <v>20</v>
      </c>
    </row>
    <row r="165" spans="1:93" ht="15.75" thickBot="1" x14ac:dyDescent="0.3">
      <c r="A165" s="9" t="s">
        <v>182</v>
      </c>
      <c r="B165" s="10">
        <v>19</v>
      </c>
      <c r="C165" s="10">
        <v>19</v>
      </c>
      <c r="D165" s="10">
        <v>19</v>
      </c>
      <c r="E165" s="10">
        <v>19</v>
      </c>
      <c r="F165" s="10">
        <v>19</v>
      </c>
      <c r="G165" s="10">
        <v>19</v>
      </c>
      <c r="H165" s="10">
        <v>19</v>
      </c>
      <c r="I165" s="10">
        <v>19</v>
      </c>
      <c r="J165" s="10">
        <v>19</v>
      </c>
      <c r="K165" s="10">
        <v>19</v>
      </c>
      <c r="L165" s="10">
        <v>19</v>
      </c>
      <c r="M165" s="10">
        <v>19</v>
      </c>
      <c r="N165" s="10">
        <v>19</v>
      </c>
      <c r="O165" s="10">
        <v>19</v>
      </c>
      <c r="P165" s="10">
        <v>19</v>
      </c>
      <c r="Q165" s="10">
        <v>19</v>
      </c>
      <c r="R165" s="10">
        <v>19</v>
      </c>
      <c r="S165" s="10">
        <v>19</v>
      </c>
      <c r="T165" s="10">
        <v>19</v>
      </c>
      <c r="U165" s="10">
        <v>19</v>
      </c>
      <c r="V165" s="10">
        <v>19</v>
      </c>
      <c r="W165" s="10">
        <v>19</v>
      </c>
      <c r="X165" s="10">
        <v>19</v>
      </c>
      <c r="Y165" s="10">
        <v>19</v>
      </c>
      <c r="Z165" s="10">
        <v>19</v>
      </c>
      <c r="AA165" s="10">
        <v>19</v>
      </c>
      <c r="AB165" s="10">
        <v>19</v>
      </c>
      <c r="AC165" s="10">
        <v>19</v>
      </c>
      <c r="AD165" s="10">
        <v>19</v>
      </c>
      <c r="BL165" s="9" t="s">
        <v>182</v>
      </c>
      <c r="BM165" s="10">
        <v>19</v>
      </c>
      <c r="BN165" s="10">
        <v>19</v>
      </c>
      <c r="BO165" s="10">
        <v>19</v>
      </c>
      <c r="BP165" s="10">
        <v>19</v>
      </c>
      <c r="BQ165" s="10">
        <v>19</v>
      </c>
      <c r="BR165" s="10">
        <v>19</v>
      </c>
      <c r="BS165" s="10">
        <v>19</v>
      </c>
      <c r="BT165" s="10">
        <v>19</v>
      </c>
      <c r="BU165" s="10">
        <v>19</v>
      </c>
      <c r="BV165" s="10">
        <v>19</v>
      </c>
      <c r="BW165" s="10">
        <v>19</v>
      </c>
      <c r="BX165" s="10">
        <v>19</v>
      </c>
      <c r="BY165" s="10">
        <v>19</v>
      </c>
      <c r="BZ165" s="10">
        <v>19</v>
      </c>
      <c r="CA165" s="10">
        <v>19</v>
      </c>
      <c r="CB165" s="10">
        <v>19</v>
      </c>
      <c r="CC165" s="10">
        <v>19</v>
      </c>
      <c r="CD165" s="10">
        <v>19</v>
      </c>
      <c r="CE165" s="10">
        <v>19</v>
      </c>
      <c r="CF165" s="10">
        <v>19</v>
      </c>
      <c r="CG165" s="10">
        <v>19</v>
      </c>
      <c r="CH165" s="10">
        <v>19</v>
      </c>
      <c r="CI165" s="10">
        <v>19</v>
      </c>
      <c r="CJ165" s="10">
        <v>19</v>
      </c>
      <c r="CK165" s="10">
        <v>19</v>
      </c>
      <c r="CL165" s="10">
        <v>19</v>
      </c>
      <c r="CM165" s="10">
        <v>19</v>
      </c>
      <c r="CN165" s="10">
        <v>19</v>
      </c>
      <c r="CO165" s="10">
        <v>19</v>
      </c>
    </row>
    <row r="166" spans="1:93" ht="15.75" thickBot="1" x14ac:dyDescent="0.3">
      <c r="A166" s="9" t="s">
        <v>186</v>
      </c>
      <c r="B166" s="10">
        <v>18</v>
      </c>
      <c r="C166" s="10">
        <v>18</v>
      </c>
      <c r="D166" s="10">
        <v>18</v>
      </c>
      <c r="E166" s="10">
        <v>18</v>
      </c>
      <c r="F166" s="10">
        <v>18</v>
      </c>
      <c r="G166" s="10">
        <v>18</v>
      </c>
      <c r="H166" s="10">
        <v>18</v>
      </c>
      <c r="I166" s="10">
        <v>18</v>
      </c>
      <c r="J166" s="10">
        <v>18</v>
      </c>
      <c r="K166" s="10">
        <v>18</v>
      </c>
      <c r="L166" s="10">
        <v>18</v>
      </c>
      <c r="M166" s="10">
        <v>18</v>
      </c>
      <c r="N166" s="10">
        <v>18</v>
      </c>
      <c r="O166" s="10">
        <v>18</v>
      </c>
      <c r="P166" s="10">
        <v>18</v>
      </c>
      <c r="Q166" s="10">
        <v>18</v>
      </c>
      <c r="R166" s="10">
        <v>18</v>
      </c>
      <c r="S166" s="10">
        <v>18</v>
      </c>
      <c r="T166" s="10">
        <v>18</v>
      </c>
      <c r="U166" s="10">
        <v>18</v>
      </c>
      <c r="V166" s="10">
        <v>18</v>
      </c>
      <c r="W166" s="10">
        <v>18</v>
      </c>
      <c r="X166" s="10">
        <v>18</v>
      </c>
      <c r="Y166" s="10">
        <v>18</v>
      </c>
      <c r="Z166" s="10">
        <v>18</v>
      </c>
      <c r="AA166" s="10">
        <v>18</v>
      </c>
      <c r="AB166" s="10">
        <v>18</v>
      </c>
      <c r="AC166" s="10">
        <v>18</v>
      </c>
      <c r="AD166" s="10">
        <v>18</v>
      </c>
      <c r="BL166" s="9" t="s">
        <v>186</v>
      </c>
      <c r="BM166" s="10">
        <v>18</v>
      </c>
      <c r="BN166" s="10">
        <v>18</v>
      </c>
      <c r="BO166" s="10">
        <v>18</v>
      </c>
      <c r="BP166" s="10">
        <v>18</v>
      </c>
      <c r="BQ166" s="10">
        <v>18</v>
      </c>
      <c r="BR166" s="10">
        <v>18</v>
      </c>
      <c r="BS166" s="10">
        <v>18</v>
      </c>
      <c r="BT166" s="10">
        <v>18</v>
      </c>
      <c r="BU166" s="10">
        <v>18</v>
      </c>
      <c r="BV166" s="10">
        <v>18</v>
      </c>
      <c r="BW166" s="10">
        <v>18</v>
      </c>
      <c r="BX166" s="10">
        <v>18</v>
      </c>
      <c r="BY166" s="10">
        <v>18</v>
      </c>
      <c r="BZ166" s="10">
        <v>18</v>
      </c>
      <c r="CA166" s="10">
        <v>18</v>
      </c>
      <c r="CB166" s="10">
        <v>18</v>
      </c>
      <c r="CC166" s="10">
        <v>18</v>
      </c>
      <c r="CD166" s="10">
        <v>18</v>
      </c>
      <c r="CE166" s="10">
        <v>18</v>
      </c>
      <c r="CF166" s="10">
        <v>18</v>
      </c>
      <c r="CG166" s="10">
        <v>18</v>
      </c>
      <c r="CH166" s="10">
        <v>18</v>
      </c>
      <c r="CI166" s="10">
        <v>18</v>
      </c>
      <c r="CJ166" s="10">
        <v>18</v>
      </c>
      <c r="CK166" s="10">
        <v>18</v>
      </c>
      <c r="CL166" s="10">
        <v>18</v>
      </c>
      <c r="CM166" s="10">
        <v>18</v>
      </c>
      <c r="CN166" s="10">
        <v>18</v>
      </c>
      <c r="CO166" s="10">
        <v>18</v>
      </c>
    </row>
    <row r="167" spans="1:93" ht="15.75" thickBot="1" x14ac:dyDescent="0.3">
      <c r="A167" s="9" t="s">
        <v>190</v>
      </c>
      <c r="B167" s="10">
        <v>17</v>
      </c>
      <c r="C167" s="10">
        <v>17</v>
      </c>
      <c r="D167" s="10">
        <v>17</v>
      </c>
      <c r="E167" s="10">
        <v>17</v>
      </c>
      <c r="F167" s="10">
        <v>17</v>
      </c>
      <c r="G167" s="10">
        <v>17</v>
      </c>
      <c r="H167" s="10">
        <v>17</v>
      </c>
      <c r="I167" s="10">
        <v>17</v>
      </c>
      <c r="J167" s="10">
        <v>17</v>
      </c>
      <c r="K167" s="10">
        <v>17</v>
      </c>
      <c r="L167" s="10">
        <v>17</v>
      </c>
      <c r="M167" s="10">
        <v>17</v>
      </c>
      <c r="N167" s="10">
        <v>17</v>
      </c>
      <c r="O167" s="10">
        <v>17</v>
      </c>
      <c r="P167" s="10">
        <v>17</v>
      </c>
      <c r="Q167" s="10">
        <v>17</v>
      </c>
      <c r="R167" s="10">
        <v>17</v>
      </c>
      <c r="S167" s="10">
        <v>17</v>
      </c>
      <c r="T167" s="10">
        <v>17</v>
      </c>
      <c r="U167" s="10">
        <v>17</v>
      </c>
      <c r="V167" s="10">
        <v>17</v>
      </c>
      <c r="W167" s="10">
        <v>17</v>
      </c>
      <c r="X167" s="10">
        <v>17</v>
      </c>
      <c r="Y167" s="10">
        <v>17</v>
      </c>
      <c r="Z167" s="10">
        <v>17</v>
      </c>
      <c r="AA167" s="10">
        <v>17</v>
      </c>
      <c r="AB167" s="10">
        <v>17</v>
      </c>
      <c r="AC167" s="10">
        <v>17</v>
      </c>
      <c r="AD167" s="10">
        <v>17</v>
      </c>
      <c r="BL167" s="9" t="s">
        <v>190</v>
      </c>
      <c r="BM167" s="10">
        <v>17</v>
      </c>
      <c r="BN167" s="10">
        <v>17</v>
      </c>
      <c r="BO167" s="10">
        <v>17</v>
      </c>
      <c r="BP167" s="10">
        <v>17</v>
      </c>
      <c r="BQ167" s="10">
        <v>17</v>
      </c>
      <c r="BR167" s="10">
        <v>17</v>
      </c>
      <c r="BS167" s="10">
        <v>17</v>
      </c>
      <c r="BT167" s="10">
        <v>17</v>
      </c>
      <c r="BU167" s="10">
        <v>17</v>
      </c>
      <c r="BV167" s="10">
        <v>17</v>
      </c>
      <c r="BW167" s="10">
        <v>17</v>
      </c>
      <c r="BX167" s="10">
        <v>17</v>
      </c>
      <c r="BY167" s="10">
        <v>17</v>
      </c>
      <c r="BZ167" s="10">
        <v>17</v>
      </c>
      <c r="CA167" s="10">
        <v>17</v>
      </c>
      <c r="CB167" s="10">
        <v>17</v>
      </c>
      <c r="CC167" s="10">
        <v>17</v>
      </c>
      <c r="CD167" s="10">
        <v>17</v>
      </c>
      <c r="CE167" s="10">
        <v>17</v>
      </c>
      <c r="CF167" s="10">
        <v>17</v>
      </c>
      <c r="CG167" s="10">
        <v>17</v>
      </c>
      <c r="CH167" s="10">
        <v>17</v>
      </c>
      <c r="CI167" s="10">
        <v>17</v>
      </c>
      <c r="CJ167" s="10">
        <v>17</v>
      </c>
      <c r="CK167" s="10">
        <v>17</v>
      </c>
      <c r="CL167" s="10">
        <v>17</v>
      </c>
      <c r="CM167" s="10">
        <v>17</v>
      </c>
      <c r="CN167" s="10">
        <v>17</v>
      </c>
      <c r="CO167" s="10">
        <v>17</v>
      </c>
    </row>
    <row r="168" spans="1:93" ht="15.75" thickBot="1" x14ac:dyDescent="0.3">
      <c r="A168" s="9" t="s">
        <v>193</v>
      </c>
      <c r="B168" s="10">
        <v>16</v>
      </c>
      <c r="C168" s="10">
        <v>16</v>
      </c>
      <c r="D168" s="10">
        <v>16</v>
      </c>
      <c r="E168" s="10">
        <v>16</v>
      </c>
      <c r="F168" s="10">
        <v>16</v>
      </c>
      <c r="G168" s="10">
        <v>16</v>
      </c>
      <c r="H168" s="10">
        <v>16</v>
      </c>
      <c r="I168" s="10">
        <v>16</v>
      </c>
      <c r="J168" s="10">
        <v>16</v>
      </c>
      <c r="K168" s="10">
        <v>16</v>
      </c>
      <c r="L168" s="10">
        <v>16</v>
      </c>
      <c r="M168" s="10">
        <v>16</v>
      </c>
      <c r="N168" s="10">
        <v>16</v>
      </c>
      <c r="O168" s="10">
        <v>16</v>
      </c>
      <c r="P168" s="10">
        <v>16</v>
      </c>
      <c r="Q168" s="10">
        <v>16</v>
      </c>
      <c r="R168" s="10">
        <v>16</v>
      </c>
      <c r="S168" s="10">
        <v>16</v>
      </c>
      <c r="T168" s="10">
        <v>16</v>
      </c>
      <c r="U168" s="10">
        <v>16</v>
      </c>
      <c r="V168" s="10">
        <v>16</v>
      </c>
      <c r="W168" s="10">
        <v>16</v>
      </c>
      <c r="X168" s="10">
        <v>16</v>
      </c>
      <c r="Y168" s="10">
        <v>16</v>
      </c>
      <c r="Z168" s="10">
        <v>16</v>
      </c>
      <c r="AA168" s="10">
        <v>16</v>
      </c>
      <c r="AB168" s="10">
        <v>16</v>
      </c>
      <c r="AC168" s="10">
        <v>16</v>
      </c>
      <c r="AD168" s="10">
        <v>16</v>
      </c>
      <c r="BL168" s="9" t="s">
        <v>193</v>
      </c>
      <c r="BM168" s="10">
        <v>16</v>
      </c>
      <c r="BN168" s="10">
        <v>16</v>
      </c>
      <c r="BO168" s="10">
        <v>16</v>
      </c>
      <c r="BP168" s="10">
        <v>16</v>
      </c>
      <c r="BQ168" s="10">
        <v>16</v>
      </c>
      <c r="BR168" s="10">
        <v>16</v>
      </c>
      <c r="BS168" s="10">
        <v>16</v>
      </c>
      <c r="BT168" s="10">
        <v>16</v>
      </c>
      <c r="BU168" s="10">
        <v>16</v>
      </c>
      <c r="BV168" s="10">
        <v>16</v>
      </c>
      <c r="BW168" s="10">
        <v>16</v>
      </c>
      <c r="BX168" s="10">
        <v>16</v>
      </c>
      <c r="BY168" s="10">
        <v>16</v>
      </c>
      <c r="BZ168" s="10">
        <v>16</v>
      </c>
      <c r="CA168" s="10">
        <v>16</v>
      </c>
      <c r="CB168" s="10">
        <v>16</v>
      </c>
      <c r="CC168" s="10">
        <v>16</v>
      </c>
      <c r="CD168" s="10">
        <v>16</v>
      </c>
      <c r="CE168" s="10">
        <v>16</v>
      </c>
      <c r="CF168" s="10">
        <v>16</v>
      </c>
      <c r="CG168" s="10">
        <v>16</v>
      </c>
      <c r="CH168" s="10">
        <v>16</v>
      </c>
      <c r="CI168" s="10">
        <v>16</v>
      </c>
      <c r="CJ168" s="10">
        <v>16</v>
      </c>
      <c r="CK168" s="10">
        <v>16</v>
      </c>
      <c r="CL168" s="10">
        <v>16</v>
      </c>
      <c r="CM168" s="10">
        <v>16</v>
      </c>
      <c r="CN168" s="10">
        <v>16</v>
      </c>
      <c r="CO168" s="10">
        <v>16</v>
      </c>
    </row>
    <row r="169" spans="1:93" ht="15.75" thickBot="1" x14ac:dyDescent="0.3">
      <c r="A169" s="9" t="s">
        <v>196</v>
      </c>
      <c r="B169" s="10">
        <v>15</v>
      </c>
      <c r="C169" s="10">
        <v>15</v>
      </c>
      <c r="D169" s="10">
        <v>15</v>
      </c>
      <c r="E169" s="10">
        <v>15</v>
      </c>
      <c r="F169" s="10">
        <v>15</v>
      </c>
      <c r="G169" s="10">
        <v>15</v>
      </c>
      <c r="H169" s="10">
        <v>15</v>
      </c>
      <c r="I169" s="10">
        <v>15</v>
      </c>
      <c r="J169" s="10">
        <v>15</v>
      </c>
      <c r="K169" s="10">
        <v>15</v>
      </c>
      <c r="L169" s="10">
        <v>15</v>
      </c>
      <c r="M169" s="10">
        <v>15</v>
      </c>
      <c r="N169" s="10">
        <v>15</v>
      </c>
      <c r="O169" s="10">
        <v>15</v>
      </c>
      <c r="P169" s="10">
        <v>15</v>
      </c>
      <c r="Q169" s="10">
        <v>15</v>
      </c>
      <c r="R169" s="10">
        <v>15</v>
      </c>
      <c r="S169" s="10">
        <v>15</v>
      </c>
      <c r="T169" s="10">
        <v>15</v>
      </c>
      <c r="U169" s="10">
        <v>15</v>
      </c>
      <c r="V169" s="10">
        <v>15</v>
      </c>
      <c r="W169" s="10">
        <v>15</v>
      </c>
      <c r="X169" s="10">
        <v>15</v>
      </c>
      <c r="Y169" s="10">
        <v>15</v>
      </c>
      <c r="Z169" s="10">
        <v>15</v>
      </c>
      <c r="AA169" s="10">
        <v>15</v>
      </c>
      <c r="AB169" s="10">
        <v>15</v>
      </c>
      <c r="AC169" s="10">
        <v>15</v>
      </c>
      <c r="AD169" s="10">
        <v>15</v>
      </c>
      <c r="BL169" s="9" t="s">
        <v>196</v>
      </c>
      <c r="BM169" s="10">
        <v>15</v>
      </c>
      <c r="BN169" s="10">
        <v>15</v>
      </c>
      <c r="BO169" s="10">
        <v>15</v>
      </c>
      <c r="BP169" s="10">
        <v>15</v>
      </c>
      <c r="BQ169" s="10">
        <v>15</v>
      </c>
      <c r="BR169" s="10">
        <v>15</v>
      </c>
      <c r="BS169" s="10">
        <v>15</v>
      </c>
      <c r="BT169" s="10">
        <v>15</v>
      </c>
      <c r="BU169" s="10">
        <v>15</v>
      </c>
      <c r="BV169" s="10">
        <v>15</v>
      </c>
      <c r="BW169" s="10">
        <v>15</v>
      </c>
      <c r="BX169" s="10">
        <v>15</v>
      </c>
      <c r="BY169" s="10">
        <v>15</v>
      </c>
      <c r="BZ169" s="10">
        <v>15</v>
      </c>
      <c r="CA169" s="10">
        <v>15</v>
      </c>
      <c r="CB169" s="10">
        <v>15</v>
      </c>
      <c r="CC169" s="10">
        <v>15</v>
      </c>
      <c r="CD169" s="10">
        <v>15</v>
      </c>
      <c r="CE169" s="10">
        <v>15</v>
      </c>
      <c r="CF169" s="10">
        <v>15</v>
      </c>
      <c r="CG169" s="10">
        <v>15</v>
      </c>
      <c r="CH169" s="10">
        <v>15</v>
      </c>
      <c r="CI169" s="10">
        <v>15</v>
      </c>
      <c r="CJ169" s="10">
        <v>15</v>
      </c>
      <c r="CK169" s="10">
        <v>15</v>
      </c>
      <c r="CL169" s="10">
        <v>15</v>
      </c>
      <c r="CM169" s="10">
        <v>15</v>
      </c>
      <c r="CN169" s="10">
        <v>15</v>
      </c>
      <c r="CO169" s="10">
        <v>15</v>
      </c>
    </row>
    <row r="170" spans="1:93" ht="15.75" thickBot="1" x14ac:dyDescent="0.3">
      <c r="A170" s="9" t="s">
        <v>198</v>
      </c>
      <c r="B170" s="10">
        <v>14</v>
      </c>
      <c r="C170" s="10">
        <v>14</v>
      </c>
      <c r="D170" s="10">
        <v>14</v>
      </c>
      <c r="E170" s="10">
        <v>14</v>
      </c>
      <c r="F170" s="10">
        <v>14</v>
      </c>
      <c r="G170" s="10">
        <v>14</v>
      </c>
      <c r="H170" s="10">
        <v>14</v>
      </c>
      <c r="I170" s="10">
        <v>14</v>
      </c>
      <c r="J170" s="10">
        <v>14</v>
      </c>
      <c r="K170" s="10">
        <v>14</v>
      </c>
      <c r="L170" s="10">
        <v>14</v>
      </c>
      <c r="M170" s="10">
        <v>14</v>
      </c>
      <c r="N170" s="10">
        <v>14</v>
      </c>
      <c r="O170" s="10">
        <v>14</v>
      </c>
      <c r="P170" s="10">
        <v>14</v>
      </c>
      <c r="Q170" s="10">
        <v>14</v>
      </c>
      <c r="R170" s="10">
        <v>14</v>
      </c>
      <c r="S170" s="10">
        <v>14</v>
      </c>
      <c r="T170" s="10">
        <v>14</v>
      </c>
      <c r="U170" s="10">
        <v>14</v>
      </c>
      <c r="V170" s="10">
        <v>14</v>
      </c>
      <c r="W170" s="10">
        <v>14</v>
      </c>
      <c r="X170" s="10">
        <v>14</v>
      </c>
      <c r="Y170" s="10">
        <v>14</v>
      </c>
      <c r="Z170" s="10">
        <v>14</v>
      </c>
      <c r="AA170" s="10">
        <v>14</v>
      </c>
      <c r="AB170" s="10">
        <v>14</v>
      </c>
      <c r="AC170" s="10">
        <v>14</v>
      </c>
      <c r="AD170" s="10">
        <v>14</v>
      </c>
      <c r="BL170" s="9" t="s">
        <v>198</v>
      </c>
      <c r="BM170" s="10">
        <v>14</v>
      </c>
      <c r="BN170" s="10">
        <v>14</v>
      </c>
      <c r="BO170" s="10">
        <v>14</v>
      </c>
      <c r="BP170" s="10">
        <v>14</v>
      </c>
      <c r="BQ170" s="10">
        <v>14</v>
      </c>
      <c r="BR170" s="10">
        <v>14</v>
      </c>
      <c r="BS170" s="10">
        <v>14</v>
      </c>
      <c r="BT170" s="10">
        <v>14</v>
      </c>
      <c r="BU170" s="10">
        <v>14</v>
      </c>
      <c r="BV170" s="10">
        <v>14</v>
      </c>
      <c r="BW170" s="10">
        <v>14</v>
      </c>
      <c r="BX170" s="10">
        <v>14</v>
      </c>
      <c r="BY170" s="10">
        <v>14</v>
      </c>
      <c r="BZ170" s="10">
        <v>14</v>
      </c>
      <c r="CA170" s="10">
        <v>14</v>
      </c>
      <c r="CB170" s="10">
        <v>14</v>
      </c>
      <c r="CC170" s="10">
        <v>14</v>
      </c>
      <c r="CD170" s="10">
        <v>14</v>
      </c>
      <c r="CE170" s="10">
        <v>14</v>
      </c>
      <c r="CF170" s="10">
        <v>14</v>
      </c>
      <c r="CG170" s="10">
        <v>14</v>
      </c>
      <c r="CH170" s="10">
        <v>14</v>
      </c>
      <c r="CI170" s="10">
        <v>14</v>
      </c>
      <c r="CJ170" s="10">
        <v>14</v>
      </c>
      <c r="CK170" s="10">
        <v>14</v>
      </c>
      <c r="CL170" s="10">
        <v>14</v>
      </c>
      <c r="CM170" s="10">
        <v>14</v>
      </c>
      <c r="CN170" s="10">
        <v>14</v>
      </c>
      <c r="CO170" s="10">
        <v>14</v>
      </c>
    </row>
    <row r="171" spans="1:93" ht="15.75" thickBot="1" x14ac:dyDescent="0.3">
      <c r="A171" s="9" t="s">
        <v>200</v>
      </c>
      <c r="B171" s="10">
        <v>13</v>
      </c>
      <c r="C171" s="10">
        <v>13</v>
      </c>
      <c r="D171" s="10">
        <v>13</v>
      </c>
      <c r="E171" s="10">
        <v>13</v>
      </c>
      <c r="F171" s="10">
        <v>13</v>
      </c>
      <c r="G171" s="10">
        <v>13</v>
      </c>
      <c r="H171" s="10">
        <v>13</v>
      </c>
      <c r="I171" s="10">
        <v>13</v>
      </c>
      <c r="J171" s="10">
        <v>13</v>
      </c>
      <c r="K171" s="10">
        <v>13</v>
      </c>
      <c r="L171" s="10">
        <v>13</v>
      </c>
      <c r="M171" s="10">
        <v>13</v>
      </c>
      <c r="N171" s="10">
        <v>13</v>
      </c>
      <c r="O171" s="10">
        <v>13</v>
      </c>
      <c r="P171" s="10">
        <v>13</v>
      </c>
      <c r="Q171" s="10">
        <v>13</v>
      </c>
      <c r="R171" s="10">
        <v>13</v>
      </c>
      <c r="S171" s="10">
        <v>13</v>
      </c>
      <c r="T171" s="10">
        <v>13</v>
      </c>
      <c r="U171" s="10">
        <v>13</v>
      </c>
      <c r="V171" s="10">
        <v>13</v>
      </c>
      <c r="W171" s="10">
        <v>13</v>
      </c>
      <c r="X171" s="10">
        <v>13</v>
      </c>
      <c r="Y171" s="10">
        <v>13</v>
      </c>
      <c r="Z171" s="10">
        <v>13</v>
      </c>
      <c r="AA171" s="10">
        <v>13</v>
      </c>
      <c r="AB171" s="10">
        <v>13</v>
      </c>
      <c r="AC171" s="10">
        <v>13</v>
      </c>
      <c r="AD171" s="10">
        <v>13</v>
      </c>
      <c r="BL171" s="9" t="s">
        <v>200</v>
      </c>
      <c r="BM171" s="10">
        <v>13</v>
      </c>
      <c r="BN171" s="10">
        <v>13</v>
      </c>
      <c r="BO171" s="10">
        <v>13</v>
      </c>
      <c r="BP171" s="10">
        <v>13</v>
      </c>
      <c r="BQ171" s="10">
        <v>13</v>
      </c>
      <c r="BR171" s="10">
        <v>13</v>
      </c>
      <c r="BS171" s="10">
        <v>13</v>
      </c>
      <c r="BT171" s="10">
        <v>13</v>
      </c>
      <c r="BU171" s="10">
        <v>13</v>
      </c>
      <c r="BV171" s="10">
        <v>13</v>
      </c>
      <c r="BW171" s="10">
        <v>13</v>
      </c>
      <c r="BX171" s="10">
        <v>13</v>
      </c>
      <c r="BY171" s="10">
        <v>13</v>
      </c>
      <c r="BZ171" s="10">
        <v>13</v>
      </c>
      <c r="CA171" s="10">
        <v>13</v>
      </c>
      <c r="CB171" s="10">
        <v>13</v>
      </c>
      <c r="CC171" s="10">
        <v>13</v>
      </c>
      <c r="CD171" s="10">
        <v>13</v>
      </c>
      <c r="CE171" s="10">
        <v>13</v>
      </c>
      <c r="CF171" s="10">
        <v>13</v>
      </c>
      <c r="CG171" s="10">
        <v>13</v>
      </c>
      <c r="CH171" s="10">
        <v>13</v>
      </c>
      <c r="CI171" s="10">
        <v>13</v>
      </c>
      <c r="CJ171" s="10">
        <v>13</v>
      </c>
      <c r="CK171" s="10">
        <v>13</v>
      </c>
      <c r="CL171" s="10">
        <v>13</v>
      </c>
      <c r="CM171" s="10">
        <v>13</v>
      </c>
      <c r="CN171" s="10">
        <v>13</v>
      </c>
      <c r="CO171" s="10">
        <v>13</v>
      </c>
    </row>
    <row r="172" spans="1:93" ht="15.75" thickBot="1" x14ac:dyDescent="0.3">
      <c r="A172" s="9" t="s">
        <v>202</v>
      </c>
      <c r="B172" s="10">
        <v>12</v>
      </c>
      <c r="C172" s="10">
        <v>12</v>
      </c>
      <c r="D172" s="10">
        <v>12</v>
      </c>
      <c r="E172" s="10">
        <v>12</v>
      </c>
      <c r="F172" s="10">
        <v>12</v>
      </c>
      <c r="G172" s="10">
        <v>12</v>
      </c>
      <c r="H172" s="10">
        <v>12</v>
      </c>
      <c r="I172" s="10">
        <v>12</v>
      </c>
      <c r="J172" s="10">
        <v>12</v>
      </c>
      <c r="K172" s="10">
        <v>12</v>
      </c>
      <c r="L172" s="10">
        <v>12</v>
      </c>
      <c r="M172" s="10">
        <v>12</v>
      </c>
      <c r="N172" s="10">
        <v>12</v>
      </c>
      <c r="O172" s="10">
        <v>12</v>
      </c>
      <c r="P172" s="10">
        <v>12</v>
      </c>
      <c r="Q172" s="10">
        <v>12</v>
      </c>
      <c r="R172" s="10">
        <v>12</v>
      </c>
      <c r="S172" s="10">
        <v>12</v>
      </c>
      <c r="T172" s="10">
        <v>12</v>
      </c>
      <c r="U172" s="10">
        <v>12</v>
      </c>
      <c r="V172" s="10">
        <v>12</v>
      </c>
      <c r="W172" s="10">
        <v>12</v>
      </c>
      <c r="X172" s="10">
        <v>12</v>
      </c>
      <c r="Y172" s="10">
        <v>12</v>
      </c>
      <c r="Z172" s="10">
        <v>12</v>
      </c>
      <c r="AA172" s="10">
        <v>12</v>
      </c>
      <c r="AB172" s="10">
        <v>12</v>
      </c>
      <c r="AC172" s="10">
        <v>12</v>
      </c>
      <c r="AD172" s="10">
        <v>12</v>
      </c>
      <c r="BL172" s="9" t="s">
        <v>202</v>
      </c>
      <c r="BM172" s="10">
        <v>12</v>
      </c>
      <c r="BN172" s="10">
        <v>12</v>
      </c>
      <c r="BO172" s="10">
        <v>12</v>
      </c>
      <c r="BP172" s="10">
        <v>12</v>
      </c>
      <c r="BQ172" s="10">
        <v>12</v>
      </c>
      <c r="BR172" s="10">
        <v>12</v>
      </c>
      <c r="BS172" s="10">
        <v>12</v>
      </c>
      <c r="BT172" s="10">
        <v>12</v>
      </c>
      <c r="BU172" s="10">
        <v>12</v>
      </c>
      <c r="BV172" s="10">
        <v>12</v>
      </c>
      <c r="BW172" s="10">
        <v>12</v>
      </c>
      <c r="BX172" s="10">
        <v>12</v>
      </c>
      <c r="BY172" s="10">
        <v>12</v>
      </c>
      <c r="BZ172" s="10">
        <v>12</v>
      </c>
      <c r="CA172" s="10">
        <v>12</v>
      </c>
      <c r="CB172" s="10">
        <v>12</v>
      </c>
      <c r="CC172" s="10">
        <v>12</v>
      </c>
      <c r="CD172" s="10">
        <v>12</v>
      </c>
      <c r="CE172" s="10">
        <v>12</v>
      </c>
      <c r="CF172" s="10">
        <v>12</v>
      </c>
      <c r="CG172" s="10">
        <v>12</v>
      </c>
      <c r="CH172" s="10">
        <v>12</v>
      </c>
      <c r="CI172" s="10">
        <v>12</v>
      </c>
      <c r="CJ172" s="10">
        <v>12</v>
      </c>
      <c r="CK172" s="10">
        <v>12</v>
      </c>
      <c r="CL172" s="10">
        <v>12</v>
      </c>
      <c r="CM172" s="10">
        <v>12</v>
      </c>
      <c r="CN172" s="10">
        <v>12</v>
      </c>
      <c r="CO172" s="10">
        <v>12</v>
      </c>
    </row>
    <row r="173" spans="1:93" ht="15.75" thickBot="1" x14ac:dyDescent="0.3">
      <c r="A173" s="9" t="s">
        <v>204</v>
      </c>
      <c r="B173" s="10">
        <v>11</v>
      </c>
      <c r="C173" s="10">
        <v>11</v>
      </c>
      <c r="D173" s="10">
        <v>11</v>
      </c>
      <c r="E173" s="10">
        <v>11</v>
      </c>
      <c r="F173" s="10">
        <v>11</v>
      </c>
      <c r="G173" s="10">
        <v>11</v>
      </c>
      <c r="H173" s="10">
        <v>11</v>
      </c>
      <c r="I173" s="10">
        <v>11</v>
      </c>
      <c r="J173" s="10">
        <v>11</v>
      </c>
      <c r="K173" s="10">
        <v>11</v>
      </c>
      <c r="L173" s="10">
        <v>11</v>
      </c>
      <c r="M173" s="10">
        <v>11</v>
      </c>
      <c r="N173" s="10">
        <v>11</v>
      </c>
      <c r="O173" s="10">
        <v>11</v>
      </c>
      <c r="P173" s="10">
        <v>11</v>
      </c>
      <c r="Q173" s="10">
        <v>11</v>
      </c>
      <c r="R173" s="10">
        <v>11</v>
      </c>
      <c r="S173" s="10">
        <v>11</v>
      </c>
      <c r="T173" s="10">
        <v>11</v>
      </c>
      <c r="U173" s="10">
        <v>11</v>
      </c>
      <c r="V173" s="10">
        <v>11</v>
      </c>
      <c r="W173" s="10">
        <v>11</v>
      </c>
      <c r="X173" s="10">
        <v>11</v>
      </c>
      <c r="Y173" s="10">
        <v>11</v>
      </c>
      <c r="Z173" s="10">
        <v>11</v>
      </c>
      <c r="AA173" s="10">
        <v>11</v>
      </c>
      <c r="AB173" s="10">
        <v>11</v>
      </c>
      <c r="AC173" s="10">
        <v>11</v>
      </c>
      <c r="AD173" s="10">
        <v>11</v>
      </c>
      <c r="BL173" s="9" t="s">
        <v>204</v>
      </c>
      <c r="BM173" s="10">
        <v>11</v>
      </c>
      <c r="BN173" s="10">
        <v>11</v>
      </c>
      <c r="BO173" s="10">
        <v>11</v>
      </c>
      <c r="BP173" s="10">
        <v>11</v>
      </c>
      <c r="BQ173" s="10">
        <v>11</v>
      </c>
      <c r="BR173" s="10">
        <v>11</v>
      </c>
      <c r="BS173" s="10">
        <v>11</v>
      </c>
      <c r="BT173" s="10">
        <v>11</v>
      </c>
      <c r="BU173" s="10">
        <v>11</v>
      </c>
      <c r="BV173" s="10">
        <v>11</v>
      </c>
      <c r="BW173" s="10">
        <v>11</v>
      </c>
      <c r="BX173" s="10">
        <v>11</v>
      </c>
      <c r="BY173" s="10">
        <v>11</v>
      </c>
      <c r="BZ173" s="10">
        <v>11</v>
      </c>
      <c r="CA173" s="10">
        <v>11</v>
      </c>
      <c r="CB173" s="10">
        <v>11</v>
      </c>
      <c r="CC173" s="10">
        <v>11</v>
      </c>
      <c r="CD173" s="10">
        <v>11</v>
      </c>
      <c r="CE173" s="10">
        <v>11</v>
      </c>
      <c r="CF173" s="10">
        <v>11</v>
      </c>
      <c r="CG173" s="10">
        <v>11</v>
      </c>
      <c r="CH173" s="10">
        <v>11</v>
      </c>
      <c r="CI173" s="10">
        <v>11</v>
      </c>
      <c r="CJ173" s="10">
        <v>11</v>
      </c>
      <c r="CK173" s="10">
        <v>11</v>
      </c>
      <c r="CL173" s="10">
        <v>11</v>
      </c>
      <c r="CM173" s="10">
        <v>11</v>
      </c>
      <c r="CN173" s="10">
        <v>11</v>
      </c>
      <c r="CO173" s="10">
        <v>11</v>
      </c>
    </row>
    <row r="174" spans="1:93" ht="15.75" thickBot="1" x14ac:dyDescent="0.3">
      <c r="A174" s="9" t="s">
        <v>206</v>
      </c>
      <c r="B174" s="10">
        <v>10</v>
      </c>
      <c r="C174" s="10">
        <v>10</v>
      </c>
      <c r="D174" s="10">
        <v>10</v>
      </c>
      <c r="E174" s="10">
        <v>10</v>
      </c>
      <c r="F174" s="10">
        <v>10</v>
      </c>
      <c r="G174" s="10">
        <v>10</v>
      </c>
      <c r="H174" s="10">
        <v>10</v>
      </c>
      <c r="I174" s="10">
        <v>10</v>
      </c>
      <c r="J174" s="10">
        <v>10</v>
      </c>
      <c r="K174" s="10">
        <v>10</v>
      </c>
      <c r="L174" s="10">
        <v>10</v>
      </c>
      <c r="M174" s="10">
        <v>10</v>
      </c>
      <c r="N174" s="10">
        <v>10</v>
      </c>
      <c r="O174" s="10">
        <v>10</v>
      </c>
      <c r="P174" s="10">
        <v>10</v>
      </c>
      <c r="Q174" s="10">
        <v>10</v>
      </c>
      <c r="R174" s="10">
        <v>10</v>
      </c>
      <c r="S174" s="10">
        <v>10</v>
      </c>
      <c r="T174" s="10">
        <v>10</v>
      </c>
      <c r="U174" s="10">
        <v>10</v>
      </c>
      <c r="V174" s="10">
        <v>10</v>
      </c>
      <c r="W174" s="10">
        <v>10</v>
      </c>
      <c r="X174" s="10">
        <v>10</v>
      </c>
      <c r="Y174" s="10">
        <v>10</v>
      </c>
      <c r="Z174" s="10">
        <v>10</v>
      </c>
      <c r="AA174" s="10">
        <v>10</v>
      </c>
      <c r="AB174" s="10">
        <v>10</v>
      </c>
      <c r="AC174" s="10">
        <v>10</v>
      </c>
      <c r="AD174" s="10">
        <v>10</v>
      </c>
      <c r="BL174" s="9" t="s">
        <v>206</v>
      </c>
      <c r="BM174" s="10">
        <v>10</v>
      </c>
      <c r="BN174" s="10">
        <v>10</v>
      </c>
      <c r="BO174" s="10">
        <v>10</v>
      </c>
      <c r="BP174" s="10">
        <v>10</v>
      </c>
      <c r="BQ174" s="10">
        <v>10</v>
      </c>
      <c r="BR174" s="10">
        <v>10</v>
      </c>
      <c r="BS174" s="10">
        <v>10</v>
      </c>
      <c r="BT174" s="10">
        <v>10</v>
      </c>
      <c r="BU174" s="10">
        <v>10</v>
      </c>
      <c r="BV174" s="10">
        <v>10</v>
      </c>
      <c r="BW174" s="10">
        <v>10</v>
      </c>
      <c r="BX174" s="10">
        <v>10</v>
      </c>
      <c r="BY174" s="10">
        <v>10</v>
      </c>
      <c r="BZ174" s="10">
        <v>10</v>
      </c>
      <c r="CA174" s="10">
        <v>10</v>
      </c>
      <c r="CB174" s="10">
        <v>10</v>
      </c>
      <c r="CC174" s="10">
        <v>10</v>
      </c>
      <c r="CD174" s="10">
        <v>10</v>
      </c>
      <c r="CE174" s="10">
        <v>10</v>
      </c>
      <c r="CF174" s="10">
        <v>10</v>
      </c>
      <c r="CG174" s="10">
        <v>10</v>
      </c>
      <c r="CH174" s="10">
        <v>10</v>
      </c>
      <c r="CI174" s="10">
        <v>10</v>
      </c>
      <c r="CJ174" s="10">
        <v>10</v>
      </c>
      <c r="CK174" s="10">
        <v>10</v>
      </c>
      <c r="CL174" s="10">
        <v>10</v>
      </c>
      <c r="CM174" s="10">
        <v>10</v>
      </c>
      <c r="CN174" s="10">
        <v>10</v>
      </c>
      <c r="CO174" s="10">
        <v>10</v>
      </c>
    </row>
    <row r="175" spans="1:93" ht="15.75" thickBot="1" x14ac:dyDescent="0.3">
      <c r="A175" s="9" t="s">
        <v>208</v>
      </c>
      <c r="B175" s="10">
        <v>9</v>
      </c>
      <c r="C175" s="10">
        <v>9</v>
      </c>
      <c r="D175" s="10">
        <v>9</v>
      </c>
      <c r="E175" s="10">
        <v>9</v>
      </c>
      <c r="F175" s="10">
        <v>9</v>
      </c>
      <c r="G175" s="10">
        <v>9</v>
      </c>
      <c r="H175" s="10">
        <v>9</v>
      </c>
      <c r="I175" s="10">
        <v>9</v>
      </c>
      <c r="J175" s="10">
        <v>9</v>
      </c>
      <c r="K175" s="10">
        <v>9</v>
      </c>
      <c r="L175" s="10">
        <v>9</v>
      </c>
      <c r="M175" s="10">
        <v>9</v>
      </c>
      <c r="N175" s="10">
        <v>9</v>
      </c>
      <c r="O175" s="10">
        <v>9</v>
      </c>
      <c r="P175" s="10">
        <v>9</v>
      </c>
      <c r="Q175" s="10">
        <v>9</v>
      </c>
      <c r="R175" s="10">
        <v>9</v>
      </c>
      <c r="S175" s="10">
        <v>9</v>
      </c>
      <c r="T175" s="10">
        <v>9</v>
      </c>
      <c r="U175" s="10">
        <v>9</v>
      </c>
      <c r="V175" s="10">
        <v>9</v>
      </c>
      <c r="W175" s="10">
        <v>9</v>
      </c>
      <c r="X175" s="10">
        <v>9</v>
      </c>
      <c r="Y175" s="10">
        <v>9</v>
      </c>
      <c r="Z175" s="10">
        <v>9</v>
      </c>
      <c r="AA175" s="10">
        <v>9</v>
      </c>
      <c r="AB175" s="10">
        <v>9</v>
      </c>
      <c r="AC175" s="10">
        <v>9</v>
      </c>
      <c r="AD175" s="10">
        <v>9</v>
      </c>
      <c r="BL175" s="9" t="s">
        <v>208</v>
      </c>
      <c r="BM175" s="10">
        <v>9</v>
      </c>
      <c r="BN175" s="10">
        <v>9</v>
      </c>
      <c r="BO175" s="10">
        <v>9</v>
      </c>
      <c r="BP175" s="10">
        <v>9</v>
      </c>
      <c r="BQ175" s="10">
        <v>9</v>
      </c>
      <c r="BR175" s="10">
        <v>9</v>
      </c>
      <c r="BS175" s="10">
        <v>9</v>
      </c>
      <c r="BT175" s="10">
        <v>9</v>
      </c>
      <c r="BU175" s="10">
        <v>9</v>
      </c>
      <c r="BV175" s="10">
        <v>9</v>
      </c>
      <c r="BW175" s="10">
        <v>9</v>
      </c>
      <c r="BX175" s="10">
        <v>9</v>
      </c>
      <c r="BY175" s="10">
        <v>9</v>
      </c>
      <c r="BZ175" s="10">
        <v>9</v>
      </c>
      <c r="CA175" s="10">
        <v>9</v>
      </c>
      <c r="CB175" s="10">
        <v>9</v>
      </c>
      <c r="CC175" s="10">
        <v>9</v>
      </c>
      <c r="CD175" s="10">
        <v>9</v>
      </c>
      <c r="CE175" s="10">
        <v>9</v>
      </c>
      <c r="CF175" s="10">
        <v>9</v>
      </c>
      <c r="CG175" s="10">
        <v>9</v>
      </c>
      <c r="CH175" s="10">
        <v>9</v>
      </c>
      <c r="CI175" s="10">
        <v>9</v>
      </c>
      <c r="CJ175" s="10">
        <v>9</v>
      </c>
      <c r="CK175" s="10">
        <v>9</v>
      </c>
      <c r="CL175" s="10">
        <v>9</v>
      </c>
      <c r="CM175" s="10">
        <v>9</v>
      </c>
      <c r="CN175" s="10">
        <v>9</v>
      </c>
      <c r="CO175" s="10">
        <v>9</v>
      </c>
    </row>
    <row r="176" spans="1:93" ht="15.75" thickBot="1" x14ac:dyDescent="0.3">
      <c r="A176" s="9" t="s">
        <v>210</v>
      </c>
      <c r="B176" s="10">
        <v>8</v>
      </c>
      <c r="C176" s="10">
        <v>8</v>
      </c>
      <c r="D176" s="10">
        <v>8</v>
      </c>
      <c r="E176" s="10">
        <v>8</v>
      </c>
      <c r="F176" s="10">
        <v>8</v>
      </c>
      <c r="G176" s="10">
        <v>8</v>
      </c>
      <c r="H176" s="10">
        <v>8</v>
      </c>
      <c r="I176" s="10">
        <v>8</v>
      </c>
      <c r="J176" s="10">
        <v>8</v>
      </c>
      <c r="K176" s="10">
        <v>8</v>
      </c>
      <c r="L176" s="10">
        <v>8</v>
      </c>
      <c r="M176" s="10">
        <v>8</v>
      </c>
      <c r="N176" s="10">
        <v>8</v>
      </c>
      <c r="O176" s="10">
        <v>8</v>
      </c>
      <c r="P176" s="10">
        <v>8</v>
      </c>
      <c r="Q176" s="10">
        <v>8</v>
      </c>
      <c r="R176" s="10">
        <v>8</v>
      </c>
      <c r="S176" s="10">
        <v>8</v>
      </c>
      <c r="T176" s="10">
        <v>8</v>
      </c>
      <c r="U176" s="10">
        <v>8</v>
      </c>
      <c r="V176" s="10">
        <v>8</v>
      </c>
      <c r="W176" s="10">
        <v>8</v>
      </c>
      <c r="X176" s="10">
        <v>8</v>
      </c>
      <c r="Y176" s="10">
        <v>8</v>
      </c>
      <c r="Z176" s="10">
        <v>8</v>
      </c>
      <c r="AA176" s="10">
        <v>8</v>
      </c>
      <c r="AB176" s="10">
        <v>8</v>
      </c>
      <c r="AC176" s="10">
        <v>8</v>
      </c>
      <c r="AD176" s="10">
        <v>8</v>
      </c>
      <c r="BL176" s="9" t="s">
        <v>210</v>
      </c>
      <c r="BM176" s="10">
        <v>8</v>
      </c>
      <c r="BN176" s="10">
        <v>8</v>
      </c>
      <c r="BO176" s="10">
        <v>8</v>
      </c>
      <c r="BP176" s="10">
        <v>8</v>
      </c>
      <c r="BQ176" s="10">
        <v>8</v>
      </c>
      <c r="BR176" s="10">
        <v>8</v>
      </c>
      <c r="BS176" s="10">
        <v>8</v>
      </c>
      <c r="BT176" s="10">
        <v>8</v>
      </c>
      <c r="BU176" s="10">
        <v>8</v>
      </c>
      <c r="BV176" s="10">
        <v>8</v>
      </c>
      <c r="BW176" s="10">
        <v>8</v>
      </c>
      <c r="BX176" s="10">
        <v>8</v>
      </c>
      <c r="BY176" s="10">
        <v>8</v>
      </c>
      <c r="BZ176" s="10">
        <v>8</v>
      </c>
      <c r="CA176" s="10">
        <v>8</v>
      </c>
      <c r="CB176" s="10">
        <v>8</v>
      </c>
      <c r="CC176" s="10">
        <v>8</v>
      </c>
      <c r="CD176" s="10">
        <v>8</v>
      </c>
      <c r="CE176" s="10">
        <v>8</v>
      </c>
      <c r="CF176" s="10">
        <v>8</v>
      </c>
      <c r="CG176" s="10">
        <v>8</v>
      </c>
      <c r="CH176" s="10">
        <v>8</v>
      </c>
      <c r="CI176" s="10">
        <v>8</v>
      </c>
      <c r="CJ176" s="10">
        <v>8</v>
      </c>
      <c r="CK176" s="10">
        <v>8</v>
      </c>
      <c r="CL176" s="10">
        <v>8</v>
      </c>
      <c r="CM176" s="10">
        <v>8</v>
      </c>
      <c r="CN176" s="10">
        <v>8</v>
      </c>
      <c r="CO176" s="10">
        <v>8</v>
      </c>
    </row>
    <row r="177" spans="1:97" ht="15.75" thickBot="1" x14ac:dyDescent="0.3">
      <c r="A177" s="9" t="s">
        <v>212</v>
      </c>
      <c r="B177" s="10">
        <v>7</v>
      </c>
      <c r="C177" s="10">
        <v>7</v>
      </c>
      <c r="D177" s="10">
        <v>7</v>
      </c>
      <c r="E177" s="10">
        <v>7</v>
      </c>
      <c r="F177" s="10">
        <v>7</v>
      </c>
      <c r="G177" s="10">
        <v>7</v>
      </c>
      <c r="H177" s="10">
        <v>7</v>
      </c>
      <c r="I177" s="10">
        <v>7</v>
      </c>
      <c r="J177" s="10">
        <v>7</v>
      </c>
      <c r="K177" s="10">
        <v>7</v>
      </c>
      <c r="L177" s="10">
        <v>7</v>
      </c>
      <c r="M177" s="10">
        <v>7</v>
      </c>
      <c r="N177" s="10">
        <v>7</v>
      </c>
      <c r="O177" s="10">
        <v>7</v>
      </c>
      <c r="P177" s="10">
        <v>7</v>
      </c>
      <c r="Q177" s="10">
        <v>7</v>
      </c>
      <c r="R177" s="10">
        <v>7</v>
      </c>
      <c r="S177" s="10">
        <v>7</v>
      </c>
      <c r="T177" s="10">
        <v>7</v>
      </c>
      <c r="U177" s="10">
        <v>7</v>
      </c>
      <c r="V177" s="10">
        <v>7</v>
      </c>
      <c r="W177" s="10">
        <v>7</v>
      </c>
      <c r="X177" s="10">
        <v>7</v>
      </c>
      <c r="Y177" s="10">
        <v>7</v>
      </c>
      <c r="Z177" s="10">
        <v>7</v>
      </c>
      <c r="AA177" s="10">
        <v>7</v>
      </c>
      <c r="AB177" s="10">
        <v>7</v>
      </c>
      <c r="AC177" s="10">
        <v>7</v>
      </c>
      <c r="AD177" s="10">
        <v>7</v>
      </c>
      <c r="BL177" s="9" t="s">
        <v>212</v>
      </c>
      <c r="BM177" s="10">
        <v>7</v>
      </c>
      <c r="BN177" s="10">
        <v>7</v>
      </c>
      <c r="BO177" s="10">
        <v>7</v>
      </c>
      <c r="BP177" s="10">
        <v>7</v>
      </c>
      <c r="BQ177" s="10">
        <v>7</v>
      </c>
      <c r="BR177" s="10">
        <v>7</v>
      </c>
      <c r="BS177" s="10">
        <v>7</v>
      </c>
      <c r="BT177" s="10">
        <v>7</v>
      </c>
      <c r="BU177" s="10">
        <v>7</v>
      </c>
      <c r="BV177" s="10">
        <v>7</v>
      </c>
      <c r="BW177" s="10">
        <v>7</v>
      </c>
      <c r="BX177" s="10">
        <v>7</v>
      </c>
      <c r="BY177" s="10">
        <v>7</v>
      </c>
      <c r="BZ177" s="10">
        <v>7</v>
      </c>
      <c r="CA177" s="10">
        <v>7</v>
      </c>
      <c r="CB177" s="10">
        <v>7</v>
      </c>
      <c r="CC177" s="10">
        <v>7</v>
      </c>
      <c r="CD177" s="10">
        <v>7</v>
      </c>
      <c r="CE177" s="10">
        <v>7</v>
      </c>
      <c r="CF177" s="10">
        <v>7</v>
      </c>
      <c r="CG177" s="10">
        <v>7</v>
      </c>
      <c r="CH177" s="10">
        <v>7</v>
      </c>
      <c r="CI177" s="10">
        <v>7</v>
      </c>
      <c r="CJ177" s="10">
        <v>7</v>
      </c>
      <c r="CK177" s="10">
        <v>7</v>
      </c>
      <c r="CL177" s="10">
        <v>7</v>
      </c>
      <c r="CM177" s="10">
        <v>7</v>
      </c>
      <c r="CN177" s="10">
        <v>7</v>
      </c>
      <c r="CO177" s="10">
        <v>7</v>
      </c>
    </row>
    <row r="178" spans="1:97" ht="15.75" thickBot="1" x14ac:dyDescent="0.3">
      <c r="A178" s="9" t="s">
        <v>214</v>
      </c>
      <c r="B178" s="10">
        <v>6</v>
      </c>
      <c r="C178" s="10">
        <v>6</v>
      </c>
      <c r="D178" s="10">
        <v>6</v>
      </c>
      <c r="E178" s="10">
        <v>6</v>
      </c>
      <c r="F178" s="10">
        <v>6</v>
      </c>
      <c r="G178" s="10">
        <v>6</v>
      </c>
      <c r="H178" s="10">
        <v>6</v>
      </c>
      <c r="I178" s="10">
        <v>6</v>
      </c>
      <c r="J178" s="10">
        <v>6</v>
      </c>
      <c r="K178" s="10">
        <v>6</v>
      </c>
      <c r="L178" s="10">
        <v>6</v>
      </c>
      <c r="M178" s="10">
        <v>6</v>
      </c>
      <c r="N178" s="10">
        <v>6</v>
      </c>
      <c r="O178" s="10">
        <v>6</v>
      </c>
      <c r="P178" s="10">
        <v>6</v>
      </c>
      <c r="Q178" s="10">
        <v>6</v>
      </c>
      <c r="R178" s="10">
        <v>6</v>
      </c>
      <c r="S178" s="10">
        <v>6</v>
      </c>
      <c r="T178" s="10">
        <v>6</v>
      </c>
      <c r="U178" s="10">
        <v>6</v>
      </c>
      <c r="V178" s="10">
        <v>6</v>
      </c>
      <c r="W178" s="10">
        <v>6</v>
      </c>
      <c r="X178" s="10">
        <v>6</v>
      </c>
      <c r="Y178" s="10">
        <v>6</v>
      </c>
      <c r="Z178" s="10">
        <v>6</v>
      </c>
      <c r="AA178" s="10">
        <v>6</v>
      </c>
      <c r="AB178" s="10">
        <v>6</v>
      </c>
      <c r="AC178" s="10">
        <v>6</v>
      </c>
      <c r="AD178" s="10">
        <v>6</v>
      </c>
      <c r="BL178" s="9" t="s">
        <v>214</v>
      </c>
      <c r="BM178" s="10">
        <v>6</v>
      </c>
      <c r="BN178" s="10">
        <v>6</v>
      </c>
      <c r="BO178" s="10">
        <v>6</v>
      </c>
      <c r="BP178" s="10">
        <v>6</v>
      </c>
      <c r="BQ178" s="10">
        <v>6</v>
      </c>
      <c r="BR178" s="10">
        <v>6</v>
      </c>
      <c r="BS178" s="10">
        <v>6</v>
      </c>
      <c r="BT178" s="10">
        <v>6</v>
      </c>
      <c r="BU178" s="10">
        <v>6</v>
      </c>
      <c r="BV178" s="10">
        <v>6</v>
      </c>
      <c r="BW178" s="10">
        <v>6</v>
      </c>
      <c r="BX178" s="10">
        <v>6</v>
      </c>
      <c r="BY178" s="10">
        <v>6</v>
      </c>
      <c r="BZ178" s="10">
        <v>6</v>
      </c>
      <c r="CA178" s="10">
        <v>6</v>
      </c>
      <c r="CB178" s="10">
        <v>6</v>
      </c>
      <c r="CC178" s="10">
        <v>6</v>
      </c>
      <c r="CD178" s="10">
        <v>6</v>
      </c>
      <c r="CE178" s="10">
        <v>6</v>
      </c>
      <c r="CF178" s="10">
        <v>6</v>
      </c>
      <c r="CG178" s="10">
        <v>6</v>
      </c>
      <c r="CH178" s="10">
        <v>6</v>
      </c>
      <c r="CI178" s="10">
        <v>6</v>
      </c>
      <c r="CJ178" s="10">
        <v>6</v>
      </c>
      <c r="CK178" s="10">
        <v>6</v>
      </c>
      <c r="CL178" s="10">
        <v>6</v>
      </c>
      <c r="CM178" s="10">
        <v>6</v>
      </c>
      <c r="CN178" s="10">
        <v>6</v>
      </c>
      <c r="CO178" s="10">
        <v>6</v>
      </c>
    </row>
    <row r="179" spans="1:97" ht="15.75" thickBot="1" x14ac:dyDescent="0.3">
      <c r="A179" s="9" t="s">
        <v>216</v>
      </c>
      <c r="B179" s="10">
        <v>5</v>
      </c>
      <c r="C179" s="10">
        <v>5</v>
      </c>
      <c r="D179" s="10">
        <v>5</v>
      </c>
      <c r="E179" s="10">
        <v>5</v>
      </c>
      <c r="F179" s="10">
        <v>5</v>
      </c>
      <c r="G179" s="10">
        <v>5</v>
      </c>
      <c r="H179" s="10">
        <v>5</v>
      </c>
      <c r="I179" s="10">
        <v>5</v>
      </c>
      <c r="J179" s="10">
        <v>5</v>
      </c>
      <c r="K179" s="10">
        <v>5</v>
      </c>
      <c r="L179" s="10">
        <v>5</v>
      </c>
      <c r="M179" s="10">
        <v>5</v>
      </c>
      <c r="N179" s="10">
        <v>5</v>
      </c>
      <c r="O179" s="10">
        <v>5</v>
      </c>
      <c r="P179" s="10">
        <v>5</v>
      </c>
      <c r="Q179" s="10">
        <v>5</v>
      </c>
      <c r="R179" s="10">
        <v>5</v>
      </c>
      <c r="S179" s="10">
        <v>5</v>
      </c>
      <c r="T179" s="10">
        <v>5</v>
      </c>
      <c r="U179" s="10">
        <v>5</v>
      </c>
      <c r="V179" s="10">
        <v>5</v>
      </c>
      <c r="W179" s="10">
        <v>5</v>
      </c>
      <c r="X179" s="10">
        <v>5</v>
      </c>
      <c r="Y179" s="10">
        <v>5</v>
      </c>
      <c r="Z179" s="10">
        <v>5</v>
      </c>
      <c r="AA179" s="10">
        <v>5</v>
      </c>
      <c r="AB179" s="10">
        <v>5</v>
      </c>
      <c r="AC179" s="10">
        <v>5</v>
      </c>
      <c r="AD179" s="10">
        <v>5</v>
      </c>
      <c r="BL179" s="9" t="s">
        <v>216</v>
      </c>
      <c r="BM179" s="10">
        <v>5</v>
      </c>
      <c r="BN179" s="10">
        <v>5</v>
      </c>
      <c r="BO179" s="10">
        <v>5</v>
      </c>
      <c r="BP179" s="10">
        <v>5</v>
      </c>
      <c r="BQ179" s="10">
        <v>5</v>
      </c>
      <c r="BR179" s="10">
        <v>5</v>
      </c>
      <c r="BS179" s="10">
        <v>5</v>
      </c>
      <c r="BT179" s="10">
        <v>5</v>
      </c>
      <c r="BU179" s="10">
        <v>5</v>
      </c>
      <c r="BV179" s="10">
        <v>5</v>
      </c>
      <c r="BW179" s="10">
        <v>5</v>
      </c>
      <c r="BX179" s="10">
        <v>5</v>
      </c>
      <c r="BY179" s="10">
        <v>5</v>
      </c>
      <c r="BZ179" s="10">
        <v>5</v>
      </c>
      <c r="CA179" s="10">
        <v>5</v>
      </c>
      <c r="CB179" s="10">
        <v>5</v>
      </c>
      <c r="CC179" s="10">
        <v>5</v>
      </c>
      <c r="CD179" s="10">
        <v>5</v>
      </c>
      <c r="CE179" s="10">
        <v>5</v>
      </c>
      <c r="CF179" s="10">
        <v>5</v>
      </c>
      <c r="CG179" s="10">
        <v>5</v>
      </c>
      <c r="CH179" s="10">
        <v>5</v>
      </c>
      <c r="CI179" s="10">
        <v>5</v>
      </c>
      <c r="CJ179" s="10">
        <v>5</v>
      </c>
      <c r="CK179" s="10">
        <v>5</v>
      </c>
      <c r="CL179" s="10">
        <v>5</v>
      </c>
      <c r="CM179" s="10">
        <v>5</v>
      </c>
      <c r="CN179" s="10">
        <v>5</v>
      </c>
      <c r="CO179" s="10">
        <v>5</v>
      </c>
    </row>
    <row r="180" spans="1:97" ht="15.75" thickBot="1" x14ac:dyDescent="0.3">
      <c r="A180" s="9" t="s">
        <v>218</v>
      </c>
      <c r="B180" s="10">
        <v>4</v>
      </c>
      <c r="C180" s="10">
        <v>4</v>
      </c>
      <c r="D180" s="10">
        <v>4</v>
      </c>
      <c r="E180" s="10">
        <v>4</v>
      </c>
      <c r="F180" s="10">
        <v>4</v>
      </c>
      <c r="G180" s="10">
        <v>4</v>
      </c>
      <c r="H180" s="10">
        <v>4</v>
      </c>
      <c r="I180" s="10">
        <v>4</v>
      </c>
      <c r="J180" s="10">
        <v>4</v>
      </c>
      <c r="K180" s="10">
        <v>4</v>
      </c>
      <c r="L180" s="10">
        <v>4</v>
      </c>
      <c r="M180" s="10">
        <v>4</v>
      </c>
      <c r="N180" s="10">
        <v>4</v>
      </c>
      <c r="O180" s="10">
        <v>4</v>
      </c>
      <c r="P180" s="10">
        <v>4</v>
      </c>
      <c r="Q180" s="10">
        <v>4</v>
      </c>
      <c r="R180" s="10">
        <v>4</v>
      </c>
      <c r="S180" s="10">
        <v>4</v>
      </c>
      <c r="T180" s="10">
        <v>4</v>
      </c>
      <c r="U180" s="10">
        <v>4</v>
      </c>
      <c r="V180" s="10">
        <v>4</v>
      </c>
      <c r="W180" s="10">
        <v>4</v>
      </c>
      <c r="X180" s="10">
        <v>4</v>
      </c>
      <c r="Y180" s="10">
        <v>4</v>
      </c>
      <c r="Z180" s="10">
        <v>4</v>
      </c>
      <c r="AA180" s="10">
        <v>4</v>
      </c>
      <c r="AB180" s="10">
        <v>4</v>
      </c>
      <c r="AC180" s="10">
        <v>4</v>
      </c>
      <c r="AD180" s="10">
        <v>4</v>
      </c>
      <c r="BL180" s="9" t="s">
        <v>218</v>
      </c>
      <c r="BM180" s="10">
        <v>4</v>
      </c>
      <c r="BN180" s="10">
        <v>4</v>
      </c>
      <c r="BO180" s="10">
        <v>4</v>
      </c>
      <c r="BP180" s="10">
        <v>4</v>
      </c>
      <c r="BQ180" s="10">
        <v>4</v>
      </c>
      <c r="BR180" s="10">
        <v>4</v>
      </c>
      <c r="BS180" s="10">
        <v>4</v>
      </c>
      <c r="BT180" s="10">
        <v>4</v>
      </c>
      <c r="BU180" s="10">
        <v>4</v>
      </c>
      <c r="BV180" s="10">
        <v>4</v>
      </c>
      <c r="BW180" s="10">
        <v>4</v>
      </c>
      <c r="BX180" s="10">
        <v>4</v>
      </c>
      <c r="BY180" s="10">
        <v>4</v>
      </c>
      <c r="BZ180" s="10">
        <v>4</v>
      </c>
      <c r="CA180" s="10">
        <v>4</v>
      </c>
      <c r="CB180" s="10">
        <v>4</v>
      </c>
      <c r="CC180" s="10">
        <v>4</v>
      </c>
      <c r="CD180" s="10">
        <v>4</v>
      </c>
      <c r="CE180" s="10">
        <v>4</v>
      </c>
      <c r="CF180" s="10">
        <v>4</v>
      </c>
      <c r="CG180" s="10">
        <v>4</v>
      </c>
      <c r="CH180" s="10">
        <v>4</v>
      </c>
      <c r="CI180" s="10">
        <v>4</v>
      </c>
      <c r="CJ180" s="10">
        <v>4</v>
      </c>
      <c r="CK180" s="10">
        <v>4</v>
      </c>
      <c r="CL180" s="10">
        <v>4</v>
      </c>
      <c r="CM180" s="10">
        <v>4</v>
      </c>
      <c r="CN180" s="10">
        <v>4</v>
      </c>
      <c r="CO180" s="10">
        <v>4</v>
      </c>
    </row>
    <row r="181" spans="1:97" ht="15.75" thickBot="1" x14ac:dyDescent="0.3">
      <c r="A181" s="9" t="s">
        <v>220</v>
      </c>
      <c r="B181" s="10">
        <v>3</v>
      </c>
      <c r="C181" s="10">
        <v>3</v>
      </c>
      <c r="D181" s="10">
        <v>3</v>
      </c>
      <c r="E181" s="10">
        <v>3</v>
      </c>
      <c r="F181" s="10">
        <v>3</v>
      </c>
      <c r="G181" s="10">
        <v>3</v>
      </c>
      <c r="H181" s="10">
        <v>3</v>
      </c>
      <c r="I181" s="10">
        <v>3</v>
      </c>
      <c r="J181" s="10">
        <v>3</v>
      </c>
      <c r="K181" s="10">
        <v>3</v>
      </c>
      <c r="L181" s="10">
        <v>3</v>
      </c>
      <c r="M181" s="10">
        <v>3</v>
      </c>
      <c r="N181" s="10">
        <v>3</v>
      </c>
      <c r="O181" s="10">
        <v>3</v>
      </c>
      <c r="P181" s="10">
        <v>3</v>
      </c>
      <c r="Q181" s="10">
        <v>3</v>
      </c>
      <c r="R181" s="10">
        <v>3</v>
      </c>
      <c r="S181" s="10">
        <v>3</v>
      </c>
      <c r="T181" s="10">
        <v>3</v>
      </c>
      <c r="U181" s="10">
        <v>3</v>
      </c>
      <c r="V181" s="10">
        <v>3</v>
      </c>
      <c r="W181" s="10">
        <v>3</v>
      </c>
      <c r="X181" s="10">
        <v>3</v>
      </c>
      <c r="Y181" s="10">
        <v>3</v>
      </c>
      <c r="Z181" s="10">
        <v>3</v>
      </c>
      <c r="AA181" s="10">
        <v>3</v>
      </c>
      <c r="AB181" s="10">
        <v>3</v>
      </c>
      <c r="AC181" s="10">
        <v>3</v>
      </c>
      <c r="AD181" s="10">
        <v>3</v>
      </c>
      <c r="BL181" s="9" t="s">
        <v>220</v>
      </c>
      <c r="BM181" s="10">
        <v>3</v>
      </c>
      <c r="BN181" s="10">
        <v>3</v>
      </c>
      <c r="BO181" s="10">
        <v>3</v>
      </c>
      <c r="BP181" s="10">
        <v>3</v>
      </c>
      <c r="BQ181" s="10">
        <v>3</v>
      </c>
      <c r="BR181" s="10">
        <v>3</v>
      </c>
      <c r="BS181" s="10">
        <v>3</v>
      </c>
      <c r="BT181" s="10">
        <v>3</v>
      </c>
      <c r="BU181" s="10">
        <v>3</v>
      </c>
      <c r="BV181" s="10">
        <v>3</v>
      </c>
      <c r="BW181" s="10">
        <v>3</v>
      </c>
      <c r="BX181" s="10">
        <v>3</v>
      </c>
      <c r="BY181" s="10">
        <v>3</v>
      </c>
      <c r="BZ181" s="10">
        <v>3</v>
      </c>
      <c r="CA181" s="10">
        <v>3</v>
      </c>
      <c r="CB181" s="10">
        <v>3</v>
      </c>
      <c r="CC181" s="10">
        <v>3</v>
      </c>
      <c r="CD181" s="10">
        <v>3</v>
      </c>
      <c r="CE181" s="10">
        <v>3</v>
      </c>
      <c r="CF181" s="10">
        <v>3</v>
      </c>
      <c r="CG181" s="10">
        <v>3</v>
      </c>
      <c r="CH181" s="10">
        <v>3</v>
      </c>
      <c r="CI181" s="10">
        <v>3</v>
      </c>
      <c r="CJ181" s="10">
        <v>3</v>
      </c>
      <c r="CK181" s="10">
        <v>3</v>
      </c>
      <c r="CL181" s="10">
        <v>3</v>
      </c>
      <c r="CM181" s="10">
        <v>3</v>
      </c>
      <c r="CN181" s="10">
        <v>3</v>
      </c>
      <c r="CO181" s="10">
        <v>3</v>
      </c>
    </row>
    <row r="182" spans="1:97" ht="15.75" thickBot="1" x14ac:dyDescent="0.3">
      <c r="A182" s="9" t="s">
        <v>222</v>
      </c>
      <c r="B182" s="10">
        <v>2</v>
      </c>
      <c r="C182" s="10">
        <v>2</v>
      </c>
      <c r="D182" s="10">
        <v>2</v>
      </c>
      <c r="E182" s="10">
        <v>2</v>
      </c>
      <c r="F182" s="10">
        <v>2</v>
      </c>
      <c r="G182" s="10">
        <v>2</v>
      </c>
      <c r="H182" s="10">
        <v>2</v>
      </c>
      <c r="I182" s="10">
        <v>2</v>
      </c>
      <c r="J182" s="10">
        <v>2</v>
      </c>
      <c r="K182" s="10">
        <v>2</v>
      </c>
      <c r="L182" s="10">
        <v>2</v>
      </c>
      <c r="M182" s="10">
        <v>2</v>
      </c>
      <c r="N182" s="10">
        <v>2</v>
      </c>
      <c r="O182" s="10">
        <v>2</v>
      </c>
      <c r="P182" s="10">
        <v>2</v>
      </c>
      <c r="Q182" s="10">
        <v>2</v>
      </c>
      <c r="R182" s="10">
        <v>2</v>
      </c>
      <c r="S182" s="10">
        <v>2</v>
      </c>
      <c r="T182" s="10">
        <v>2</v>
      </c>
      <c r="U182" s="10">
        <v>2</v>
      </c>
      <c r="V182" s="10">
        <v>2</v>
      </c>
      <c r="W182" s="10">
        <v>2</v>
      </c>
      <c r="X182" s="10">
        <v>2</v>
      </c>
      <c r="Y182" s="10">
        <v>2</v>
      </c>
      <c r="Z182" s="10">
        <v>2</v>
      </c>
      <c r="AA182" s="10">
        <v>2</v>
      </c>
      <c r="AB182" s="10">
        <v>2</v>
      </c>
      <c r="AC182" s="10">
        <v>2</v>
      </c>
      <c r="AD182" s="10">
        <v>2</v>
      </c>
      <c r="BL182" s="9" t="s">
        <v>222</v>
      </c>
      <c r="BM182" s="10">
        <v>2</v>
      </c>
      <c r="BN182" s="10">
        <v>2</v>
      </c>
      <c r="BO182" s="10">
        <v>2</v>
      </c>
      <c r="BP182" s="10">
        <v>2</v>
      </c>
      <c r="BQ182" s="10">
        <v>2</v>
      </c>
      <c r="BR182" s="10">
        <v>2</v>
      </c>
      <c r="BS182" s="10">
        <v>2</v>
      </c>
      <c r="BT182" s="10">
        <v>2</v>
      </c>
      <c r="BU182" s="10">
        <v>2</v>
      </c>
      <c r="BV182" s="10">
        <v>2</v>
      </c>
      <c r="BW182" s="10">
        <v>2</v>
      </c>
      <c r="BX182" s="10">
        <v>2</v>
      </c>
      <c r="BY182" s="10">
        <v>2</v>
      </c>
      <c r="BZ182" s="10">
        <v>2</v>
      </c>
      <c r="CA182" s="10">
        <v>2</v>
      </c>
      <c r="CB182" s="10">
        <v>2</v>
      </c>
      <c r="CC182" s="10">
        <v>2</v>
      </c>
      <c r="CD182" s="10">
        <v>2</v>
      </c>
      <c r="CE182" s="10">
        <v>2</v>
      </c>
      <c r="CF182" s="10">
        <v>2</v>
      </c>
      <c r="CG182" s="10">
        <v>2</v>
      </c>
      <c r="CH182" s="10">
        <v>2</v>
      </c>
      <c r="CI182" s="10">
        <v>2</v>
      </c>
      <c r="CJ182" s="10">
        <v>2</v>
      </c>
      <c r="CK182" s="10">
        <v>2</v>
      </c>
      <c r="CL182" s="10">
        <v>2</v>
      </c>
      <c r="CM182" s="10">
        <v>2</v>
      </c>
      <c r="CN182" s="10">
        <v>2</v>
      </c>
      <c r="CO182" s="10">
        <v>2</v>
      </c>
    </row>
    <row r="183" spans="1:97" ht="15.75" thickBot="1" x14ac:dyDescent="0.3">
      <c r="A183" s="9" t="s">
        <v>224</v>
      </c>
      <c r="B183" s="10">
        <v>1</v>
      </c>
      <c r="C183" s="10">
        <v>1</v>
      </c>
      <c r="D183" s="10">
        <v>1</v>
      </c>
      <c r="E183" s="10">
        <v>1</v>
      </c>
      <c r="F183" s="10">
        <v>1</v>
      </c>
      <c r="G183" s="10">
        <v>1</v>
      </c>
      <c r="H183" s="10">
        <v>1</v>
      </c>
      <c r="I183" s="10">
        <v>1</v>
      </c>
      <c r="J183" s="10">
        <v>1</v>
      </c>
      <c r="K183" s="10">
        <v>1</v>
      </c>
      <c r="L183" s="10">
        <v>1</v>
      </c>
      <c r="M183" s="10">
        <v>1</v>
      </c>
      <c r="N183" s="10">
        <v>1</v>
      </c>
      <c r="O183" s="10">
        <v>1</v>
      </c>
      <c r="P183" s="10">
        <v>1</v>
      </c>
      <c r="Q183" s="10">
        <v>1</v>
      </c>
      <c r="R183" s="10">
        <v>1</v>
      </c>
      <c r="S183" s="10">
        <v>1</v>
      </c>
      <c r="T183" s="10">
        <v>1</v>
      </c>
      <c r="U183" s="10">
        <v>1</v>
      </c>
      <c r="V183" s="10">
        <v>1</v>
      </c>
      <c r="W183" s="10">
        <v>1</v>
      </c>
      <c r="X183" s="10">
        <v>1</v>
      </c>
      <c r="Y183" s="10">
        <v>1</v>
      </c>
      <c r="Z183" s="10">
        <v>1</v>
      </c>
      <c r="AA183" s="10">
        <v>1</v>
      </c>
      <c r="AB183" s="10">
        <v>1</v>
      </c>
      <c r="AC183" s="10">
        <v>1</v>
      </c>
      <c r="AD183" s="10">
        <v>1</v>
      </c>
      <c r="BL183" s="9" t="s">
        <v>224</v>
      </c>
      <c r="BM183" s="10">
        <v>1</v>
      </c>
      <c r="BN183" s="10">
        <v>1</v>
      </c>
      <c r="BO183" s="10">
        <v>1</v>
      </c>
      <c r="BP183" s="10">
        <v>1</v>
      </c>
      <c r="BQ183" s="10">
        <v>1</v>
      </c>
      <c r="BR183" s="10">
        <v>1</v>
      </c>
      <c r="BS183" s="10">
        <v>1</v>
      </c>
      <c r="BT183" s="10">
        <v>1</v>
      </c>
      <c r="BU183" s="10">
        <v>1</v>
      </c>
      <c r="BV183" s="10">
        <v>1</v>
      </c>
      <c r="BW183" s="10">
        <v>1</v>
      </c>
      <c r="BX183" s="10">
        <v>1</v>
      </c>
      <c r="BY183" s="10">
        <v>1</v>
      </c>
      <c r="BZ183" s="10">
        <v>1</v>
      </c>
      <c r="CA183" s="10">
        <v>1</v>
      </c>
      <c r="CB183" s="10">
        <v>1</v>
      </c>
      <c r="CC183" s="10">
        <v>1</v>
      </c>
      <c r="CD183" s="10">
        <v>1</v>
      </c>
      <c r="CE183" s="10">
        <v>1</v>
      </c>
      <c r="CF183" s="10">
        <v>1</v>
      </c>
      <c r="CG183" s="10">
        <v>1</v>
      </c>
      <c r="CH183" s="10">
        <v>1</v>
      </c>
      <c r="CI183" s="10">
        <v>1</v>
      </c>
      <c r="CJ183" s="10">
        <v>1</v>
      </c>
      <c r="CK183" s="10">
        <v>1</v>
      </c>
      <c r="CL183" s="10">
        <v>1</v>
      </c>
      <c r="CM183" s="10">
        <v>1</v>
      </c>
      <c r="CN183" s="10">
        <v>1</v>
      </c>
      <c r="CO183" s="10">
        <v>1</v>
      </c>
    </row>
    <row r="184" spans="1:97" ht="15.75" thickBot="1" x14ac:dyDescent="0.3">
      <c r="A184" s="9" t="s">
        <v>226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BL184" s="9" t="s">
        <v>226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0</v>
      </c>
      <c r="BW184" s="10">
        <v>0</v>
      </c>
      <c r="BX184" s="10">
        <v>0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0</v>
      </c>
      <c r="CM184" s="10">
        <v>0</v>
      </c>
      <c r="CN184" s="10">
        <v>0</v>
      </c>
      <c r="CO184" s="10">
        <v>0</v>
      </c>
    </row>
    <row r="185" spans="1:97" ht="19.5" thickBot="1" x14ac:dyDescent="0.3">
      <c r="A185" s="5"/>
      <c r="BL185" s="5"/>
    </row>
    <row r="186" spans="1:97" ht="15.75" thickBot="1" x14ac:dyDescent="0.3">
      <c r="A186" s="9" t="s">
        <v>229</v>
      </c>
      <c r="B186" s="9" t="s">
        <v>88</v>
      </c>
      <c r="C186" s="9" t="s">
        <v>89</v>
      </c>
      <c r="D186" s="9" t="s">
        <v>90</v>
      </c>
      <c r="E186" s="9" t="s">
        <v>91</v>
      </c>
      <c r="F186" s="9" t="s">
        <v>92</v>
      </c>
      <c r="G186" s="9" t="s">
        <v>93</v>
      </c>
      <c r="H186" s="9" t="s">
        <v>94</v>
      </c>
      <c r="I186" s="9" t="s">
        <v>95</v>
      </c>
      <c r="J186" s="9" t="s">
        <v>96</v>
      </c>
      <c r="K186" s="9" t="s">
        <v>97</v>
      </c>
      <c r="L186" s="9" t="s">
        <v>98</v>
      </c>
      <c r="M186" s="9" t="s">
        <v>99</v>
      </c>
      <c r="N186" s="9" t="s">
        <v>100</v>
      </c>
      <c r="O186" s="9" t="s">
        <v>101</v>
      </c>
      <c r="P186" s="9" t="s">
        <v>102</v>
      </c>
      <c r="Q186" s="9" t="s">
        <v>103</v>
      </c>
      <c r="R186" s="9" t="s">
        <v>104</v>
      </c>
      <c r="S186" s="9" t="s">
        <v>105</v>
      </c>
      <c r="T186" s="9" t="s">
        <v>106</v>
      </c>
      <c r="U186" s="9" t="s">
        <v>107</v>
      </c>
      <c r="V186" s="9" t="s">
        <v>108</v>
      </c>
      <c r="W186" s="9" t="s">
        <v>109</v>
      </c>
      <c r="X186" s="9" t="s">
        <v>110</v>
      </c>
      <c r="Y186" s="9" t="s">
        <v>111</v>
      </c>
      <c r="Z186" s="9" t="s">
        <v>112</v>
      </c>
      <c r="AA186" s="9" t="s">
        <v>113</v>
      </c>
      <c r="AB186" s="9" t="s">
        <v>114</v>
      </c>
      <c r="AC186" s="9" t="s">
        <v>115</v>
      </c>
      <c r="AD186" s="9" t="s">
        <v>116</v>
      </c>
      <c r="AE186" s="9" t="s">
        <v>230</v>
      </c>
      <c r="AF186" s="9" t="s">
        <v>231</v>
      </c>
      <c r="AG186" s="9" t="s">
        <v>232</v>
      </c>
      <c r="AH186" s="9" t="s">
        <v>233</v>
      </c>
      <c r="BL186" s="9" t="s">
        <v>229</v>
      </c>
      <c r="BM186" s="9" t="s">
        <v>88</v>
      </c>
      <c r="BN186" s="9" t="s">
        <v>89</v>
      </c>
      <c r="BO186" s="9" t="s">
        <v>90</v>
      </c>
      <c r="BP186" s="9" t="s">
        <v>91</v>
      </c>
      <c r="BQ186" s="9" t="s">
        <v>92</v>
      </c>
      <c r="BR186" s="9" t="s">
        <v>93</v>
      </c>
      <c r="BS186" s="9" t="s">
        <v>94</v>
      </c>
      <c r="BT186" s="9" t="s">
        <v>95</v>
      </c>
      <c r="BU186" s="9" t="s">
        <v>96</v>
      </c>
      <c r="BV186" s="9" t="s">
        <v>97</v>
      </c>
      <c r="BW186" s="9" t="s">
        <v>98</v>
      </c>
      <c r="BX186" s="9" t="s">
        <v>99</v>
      </c>
      <c r="BY186" s="9" t="s">
        <v>100</v>
      </c>
      <c r="BZ186" s="9" t="s">
        <v>101</v>
      </c>
      <c r="CA186" s="9" t="s">
        <v>102</v>
      </c>
      <c r="CB186" s="9" t="s">
        <v>103</v>
      </c>
      <c r="CC186" s="9" t="s">
        <v>104</v>
      </c>
      <c r="CD186" s="9" t="s">
        <v>105</v>
      </c>
      <c r="CE186" s="9" t="s">
        <v>106</v>
      </c>
      <c r="CF186" s="9" t="s">
        <v>107</v>
      </c>
      <c r="CG186" s="9" t="s">
        <v>108</v>
      </c>
      <c r="CH186" s="9" t="s">
        <v>109</v>
      </c>
      <c r="CI186" s="9" t="s">
        <v>110</v>
      </c>
      <c r="CJ186" s="9" t="s">
        <v>111</v>
      </c>
      <c r="CK186" s="9" t="s">
        <v>112</v>
      </c>
      <c r="CL186" s="9" t="s">
        <v>113</v>
      </c>
      <c r="CM186" s="9" t="s">
        <v>114</v>
      </c>
      <c r="CN186" s="9" t="s">
        <v>115</v>
      </c>
      <c r="CO186" s="9" t="s">
        <v>116</v>
      </c>
      <c r="CP186" s="9" t="s">
        <v>230</v>
      </c>
      <c r="CQ186" s="9" t="s">
        <v>231</v>
      </c>
      <c r="CR186" s="9" t="s">
        <v>232</v>
      </c>
      <c r="CS186" s="9" t="s">
        <v>233</v>
      </c>
    </row>
    <row r="187" spans="1:97" ht="15.75" thickBot="1" x14ac:dyDescent="0.3">
      <c r="A187" s="9" t="s">
        <v>119</v>
      </c>
      <c r="B187" s="10">
        <v>499661.6</v>
      </c>
      <c r="C187" s="10">
        <v>24</v>
      </c>
      <c r="D187" s="10">
        <v>24</v>
      </c>
      <c r="E187" s="10">
        <v>22</v>
      </c>
      <c r="F187" s="10">
        <v>24</v>
      </c>
      <c r="G187" s="10">
        <v>24</v>
      </c>
      <c r="H187" s="10">
        <v>24</v>
      </c>
      <c r="I187" s="10">
        <v>24</v>
      </c>
      <c r="J187" s="10">
        <v>24</v>
      </c>
      <c r="K187" s="10">
        <v>24</v>
      </c>
      <c r="L187" s="10">
        <v>24</v>
      </c>
      <c r="M187" s="10">
        <v>24</v>
      </c>
      <c r="N187" s="10">
        <v>24</v>
      </c>
      <c r="O187" s="10">
        <v>24</v>
      </c>
      <c r="P187" s="10">
        <v>499693.1</v>
      </c>
      <c r="Q187" s="10">
        <v>24</v>
      </c>
      <c r="R187" s="10">
        <v>24</v>
      </c>
      <c r="S187" s="10">
        <v>24</v>
      </c>
      <c r="T187" s="10">
        <v>24</v>
      </c>
      <c r="U187" s="10">
        <v>24</v>
      </c>
      <c r="V187" s="10">
        <v>23</v>
      </c>
      <c r="W187" s="10">
        <v>24</v>
      </c>
      <c r="X187" s="10">
        <v>24</v>
      </c>
      <c r="Y187" s="10">
        <v>24</v>
      </c>
      <c r="Z187" s="10">
        <v>24</v>
      </c>
      <c r="AA187" s="10">
        <v>22</v>
      </c>
      <c r="AB187" s="10">
        <v>23</v>
      </c>
      <c r="AC187" s="10">
        <v>23</v>
      </c>
      <c r="AD187" s="10">
        <v>24</v>
      </c>
      <c r="AE187" s="10">
        <v>999995.7</v>
      </c>
      <c r="AF187" s="10">
        <v>1000000</v>
      </c>
      <c r="AG187" s="10">
        <v>4.3</v>
      </c>
      <c r="AH187" s="10">
        <v>0</v>
      </c>
      <c r="BL187" s="9" t="s">
        <v>119</v>
      </c>
      <c r="BM187" s="10">
        <v>24</v>
      </c>
      <c r="BN187" s="10">
        <v>24</v>
      </c>
      <c r="BO187" s="10">
        <v>24</v>
      </c>
      <c r="BP187" s="10">
        <v>26</v>
      </c>
      <c r="BQ187" s="10">
        <v>24</v>
      </c>
      <c r="BR187" s="10">
        <v>24</v>
      </c>
      <c r="BS187" s="10">
        <v>24</v>
      </c>
      <c r="BT187" s="10">
        <v>24</v>
      </c>
      <c r="BU187" s="10">
        <v>24</v>
      </c>
      <c r="BV187" s="10">
        <v>24</v>
      </c>
      <c r="BW187" s="10">
        <v>24</v>
      </c>
      <c r="BX187" s="10">
        <v>24</v>
      </c>
      <c r="BY187" s="10">
        <v>24</v>
      </c>
      <c r="BZ187" s="10">
        <v>24</v>
      </c>
      <c r="CA187" s="10">
        <v>999325.4</v>
      </c>
      <c r="CB187" s="10">
        <v>24</v>
      </c>
      <c r="CC187" s="10">
        <v>24</v>
      </c>
      <c r="CD187" s="10">
        <v>24</v>
      </c>
      <c r="CE187" s="10">
        <v>24</v>
      </c>
      <c r="CF187" s="10">
        <v>24</v>
      </c>
      <c r="CG187" s="10">
        <v>25</v>
      </c>
      <c r="CH187" s="10">
        <v>24</v>
      </c>
      <c r="CI187" s="10">
        <v>24</v>
      </c>
      <c r="CJ187" s="10">
        <v>24</v>
      </c>
      <c r="CK187" s="10">
        <v>24</v>
      </c>
      <c r="CL187" s="10">
        <v>26</v>
      </c>
      <c r="CM187" s="10">
        <v>25</v>
      </c>
      <c r="CN187" s="10">
        <v>25</v>
      </c>
      <c r="CO187" s="10">
        <v>24</v>
      </c>
      <c r="CP187" s="10">
        <v>1000004.3</v>
      </c>
      <c r="CQ187" s="10">
        <v>1000000</v>
      </c>
      <c r="CR187" s="10">
        <v>-4.3</v>
      </c>
      <c r="CS187" s="10">
        <v>0</v>
      </c>
    </row>
    <row r="188" spans="1:97" ht="15.75" thickBot="1" x14ac:dyDescent="0.3">
      <c r="A188" s="9" t="s">
        <v>120</v>
      </c>
      <c r="B188" s="10">
        <v>499661.6</v>
      </c>
      <c r="C188" s="10">
        <v>24</v>
      </c>
      <c r="D188" s="10">
        <v>24</v>
      </c>
      <c r="E188" s="10">
        <v>25</v>
      </c>
      <c r="F188" s="10">
        <v>24</v>
      </c>
      <c r="G188" s="10">
        <v>24</v>
      </c>
      <c r="H188" s="10">
        <v>24</v>
      </c>
      <c r="I188" s="10">
        <v>24</v>
      </c>
      <c r="J188" s="10">
        <v>24</v>
      </c>
      <c r="K188" s="10">
        <v>24</v>
      </c>
      <c r="L188" s="10">
        <v>24</v>
      </c>
      <c r="M188" s="10">
        <v>24</v>
      </c>
      <c r="N188" s="10">
        <v>24</v>
      </c>
      <c r="O188" s="10">
        <v>24</v>
      </c>
      <c r="P188" s="10">
        <v>499694.1</v>
      </c>
      <c r="Q188" s="10">
        <v>24</v>
      </c>
      <c r="R188" s="10">
        <v>24</v>
      </c>
      <c r="S188" s="10">
        <v>24</v>
      </c>
      <c r="T188" s="10">
        <v>24</v>
      </c>
      <c r="U188" s="10">
        <v>24</v>
      </c>
      <c r="V188" s="10">
        <v>24</v>
      </c>
      <c r="W188" s="10">
        <v>24</v>
      </c>
      <c r="X188" s="10">
        <v>24</v>
      </c>
      <c r="Y188" s="10">
        <v>24</v>
      </c>
      <c r="Z188" s="10">
        <v>24</v>
      </c>
      <c r="AA188" s="10">
        <v>24</v>
      </c>
      <c r="AB188" s="10">
        <v>23</v>
      </c>
      <c r="AC188" s="10">
        <v>25</v>
      </c>
      <c r="AD188" s="10">
        <v>24</v>
      </c>
      <c r="AE188" s="10">
        <v>1000004.7</v>
      </c>
      <c r="AF188" s="10">
        <v>1000000</v>
      </c>
      <c r="AG188" s="10">
        <v>-4.7</v>
      </c>
      <c r="AH188" s="10">
        <v>0</v>
      </c>
      <c r="BL188" s="9" t="s">
        <v>120</v>
      </c>
      <c r="BM188" s="10">
        <v>24</v>
      </c>
      <c r="BN188" s="10">
        <v>24</v>
      </c>
      <c r="BO188" s="10">
        <v>24</v>
      </c>
      <c r="BP188" s="10">
        <v>23</v>
      </c>
      <c r="BQ188" s="10">
        <v>24</v>
      </c>
      <c r="BR188" s="10">
        <v>24</v>
      </c>
      <c r="BS188" s="10">
        <v>24</v>
      </c>
      <c r="BT188" s="10">
        <v>24</v>
      </c>
      <c r="BU188" s="10">
        <v>24</v>
      </c>
      <c r="BV188" s="10">
        <v>24</v>
      </c>
      <c r="BW188" s="10">
        <v>24</v>
      </c>
      <c r="BX188" s="10">
        <v>24</v>
      </c>
      <c r="BY188" s="10">
        <v>24</v>
      </c>
      <c r="BZ188" s="10">
        <v>24</v>
      </c>
      <c r="CA188" s="10">
        <v>999324.4</v>
      </c>
      <c r="CB188" s="10">
        <v>24</v>
      </c>
      <c r="CC188" s="10">
        <v>24</v>
      </c>
      <c r="CD188" s="10">
        <v>24</v>
      </c>
      <c r="CE188" s="10">
        <v>24</v>
      </c>
      <c r="CF188" s="10">
        <v>24</v>
      </c>
      <c r="CG188" s="10">
        <v>24</v>
      </c>
      <c r="CH188" s="10">
        <v>24</v>
      </c>
      <c r="CI188" s="10">
        <v>24</v>
      </c>
      <c r="CJ188" s="10">
        <v>24</v>
      </c>
      <c r="CK188" s="10">
        <v>24</v>
      </c>
      <c r="CL188" s="10">
        <v>24</v>
      </c>
      <c r="CM188" s="10">
        <v>25</v>
      </c>
      <c r="CN188" s="10">
        <v>23</v>
      </c>
      <c r="CO188" s="10">
        <v>24</v>
      </c>
      <c r="CP188" s="10">
        <v>999995.3</v>
      </c>
      <c r="CQ188" s="10">
        <v>1000000</v>
      </c>
      <c r="CR188" s="10">
        <v>4.7</v>
      </c>
      <c r="CS188" s="10">
        <v>0</v>
      </c>
    </row>
    <row r="189" spans="1:97" ht="15.75" thickBot="1" x14ac:dyDescent="0.3">
      <c r="A189" s="9" t="s">
        <v>121</v>
      </c>
      <c r="B189" s="10">
        <v>499661.6</v>
      </c>
      <c r="C189" s="10">
        <v>24</v>
      </c>
      <c r="D189" s="10">
        <v>24</v>
      </c>
      <c r="E189" s="10">
        <v>22</v>
      </c>
      <c r="F189" s="10">
        <v>24</v>
      </c>
      <c r="G189" s="10">
        <v>24</v>
      </c>
      <c r="H189" s="10">
        <v>24</v>
      </c>
      <c r="I189" s="10">
        <v>24</v>
      </c>
      <c r="J189" s="10">
        <v>24</v>
      </c>
      <c r="K189" s="10">
        <v>24</v>
      </c>
      <c r="L189" s="10">
        <v>24</v>
      </c>
      <c r="M189" s="10">
        <v>24</v>
      </c>
      <c r="N189" s="10">
        <v>24</v>
      </c>
      <c r="O189" s="10">
        <v>24</v>
      </c>
      <c r="P189" s="10">
        <v>499693.1</v>
      </c>
      <c r="Q189" s="10">
        <v>24</v>
      </c>
      <c r="R189" s="10">
        <v>24</v>
      </c>
      <c r="S189" s="10">
        <v>24</v>
      </c>
      <c r="T189" s="10">
        <v>24</v>
      </c>
      <c r="U189" s="10">
        <v>24</v>
      </c>
      <c r="V189" s="10">
        <v>23</v>
      </c>
      <c r="W189" s="10">
        <v>24</v>
      </c>
      <c r="X189" s="10">
        <v>24</v>
      </c>
      <c r="Y189" s="10">
        <v>24</v>
      </c>
      <c r="Z189" s="10">
        <v>24</v>
      </c>
      <c r="AA189" s="10">
        <v>22</v>
      </c>
      <c r="AB189" s="10">
        <v>23</v>
      </c>
      <c r="AC189" s="10">
        <v>23</v>
      </c>
      <c r="AD189" s="10">
        <v>24</v>
      </c>
      <c r="AE189" s="10">
        <v>999995.7</v>
      </c>
      <c r="AF189" s="10">
        <v>1000000</v>
      </c>
      <c r="AG189" s="10">
        <v>4.3</v>
      </c>
      <c r="AH189" s="10">
        <v>0</v>
      </c>
      <c r="BL189" s="9" t="s">
        <v>121</v>
      </c>
      <c r="BM189" s="10">
        <v>24</v>
      </c>
      <c r="BN189" s="10">
        <v>24</v>
      </c>
      <c r="BO189" s="10">
        <v>24</v>
      </c>
      <c r="BP189" s="10">
        <v>26</v>
      </c>
      <c r="BQ189" s="10">
        <v>24</v>
      </c>
      <c r="BR189" s="10">
        <v>24</v>
      </c>
      <c r="BS189" s="10">
        <v>24</v>
      </c>
      <c r="BT189" s="10">
        <v>24</v>
      </c>
      <c r="BU189" s="10">
        <v>24</v>
      </c>
      <c r="BV189" s="10">
        <v>24</v>
      </c>
      <c r="BW189" s="10">
        <v>24</v>
      </c>
      <c r="BX189" s="10">
        <v>24</v>
      </c>
      <c r="BY189" s="10">
        <v>24</v>
      </c>
      <c r="BZ189" s="10">
        <v>24</v>
      </c>
      <c r="CA189" s="10">
        <v>999325.4</v>
      </c>
      <c r="CB189" s="10">
        <v>24</v>
      </c>
      <c r="CC189" s="10">
        <v>24</v>
      </c>
      <c r="CD189" s="10">
        <v>24</v>
      </c>
      <c r="CE189" s="10">
        <v>24</v>
      </c>
      <c r="CF189" s="10">
        <v>24</v>
      </c>
      <c r="CG189" s="10">
        <v>25</v>
      </c>
      <c r="CH189" s="10">
        <v>24</v>
      </c>
      <c r="CI189" s="10">
        <v>24</v>
      </c>
      <c r="CJ189" s="10">
        <v>24</v>
      </c>
      <c r="CK189" s="10">
        <v>24</v>
      </c>
      <c r="CL189" s="10">
        <v>26</v>
      </c>
      <c r="CM189" s="10">
        <v>25</v>
      </c>
      <c r="CN189" s="10">
        <v>25</v>
      </c>
      <c r="CO189" s="10">
        <v>24</v>
      </c>
      <c r="CP189" s="10">
        <v>1000004.3</v>
      </c>
      <c r="CQ189" s="10">
        <v>1000000</v>
      </c>
      <c r="CR189" s="10">
        <v>-4.3</v>
      </c>
      <c r="CS189" s="10">
        <v>0</v>
      </c>
    </row>
    <row r="190" spans="1:97" ht="15.75" thickBot="1" x14ac:dyDescent="0.3">
      <c r="A190" s="9" t="s">
        <v>122</v>
      </c>
      <c r="B190" s="10">
        <v>499661.6</v>
      </c>
      <c r="C190" s="10">
        <v>24</v>
      </c>
      <c r="D190" s="10">
        <v>24</v>
      </c>
      <c r="E190" s="10">
        <v>22</v>
      </c>
      <c r="F190" s="10">
        <v>24</v>
      </c>
      <c r="G190" s="10">
        <v>24</v>
      </c>
      <c r="H190" s="10">
        <v>24</v>
      </c>
      <c r="I190" s="10">
        <v>24</v>
      </c>
      <c r="J190" s="10">
        <v>24</v>
      </c>
      <c r="K190" s="10">
        <v>24</v>
      </c>
      <c r="L190" s="10">
        <v>24</v>
      </c>
      <c r="M190" s="10">
        <v>24</v>
      </c>
      <c r="N190" s="10">
        <v>24</v>
      </c>
      <c r="O190" s="10">
        <v>24</v>
      </c>
      <c r="P190" s="10">
        <v>499693.1</v>
      </c>
      <c r="Q190" s="10">
        <v>24</v>
      </c>
      <c r="R190" s="10">
        <v>24</v>
      </c>
      <c r="S190" s="10">
        <v>24</v>
      </c>
      <c r="T190" s="10">
        <v>24</v>
      </c>
      <c r="U190" s="10">
        <v>24</v>
      </c>
      <c r="V190" s="10">
        <v>23</v>
      </c>
      <c r="W190" s="10">
        <v>24</v>
      </c>
      <c r="X190" s="10">
        <v>24</v>
      </c>
      <c r="Y190" s="10">
        <v>24</v>
      </c>
      <c r="Z190" s="10">
        <v>24</v>
      </c>
      <c r="AA190" s="10">
        <v>22</v>
      </c>
      <c r="AB190" s="10">
        <v>23</v>
      </c>
      <c r="AC190" s="10">
        <v>23</v>
      </c>
      <c r="AD190" s="10">
        <v>24</v>
      </c>
      <c r="AE190" s="10">
        <v>999995.7</v>
      </c>
      <c r="AF190" s="10">
        <v>1000000</v>
      </c>
      <c r="AG190" s="10">
        <v>4.3</v>
      </c>
      <c r="AH190" s="10">
        <v>0</v>
      </c>
      <c r="BL190" s="9" t="s">
        <v>122</v>
      </c>
      <c r="BM190" s="10">
        <v>24</v>
      </c>
      <c r="BN190" s="10">
        <v>24</v>
      </c>
      <c r="BO190" s="10">
        <v>24</v>
      </c>
      <c r="BP190" s="10">
        <v>26</v>
      </c>
      <c r="BQ190" s="10">
        <v>24</v>
      </c>
      <c r="BR190" s="10">
        <v>24</v>
      </c>
      <c r="BS190" s="10">
        <v>24</v>
      </c>
      <c r="BT190" s="10">
        <v>24</v>
      </c>
      <c r="BU190" s="10">
        <v>24</v>
      </c>
      <c r="BV190" s="10">
        <v>24</v>
      </c>
      <c r="BW190" s="10">
        <v>24</v>
      </c>
      <c r="BX190" s="10">
        <v>24</v>
      </c>
      <c r="BY190" s="10">
        <v>24</v>
      </c>
      <c r="BZ190" s="10">
        <v>24</v>
      </c>
      <c r="CA190" s="10">
        <v>999325.4</v>
      </c>
      <c r="CB190" s="10">
        <v>24</v>
      </c>
      <c r="CC190" s="10">
        <v>24</v>
      </c>
      <c r="CD190" s="10">
        <v>24</v>
      </c>
      <c r="CE190" s="10">
        <v>24</v>
      </c>
      <c r="CF190" s="10">
        <v>24</v>
      </c>
      <c r="CG190" s="10">
        <v>25</v>
      </c>
      <c r="CH190" s="10">
        <v>24</v>
      </c>
      <c r="CI190" s="10">
        <v>24</v>
      </c>
      <c r="CJ190" s="10">
        <v>24</v>
      </c>
      <c r="CK190" s="10">
        <v>24</v>
      </c>
      <c r="CL190" s="10">
        <v>26</v>
      </c>
      <c r="CM190" s="10">
        <v>25</v>
      </c>
      <c r="CN190" s="10">
        <v>25</v>
      </c>
      <c r="CO190" s="10">
        <v>24</v>
      </c>
      <c r="CP190" s="10">
        <v>1000004.3</v>
      </c>
      <c r="CQ190" s="10">
        <v>1000000</v>
      </c>
      <c r="CR190" s="10">
        <v>-4.3</v>
      </c>
      <c r="CS190" s="10">
        <v>0</v>
      </c>
    </row>
    <row r="191" spans="1:97" ht="15.75" thickBot="1" x14ac:dyDescent="0.3">
      <c r="A191" s="9" t="s">
        <v>123</v>
      </c>
      <c r="B191" s="10">
        <v>499661.6</v>
      </c>
      <c r="C191" s="10">
        <v>24</v>
      </c>
      <c r="D191" s="10">
        <v>24</v>
      </c>
      <c r="E191" s="10">
        <v>22</v>
      </c>
      <c r="F191" s="10">
        <v>24</v>
      </c>
      <c r="G191" s="10">
        <v>24</v>
      </c>
      <c r="H191" s="10">
        <v>24</v>
      </c>
      <c r="I191" s="10">
        <v>24</v>
      </c>
      <c r="J191" s="10">
        <v>24</v>
      </c>
      <c r="K191" s="10">
        <v>24</v>
      </c>
      <c r="L191" s="10">
        <v>24</v>
      </c>
      <c r="M191" s="10">
        <v>24</v>
      </c>
      <c r="N191" s="10">
        <v>24</v>
      </c>
      <c r="O191" s="10">
        <v>24</v>
      </c>
      <c r="P191" s="10">
        <v>499693.1</v>
      </c>
      <c r="Q191" s="10">
        <v>24</v>
      </c>
      <c r="R191" s="10">
        <v>24</v>
      </c>
      <c r="S191" s="10">
        <v>24</v>
      </c>
      <c r="T191" s="10">
        <v>24</v>
      </c>
      <c r="U191" s="10">
        <v>24</v>
      </c>
      <c r="V191" s="10">
        <v>23</v>
      </c>
      <c r="W191" s="10">
        <v>24</v>
      </c>
      <c r="X191" s="10">
        <v>24</v>
      </c>
      <c r="Y191" s="10">
        <v>24</v>
      </c>
      <c r="Z191" s="10">
        <v>24</v>
      </c>
      <c r="AA191" s="10">
        <v>22</v>
      </c>
      <c r="AB191" s="10">
        <v>23</v>
      </c>
      <c r="AC191" s="10">
        <v>23</v>
      </c>
      <c r="AD191" s="10">
        <v>24</v>
      </c>
      <c r="AE191" s="10">
        <v>999995.7</v>
      </c>
      <c r="AF191" s="10">
        <v>1000000</v>
      </c>
      <c r="AG191" s="10">
        <v>4.3</v>
      </c>
      <c r="AH191" s="10">
        <v>0</v>
      </c>
      <c r="BL191" s="9" t="s">
        <v>123</v>
      </c>
      <c r="BM191" s="10">
        <v>24</v>
      </c>
      <c r="BN191" s="10">
        <v>24</v>
      </c>
      <c r="BO191" s="10">
        <v>24</v>
      </c>
      <c r="BP191" s="10">
        <v>26</v>
      </c>
      <c r="BQ191" s="10">
        <v>24</v>
      </c>
      <c r="BR191" s="10">
        <v>24</v>
      </c>
      <c r="BS191" s="10">
        <v>24</v>
      </c>
      <c r="BT191" s="10">
        <v>24</v>
      </c>
      <c r="BU191" s="10">
        <v>24</v>
      </c>
      <c r="BV191" s="10">
        <v>24</v>
      </c>
      <c r="BW191" s="10">
        <v>24</v>
      </c>
      <c r="BX191" s="10">
        <v>24</v>
      </c>
      <c r="BY191" s="10">
        <v>24</v>
      </c>
      <c r="BZ191" s="10">
        <v>24</v>
      </c>
      <c r="CA191" s="10">
        <v>999325.4</v>
      </c>
      <c r="CB191" s="10">
        <v>24</v>
      </c>
      <c r="CC191" s="10">
        <v>24</v>
      </c>
      <c r="CD191" s="10">
        <v>24</v>
      </c>
      <c r="CE191" s="10">
        <v>24</v>
      </c>
      <c r="CF191" s="10">
        <v>24</v>
      </c>
      <c r="CG191" s="10">
        <v>25</v>
      </c>
      <c r="CH191" s="10">
        <v>24</v>
      </c>
      <c r="CI191" s="10">
        <v>24</v>
      </c>
      <c r="CJ191" s="10">
        <v>24</v>
      </c>
      <c r="CK191" s="10">
        <v>24</v>
      </c>
      <c r="CL191" s="10">
        <v>26</v>
      </c>
      <c r="CM191" s="10">
        <v>25</v>
      </c>
      <c r="CN191" s="10">
        <v>25</v>
      </c>
      <c r="CO191" s="10">
        <v>24</v>
      </c>
      <c r="CP191" s="10">
        <v>1000004.3</v>
      </c>
      <c r="CQ191" s="10">
        <v>1000000</v>
      </c>
      <c r="CR191" s="10">
        <v>-4.3</v>
      </c>
      <c r="CS191" s="10">
        <v>0</v>
      </c>
    </row>
    <row r="192" spans="1:97" ht="15.75" thickBot="1" x14ac:dyDescent="0.3">
      <c r="A192" s="9" t="s">
        <v>124</v>
      </c>
      <c r="B192" s="10">
        <v>499661.6</v>
      </c>
      <c r="C192" s="10">
        <v>24</v>
      </c>
      <c r="D192" s="10">
        <v>24</v>
      </c>
      <c r="E192" s="10">
        <v>22</v>
      </c>
      <c r="F192" s="10">
        <v>24</v>
      </c>
      <c r="G192" s="10">
        <v>24</v>
      </c>
      <c r="H192" s="10">
        <v>24</v>
      </c>
      <c r="I192" s="10">
        <v>24</v>
      </c>
      <c r="J192" s="10">
        <v>24</v>
      </c>
      <c r="K192" s="10">
        <v>24</v>
      </c>
      <c r="L192" s="10">
        <v>24</v>
      </c>
      <c r="M192" s="10">
        <v>24</v>
      </c>
      <c r="N192" s="10">
        <v>24</v>
      </c>
      <c r="O192" s="10">
        <v>24</v>
      </c>
      <c r="P192" s="10">
        <v>499693.1</v>
      </c>
      <c r="Q192" s="10">
        <v>24</v>
      </c>
      <c r="R192" s="10">
        <v>24</v>
      </c>
      <c r="S192" s="10">
        <v>24</v>
      </c>
      <c r="T192" s="10">
        <v>24</v>
      </c>
      <c r="U192" s="10">
        <v>24</v>
      </c>
      <c r="V192" s="10">
        <v>23</v>
      </c>
      <c r="W192" s="10">
        <v>24</v>
      </c>
      <c r="X192" s="10">
        <v>24</v>
      </c>
      <c r="Y192" s="10">
        <v>24</v>
      </c>
      <c r="Z192" s="10">
        <v>24</v>
      </c>
      <c r="AA192" s="10">
        <v>22</v>
      </c>
      <c r="AB192" s="10">
        <v>23</v>
      </c>
      <c r="AC192" s="10">
        <v>23</v>
      </c>
      <c r="AD192" s="10">
        <v>24</v>
      </c>
      <c r="AE192" s="10">
        <v>999995.7</v>
      </c>
      <c r="AF192" s="10">
        <v>1000000</v>
      </c>
      <c r="AG192" s="10">
        <v>4.3</v>
      </c>
      <c r="AH192" s="10">
        <v>0</v>
      </c>
      <c r="BL192" s="9" t="s">
        <v>124</v>
      </c>
      <c r="BM192" s="10">
        <v>24</v>
      </c>
      <c r="BN192" s="10">
        <v>24</v>
      </c>
      <c r="BO192" s="10">
        <v>24</v>
      </c>
      <c r="BP192" s="10">
        <v>26</v>
      </c>
      <c r="BQ192" s="10">
        <v>24</v>
      </c>
      <c r="BR192" s="10">
        <v>24</v>
      </c>
      <c r="BS192" s="10">
        <v>24</v>
      </c>
      <c r="BT192" s="10">
        <v>24</v>
      </c>
      <c r="BU192" s="10">
        <v>24</v>
      </c>
      <c r="BV192" s="10">
        <v>24</v>
      </c>
      <c r="BW192" s="10">
        <v>24</v>
      </c>
      <c r="BX192" s="10">
        <v>24</v>
      </c>
      <c r="BY192" s="10">
        <v>24</v>
      </c>
      <c r="BZ192" s="10">
        <v>24</v>
      </c>
      <c r="CA192" s="10">
        <v>999325.4</v>
      </c>
      <c r="CB192" s="10">
        <v>24</v>
      </c>
      <c r="CC192" s="10">
        <v>24</v>
      </c>
      <c r="CD192" s="10">
        <v>24</v>
      </c>
      <c r="CE192" s="10">
        <v>24</v>
      </c>
      <c r="CF192" s="10">
        <v>24</v>
      </c>
      <c r="CG192" s="10">
        <v>25</v>
      </c>
      <c r="CH192" s="10">
        <v>24</v>
      </c>
      <c r="CI192" s="10">
        <v>24</v>
      </c>
      <c r="CJ192" s="10">
        <v>24</v>
      </c>
      <c r="CK192" s="10">
        <v>24</v>
      </c>
      <c r="CL192" s="10">
        <v>26</v>
      </c>
      <c r="CM192" s="10">
        <v>25</v>
      </c>
      <c r="CN192" s="10">
        <v>25</v>
      </c>
      <c r="CO192" s="10">
        <v>24</v>
      </c>
      <c r="CP192" s="10">
        <v>1000004.3</v>
      </c>
      <c r="CQ192" s="10">
        <v>1000000</v>
      </c>
      <c r="CR192" s="10">
        <v>-4.3</v>
      </c>
      <c r="CS192" s="10">
        <v>0</v>
      </c>
    </row>
    <row r="193" spans="1:97" ht="15.75" thickBot="1" x14ac:dyDescent="0.3">
      <c r="A193" s="9" t="s">
        <v>125</v>
      </c>
      <c r="B193" s="10">
        <v>499661.6</v>
      </c>
      <c r="C193" s="10">
        <v>24</v>
      </c>
      <c r="D193" s="10">
        <v>24</v>
      </c>
      <c r="E193" s="10">
        <v>22</v>
      </c>
      <c r="F193" s="10">
        <v>24</v>
      </c>
      <c r="G193" s="10">
        <v>24</v>
      </c>
      <c r="H193" s="10">
        <v>24</v>
      </c>
      <c r="I193" s="10">
        <v>24</v>
      </c>
      <c r="J193" s="10">
        <v>24</v>
      </c>
      <c r="K193" s="10">
        <v>24</v>
      </c>
      <c r="L193" s="10">
        <v>24</v>
      </c>
      <c r="M193" s="10">
        <v>24</v>
      </c>
      <c r="N193" s="10">
        <v>24</v>
      </c>
      <c r="O193" s="10">
        <v>24</v>
      </c>
      <c r="P193" s="10">
        <v>499693.1</v>
      </c>
      <c r="Q193" s="10">
        <v>24</v>
      </c>
      <c r="R193" s="10">
        <v>24</v>
      </c>
      <c r="S193" s="10">
        <v>24</v>
      </c>
      <c r="T193" s="10">
        <v>24</v>
      </c>
      <c r="U193" s="10">
        <v>24</v>
      </c>
      <c r="V193" s="10">
        <v>23</v>
      </c>
      <c r="W193" s="10">
        <v>24</v>
      </c>
      <c r="X193" s="10">
        <v>24</v>
      </c>
      <c r="Y193" s="10">
        <v>24</v>
      </c>
      <c r="Z193" s="10">
        <v>24</v>
      </c>
      <c r="AA193" s="10">
        <v>22</v>
      </c>
      <c r="AB193" s="10">
        <v>23</v>
      </c>
      <c r="AC193" s="10">
        <v>23</v>
      </c>
      <c r="AD193" s="10">
        <v>24</v>
      </c>
      <c r="AE193" s="10">
        <v>999995.7</v>
      </c>
      <c r="AF193" s="10">
        <v>1000000</v>
      </c>
      <c r="AG193" s="10">
        <v>4.3</v>
      </c>
      <c r="AH193" s="10">
        <v>0</v>
      </c>
      <c r="BL193" s="9" t="s">
        <v>125</v>
      </c>
      <c r="BM193" s="10">
        <v>24</v>
      </c>
      <c r="BN193" s="10">
        <v>24</v>
      </c>
      <c r="BO193" s="10">
        <v>24</v>
      </c>
      <c r="BP193" s="10">
        <v>26</v>
      </c>
      <c r="BQ193" s="10">
        <v>24</v>
      </c>
      <c r="BR193" s="10">
        <v>24</v>
      </c>
      <c r="BS193" s="10">
        <v>24</v>
      </c>
      <c r="BT193" s="10">
        <v>24</v>
      </c>
      <c r="BU193" s="10">
        <v>24</v>
      </c>
      <c r="BV193" s="10">
        <v>24</v>
      </c>
      <c r="BW193" s="10">
        <v>24</v>
      </c>
      <c r="BX193" s="10">
        <v>24</v>
      </c>
      <c r="BY193" s="10">
        <v>24</v>
      </c>
      <c r="BZ193" s="10">
        <v>24</v>
      </c>
      <c r="CA193" s="10">
        <v>999325.4</v>
      </c>
      <c r="CB193" s="10">
        <v>24</v>
      </c>
      <c r="CC193" s="10">
        <v>24</v>
      </c>
      <c r="CD193" s="10">
        <v>24</v>
      </c>
      <c r="CE193" s="10">
        <v>24</v>
      </c>
      <c r="CF193" s="10">
        <v>24</v>
      </c>
      <c r="CG193" s="10">
        <v>25</v>
      </c>
      <c r="CH193" s="10">
        <v>24</v>
      </c>
      <c r="CI193" s="10">
        <v>24</v>
      </c>
      <c r="CJ193" s="10">
        <v>24</v>
      </c>
      <c r="CK193" s="10">
        <v>24</v>
      </c>
      <c r="CL193" s="10">
        <v>26</v>
      </c>
      <c r="CM193" s="10">
        <v>25</v>
      </c>
      <c r="CN193" s="10">
        <v>25</v>
      </c>
      <c r="CO193" s="10">
        <v>24</v>
      </c>
      <c r="CP193" s="10">
        <v>1000004.3</v>
      </c>
      <c r="CQ193" s="10">
        <v>1000000</v>
      </c>
      <c r="CR193" s="10">
        <v>-4.3</v>
      </c>
      <c r="CS193" s="10">
        <v>0</v>
      </c>
    </row>
    <row r="194" spans="1:97" ht="15.75" thickBot="1" x14ac:dyDescent="0.3">
      <c r="A194" s="9" t="s">
        <v>126</v>
      </c>
      <c r="B194" s="10">
        <v>499661.6</v>
      </c>
      <c r="C194" s="10">
        <v>24</v>
      </c>
      <c r="D194" s="10">
        <v>24</v>
      </c>
      <c r="E194" s="10">
        <v>22</v>
      </c>
      <c r="F194" s="10">
        <v>24</v>
      </c>
      <c r="G194" s="10">
        <v>24</v>
      </c>
      <c r="H194" s="10">
        <v>24</v>
      </c>
      <c r="I194" s="10">
        <v>24</v>
      </c>
      <c r="J194" s="10">
        <v>24</v>
      </c>
      <c r="K194" s="10">
        <v>24</v>
      </c>
      <c r="L194" s="10">
        <v>24</v>
      </c>
      <c r="M194" s="10">
        <v>24</v>
      </c>
      <c r="N194" s="10">
        <v>24</v>
      </c>
      <c r="O194" s="10">
        <v>24</v>
      </c>
      <c r="P194" s="10">
        <v>499693.1</v>
      </c>
      <c r="Q194" s="10">
        <v>24</v>
      </c>
      <c r="R194" s="10">
        <v>24</v>
      </c>
      <c r="S194" s="10">
        <v>24</v>
      </c>
      <c r="T194" s="10">
        <v>24</v>
      </c>
      <c r="U194" s="10">
        <v>24</v>
      </c>
      <c r="V194" s="10">
        <v>23</v>
      </c>
      <c r="W194" s="10">
        <v>24</v>
      </c>
      <c r="X194" s="10">
        <v>24</v>
      </c>
      <c r="Y194" s="10">
        <v>24</v>
      </c>
      <c r="Z194" s="10">
        <v>24</v>
      </c>
      <c r="AA194" s="10">
        <v>22</v>
      </c>
      <c r="AB194" s="10">
        <v>23</v>
      </c>
      <c r="AC194" s="10">
        <v>23</v>
      </c>
      <c r="AD194" s="10">
        <v>24</v>
      </c>
      <c r="AE194" s="10">
        <v>999995.7</v>
      </c>
      <c r="AF194" s="10">
        <v>1000000</v>
      </c>
      <c r="AG194" s="10">
        <v>4.3</v>
      </c>
      <c r="AH194" s="10">
        <v>0</v>
      </c>
      <c r="BL194" s="9" t="s">
        <v>126</v>
      </c>
      <c r="BM194" s="10">
        <v>24</v>
      </c>
      <c r="BN194" s="10">
        <v>24</v>
      </c>
      <c r="BO194" s="10">
        <v>24</v>
      </c>
      <c r="BP194" s="10">
        <v>26</v>
      </c>
      <c r="BQ194" s="10">
        <v>24</v>
      </c>
      <c r="BR194" s="10">
        <v>24</v>
      </c>
      <c r="BS194" s="10">
        <v>24</v>
      </c>
      <c r="BT194" s="10">
        <v>24</v>
      </c>
      <c r="BU194" s="10">
        <v>24</v>
      </c>
      <c r="BV194" s="10">
        <v>24</v>
      </c>
      <c r="BW194" s="10">
        <v>24</v>
      </c>
      <c r="BX194" s="10">
        <v>24</v>
      </c>
      <c r="BY194" s="10">
        <v>24</v>
      </c>
      <c r="BZ194" s="10">
        <v>24</v>
      </c>
      <c r="CA194" s="10">
        <v>999325.4</v>
      </c>
      <c r="CB194" s="10">
        <v>24</v>
      </c>
      <c r="CC194" s="10">
        <v>24</v>
      </c>
      <c r="CD194" s="10">
        <v>24</v>
      </c>
      <c r="CE194" s="10">
        <v>24</v>
      </c>
      <c r="CF194" s="10">
        <v>24</v>
      </c>
      <c r="CG194" s="10">
        <v>25</v>
      </c>
      <c r="CH194" s="10">
        <v>24</v>
      </c>
      <c r="CI194" s="10">
        <v>24</v>
      </c>
      <c r="CJ194" s="10">
        <v>24</v>
      </c>
      <c r="CK194" s="10">
        <v>24</v>
      </c>
      <c r="CL194" s="10">
        <v>26</v>
      </c>
      <c r="CM194" s="10">
        <v>25</v>
      </c>
      <c r="CN194" s="10">
        <v>25</v>
      </c>
      <c r="CO194" s="10">
        <v>24</v>
      </c>
      <c r="CP194" s="10">
        <v>1000004.3</v>
      </c>
      <c r="CQ194" s="10">
        <v>1000000</v>
      </c>
      <c r="CR194" s="10">
        <v>-4.3</v>
      </c>
      <c r="CS194" s="10">
        <v>0</v>
      </c>
    </row>
    <row r="195" spans="1:97" ht="15.75" thickBot="1" x14ac:dyDescent="0.3">
      <c r="A195" s="9" t="s">
        <v>127</v>
      </c>
      <c r="B195" s="10">
        <v>499661.6</v>
      </c>
      <c r="C195" s="10">
        <v>24</v>
      </c>
      <c r="D195" s="10">
        <v>24</v>
      </c>
      <c r="E195" s="10">
        <v>22</v>
      </c>
      <c r="F195" s="10">
        <v>24</v>
      </c>
      <c r="G195" s="10">
        <v>24</v>
      </c>
      <c r="H195" s="10">
        <v>24</v>
      </c>
      <c r="I195" s="10">
        <v>24</v>
      </c>
      <c r="J195" s="10">
        <v>24</v>
      </c>
      <c r="K195" s="10">
        <v>24</v>
      </c>
      <c r="L195" s="10">
        <v>24</v>
      </c>
      <c r="M195" s="10">
        <v>24</v>
      </c>
      <c r="N195" s="10">
        <v>24</v>
      </c>
      <c r="O195" s="10">
        <v>24</v>
      </c>
      <c r="P195" s="10">
        <v>499693.1</v>
      </c>
      <c r="Q195" s="10">
        <v>24</v>
      </c>
      <c r="R195" s="10">
        <v>24</v>
      </c>
      <c r="S195" s="10">
        <v>24</v>
      </c>
      <c r="T195" s="10">
        <v>24</v>
      </c>
      <c r="U195" s="10">
        <v>24</v>
      </c>
      <c r="V195" s="10">
        <v>23</v>
      </c>
      <c r="W195" s="10">
        <v>24</v>
      </c>
      <c r="X195" s="10">
        <v>24</v>
      </c>
      <c r="Y195" s="10">
        <v>24</v>
      </c>
      <c r="Z195" s="10">
        <v>24</v>
      </c>
      <c r="AA195" s="10">
        <v>22</v>
      </c>
      <c r="AB195" s="10">
        <v>23</v>
      </c>
      <c r="AC195" s="10">
        <v>23</v>
      </c>
      <c r="AD195" s="10">
        <v>24</v>
      </c>
      <c r="AE195" s="10">
        <v>999995.7</v>
      </c>
      <c r="AF195" s="10">
        <v>1000000</v>
      </c>
      <c r="AG195" s="10">
        <v>4.3</v>
      </c>
      <c r="AH195" s="10">
        <v>0</v>
      </c>
      <c r="BL195" s="9" t="s">
        <v>127</v>
      </c>
      <c r="BM195" s="10">
        <v>24</v>
      </c>
      <c r="BN195" s="10">
        <v>24</v>
      </c>
      <c r="BO195" s="10">
        <v>24</v>
      </c>
      <c r="BP195" s="10">
        <v>26</v>
      </c>
      <c r="BQ195" s="10">
        <v>24</v>
      </c>
      <c r="BR195" s="10">
        <v>24</v>
      </c>
      <c r="BS195" s="10">
        <v>24</v>
      </c>
      <c r="BT195" s="10">
        <v>24</v>
      </c>
      <c r="BU195" s="10">
        <v>24</v>
      </c>
      <c r="BV195" s="10">
        <v>24</v>
      </c>
      <c r="BW195" s="10">
        <v>24</v>
      </c>
      <c r="BX195" s="10">
        <v>24</v>
      </c>
      <c r="BY195" s="10">
        <v>24</v>
      </c>
      <c r="BZ195" s="10">
        <v>24</v>
      </c>
      <c r="CA195" s="10">
        <v>999325.4</v>
      </c>
      <c r="CB195" s="10">
        <v>24</v>
      </c>
      <c r="CC195" s="10">
        <v>24</v>
      </c>
      <c r="CD195" s="10">
        <v>24</v>
      </c>
      <c r="CE195" s="10">
        <v>24</v>
      </c>
      <c r="CF195" s="10">
        <v>24</v>
      </c>
      <c r="CG195" s="10">
        <v>25</v>
      </c>
      <c r="CH195" s="10">
        <v>24</v>
      </c>
      <c r="CI195" s="10">
        <v>24</v>
      </c>
      <c r="CJ195" s="10">
        <v>24</v>
      </c>
      <c r="CK195" s="10">
        <v>24</v>
      </c>
      <c r="CL195" s="10">
        <v>26</v>
      </c>
      <c r="CM195" s="10">
        <v>25</v>
      </c>
      <c r="CN195" s="10">
        <v>25</v>
      </c>
      <c r="CO195" s="10">
        <v>24</v>
      </c>
      <c r="CP195" s="10">
        <v>1000004.3</v>
      </c>
      <c r="CQ195" s="10">
        <v>1000000</v>
      </c>
      <c r="CR195" s="10">
        <v>-4.3</v>
      </c>
      <c r="CS195" s="10">
        <v>0</v>
      </c>
    </row>
    <row r="196" spans="1:97" ht="15.75" thickBot="1" x14ac:dyDescent="0.3">
      <c r="A196" s="9" t="s">
        <v>128</v>
      </c>
      <c r="B196" s="10">
        <v>499661.6</v>
      </c>
      <c r="C196" s="10">
        <v>24</v>
      </c>
      <c r="D196" s="10">
        <v>24</v>
      </c>
      <c r="E196" s="10">
        <v>22</v>
      </c>
      <c r="F196" s="10">
        <v>24</v>
      </c>
      <c r="G196" s="10">
        <v>24</v>
      </c>
      <c r="H196" s="10">
        <v>24</v>
      </c>
      <c r="I196" s="10">
        <v>24</v>
      </c>
      <c r="J196" s="10">
        <v>24</v>
      </c>
      <c r="K196" s="10">
        <v>24</v>
      </c>
      <c r="L196" s="10">
        <v>24</v>
      </c>
      <c r="M196" s="10">
        <v>24</v>
      </c>
      <c r="N196" s="10">
        <v>24</v>
      </c>
      <c r="O196" s="10">
        <v>24</v>
      </c>
      <c r="P196" s="10">
        <v>499693.1</v>
      </c>
      <c r="Q196" s="10">
        <v>24</v>
      </c>
      <c r="R196" s="10">
        <v>24</v>
      </c>
      <c r="S196" s="10">
        <v>24</v>
      </c>
      <c r="T196" s="10">
        <v>24</v>
      </c>
      <c r="U196" s="10">
        <v>24</v>
      </c>
      <c r="V196" s="10">
        <v>23</v>
      </c>
      <c r="W196" s="10">
        <v>24</v>
      </c>
      <c r="X196" s="10">
        <v>24</v>
      </c>
      <c r="Y196" s="10">
        <v>24</v>
      </c>
      <c r="Z196" s="10">
        <v>24</v>
      </c>
      <c r="AA196" s="10">
        <v>22</v>
      </c>
      <c r="AB196" s="10">
        <v>23</v>
      </c>
      <c r="AC196" s="10">
        <v>23</v>
      </c>
      <c r="AD196" s="10">
        <v>24</v>
      </c>
      <c r="AE196" s="10">
        <v>999995.7</v>
      </c>
      <c r="AF196" s="10">
        <v>1000000</v>
      </c>
      <c r="AG196" s="10">
        <v>4.3</v>
      </c>
      <c r="AH196" s="10">
        <v>0</v>
      </c>
      <c r="BL196" s="9" t="s">
        <v>128</v>
      </c>
      <c r="BM196" s="10">
        <v>24</v>
      </c>
      <c r="BN196" s="10">
        <v>24</v>
      </c>
      <c r="BO196" s="10">
        <v>24</v>
      </c>
      <c r="BP196" s="10">
        <v>26</v>
      </c>
      <c r="BQ196" s="10">
        <v>24</v>
      </c>
      <c r="BR196" s="10">
        <v>24</v>
      </c>
      <c r="BS196" s="10">
        <v>24</v>
      </c>
      <c r="BT196" s="10">
        <v>24</v>
      </c>
      <c r="BU196" s="10">
        <v>24</v>
      </c>
      <c r="BV196" s="10">
        <v>24</v>
      </c>
      <c r="BW196" s="10">
        <v>24</v>
      </c>
      <c r="BX196" s="10">
        <v>24</v>
      </c>
      <c r="BY196" s="10">
        <v>24</v>
      </c>
      <c r="BZ196" s="10">
        <v>24</v>
      </c>
      <c r="CA196" s="10">
        <v>999325.4</v>
      </c>
      <c r="CB196" s="10">
        <v>24</v>
      </c>
      <c r="CC196" s="10">
        <v>24</v>
      </c>
      <c r="CD196" s="10">
        <v>24</v>
      </c>
      <c r="CE196" s="10">
        <v>24</v>
      </c>
      <c r="CF196" s="10">
        <v>24</v>
      </c>
      <c r="CG196" s="10">
        <v>25</v>
      </c>
      <c r="CH196" s="10">
        <v>24</v>
      </c>
      <c r="CI196" s="10">
        <v>24</v>
      </c>
      <c r="CJ196" s="10">
        <v>24</v>
      </c>
      <c r="CK196" s="10">
        <v>24</v>
      </c>
      <c r="CL196" s="10">
        <v>26</v>
      </c>
      <c r="CM196" s="10">
        <v>25</v>
      </c>
      <c r="CN196" s="10">
        <v>25</v>
      </c>
      <c r="CO196" s="10">
        <v>24</v>
      </c>
      <c r="CP196" s="10">
        <v>1000004.3</v>
      </c>
      <c r="CQ196" s="10">
        <v>1000000</v>
      </c>
      <c r="CR196" s="10">
        <v>-4.3</v>
      </c>
      <c r="CS196" s="10">
        <v>0</v>
      </c>
    </row>
    <row r="197" spans="1:97" ht="15.75" thickBot="1" x14ac:dyDescent="0.3">
      <c r="A197" s="9" t="s">
        <v>129</v>
      </c>
      <c r="B197" s="10">
        <v>499661.6</v>
      </c>
      <c r="C197" s="10">
        <v>24</v>
      </c>
      <c r="D197" s="10">
        <v>24</v>
      </c>
      <c r="E197" s="10">
        <v>22</v>
      </c>
      <c r="F197" s="10">
        <v>24</v>
      </c>
      <c r="G197" s="10">
        <v>24</v>
      </c>
      <c r="H197" s="10">
        <v>24</v>
      </c>
      <c r="I197" s="10">
        <v>24</v>
      </c>
      <c r="J197" s="10">
        <v>24</v>
      </c>
      <c r="K197" s="10">
        <v>24</v>
      </c>
      <c r="L197" s="10">
        <v>24</v>
      </c>
      <c r="M197" s="10">
        <v>24</v>
      </c>
      <c r="N197" s="10">
        <v>24</v>
      </c>
      <c r="O197" s="10">
        <v>24</v>
      </c>
      <c r="P197" s="10">
        <v>499693.1</v>
      </c>
      <c r="Q197" s="10">
        <v>24</v>
      </c>
      <c r="R197" s="10">
        <v>24</v>
      </c>
      <c r="S197" s="10">
        <v>24</v>
      </c>
      <c r="T197" s="10">
        <v>24</v>
      </c>
      <c r="U197" s="10">
        <v>24</v>
      </c>
      <c r="V197" s="10">
        <v>23</v>
      </c>
      <c r="W197" s="10">
        <v>24</v>
      </c>
      <c r="X197" s="10">
        <v>24</v>
      </c>
      <c r="Y197" s="10">
        <v>24</v>
      </c>
      <c r="Z197" s="10">
        <v>24</v>
      </c>
      <c r="AA197" s="10">
        <v>22</v>
      </c>
      <c r="AB197" s="10">
        <v>23</v>
      </c>
      <c r="AC197" s="10">
        <v>23</v>
      </c>
      <c r="AD197" s="10">
        <v>24</v>
      </c>
      <c r="AE197" s="10">
        <v>999995.7</v>
      </c>
      <c r="AF197" s="10">
        <v>1000000</v>
      </c>
      <c r="AG197" s="10">
        <v>4.3</v>
      </c>
      <c r="AH197" s="10">
        <v>0</v>
      </c>
      <c r="BL197" s="9" t="s">
        <v>129</v>
      </c>
      <c r="BM197" s="10">
        <v>24</v>
      </c>
      <c r="BN197" s="10">
        <v>24</v>
      </c>
      <c r="BO197" s="10">
        <v>24</v>
      </c>
      <c r="BP197" s="10">
        <v>26</v>
      </c>
      <c r="BQ197" s="10">
        <v>24</v>
      </c>
      <c r="BR197" s="10">
        <v>24</v>
      </c>
      <c r="BS197" s="10">
        <v>24</v>
      </c>
      <c r="BT197" s="10">
        <v>24</v>
      </c>
      <c r="BU197" s="10">
        <v>24</v>
      </c>
      <c r="BV197" s="10">
        <v>24</v>
      </c>
      <c r="BW197" s="10">
        <v>24</v>
      </c>
      <c r="BX197" s="10">
        <v>24</v>
      </c>
      <c r="BY197" s="10">
        <v>24</v>
      </c>
      <c r="BZ197" s="10">
        <v>24</v>
      </c>
      <c r="CA197" s="10">
        <v>999325.4</v>
      </c>
      <c r="CB197" s="10">
        <v>24</v>
      </c>
      <c r="CC197" s="10">
        <v>24</v>
      </c>
      <c r="CD197" s="10">
        <v>24</v>
      </c>
      <c r="CE197" s="10">
        <v>24</v>
      </c>
      <c r="CF197" s="10">
        <v>24</v>
      </c>
      <c r="CG197" s="10">
        <v>25</v>
      </c>
      <c r="CH197" s="10">
        <v>24</v>
      </c>
      <c r="CI197" s="10">
        <v>24</v>
      </c>
      <c r="CJ197" s="10">
        <v>24</v>
      </c>
      <c r="CK197" s="10">
        <v>24</v>
      </c>
      <c r="CL197" s="10">
        <v>26</v>
      </c>
      <c r="CM197" s="10">
        <v>25</v>
      </c>
      <c r="CN197" s="10">
        <v>25</v>
      </c>
      <c r="CO197" s="10">
        <v>24</v>
      </c>
      <c r="CP197" s="10">
        <v>1000004.3</v>
      </c>
      <c r="CQ197" s="10">
        <v>1000000</v>
      </c>
      <c r="CR197" s="10">
        <v>-4.3</v>
      </c>
      <c r="CS197" s="10">
        <v>0</v>
      </c>
    </row>
    <row r="198" spans="1:97" ht="15.75" thickBot="1" x14ac:dyDescent="0.3">
      <c r="A198" s="9" t="s">
        <v>130</v>
      </c>
      <c r="B198" s="10">
        <v>499661.6</v>
      </c>
      <c r="C198" s="10">
        <v>24</v>
      </c>
      <c r="D198" s="10">
        <v>24</v>
      </c>
      <c r="E198" s="10">
        <v>22</v>
      </c>
      <c r="F198" s="10">
        <v>24</v>
      </c>
      <c r="G198" s="10">
        <v>24</v>
      </c>
      <c r="H198" s="10">
        <v>24</v>
      </c>
      <c r="I198" s="10">
        <v>24</v>
      </c>
      <c r="J198" s="10">
        <v>24</v>
      </c>
      <c r="K198" s="10">
        <v>24</v>
      </c>
      <c r="L198" s="10">
        <v>24</v>
      </c>
      <c r="M198" s="10">
        <v>24</v>
      </c>
      <c r="N198" s="10">
        <v>24</v>
      </c>
      <c r="O198" s="10">
        <v>24</v>
      </c>
      <c r="P198" s="10">
        <v>499693.1</v>
      </c>
      <c r="Q198" s="10">
        <v>24</v>
      </c>
      <c r="R198" s="10">
        <v>24</v>
      </c>
      <c r="S198" s="10">
        <v>24</v>
      </c>
      <c r="T198" s="10">
        <v>24</v>
      </c>
      <c r="U198" s="10">
        <v>24</v>
      </c>
      <c r="V198" s="10">
        <v>23</v>
      </c>
      <c r="W198" s="10">
        <v>24</v>
      </c>
      <c r="X198" s="10">
        <v>24</v>
      </c>
      <c r="Y198" s="10">
        <v>24</v>
      </c>
      <c r="Z198" s="10">
        <v>24</v>
      </c>
      <c r="AA198" s="10">
        <v>22</v>
      </c>
      <c r="AB198" s="10">
        <v>23</v>
      </c>
      <c r="AC198" s="10">
        <v>23</v>
      </c>
      <c r="AD198" s="10">
        <v>24</v>
      </c>
      <c r="AE198" s="10">
        <v>999995.7</v>
      </c>
      <c r="AF198" s="10">
        <v>1000000</v>
      </c>
      <c r="AG198" s="10">
        <v>4.3</v>
      </c>
      <c r="AH198" s="10">
        <v>0</v>
      </c>
      <c r="BL198" s="9" t="s">
        <v>130</v>
      </c>
      <c r="BM198" s="10">
        <v>24</v>
      </c>
      <c r="BN198" s="10">
        <v>24</v>
      </c>
      <c r="BO198" s="10">
        <v>24</v>
      </c>
      <c r="BP198" s="10">
        <v>26</v>
      </c>
      <c r="BQ198" s="10">
        <v>24</v>
      </c>
      <c r="BR198" s="10">
        <v>24</v>
      </c>
      <c r="BS198" s="10">
        <v>24</v>
      </c>
      <c r="BT198" s="10">
        <v>24</v>
      </c>
      <c r="BU198" s="10">
        <v>24</v>
      </c>
      <c r="BV198" s="10">
        <v>24</v>
      </c>
      <c r="BW198" s="10">
        <v>24</v>
      </c>
      <c r="BX198" s="10">
        <v>24</v>
      </c>
      <c r="BY198" s="10">
        <v>24</v>
      </c>
      <c r="BZ198" s="10">
        <v>24</v>
      </c>
      <c r="CA198" s="10">
        <v>999325.4</v>
      </c>
      <c r="CB198" s="10">
        <v>24</v>
      </c>
      <c r="CC198" s="10">
        <v>24</v>
      </c>
      <c r="CD198" s="10">
        <v>24</v>
      </c>
      <c r="CE198" s="10">
        <v>24</v>
      </c>
      <c r="CF198" s="10">
        <v>24</v>
      </c>
      <c r="CG198" s="10">
        <v>25</v>
      </c>
      <c r="CH198" s="10">
        <v>24</v>
      </c>
      <c r="CI198" s="10">
        <v>24</v>
      </c>
      <c r="CJ198" s="10">
        <v>24</v>
      </c>
      <c r="CK198" s="10">
        <v>24</v>
      </c>
      <c r="CL198" s="10">
        <v>26</v>
      </c>
      <c r="CM198" s="10">
        <v>25</v>
      </c>
      <c r="CN198" s="10">
        <v>25</v>
      </c>
      <c r="CO198" s="10">
        <v>24</v>
      </c>
      <c r="CP198" s="10">
        <v>1000004.3</v>
      </c>
      <c r="CQ198" s="10">
        <v>1000000</v>
      </c>
      <c r="CR198" s="10">
        <v>-4.3</v>
      </c>
      <c r="CS198" s="10">
        <v>0</v>
      </c>
    </row>
    <row r="199" spans="1:97" ht="15.75" thickBot="1" x14ac:dyDescent="0.3">
      <c r="A199" s="9" t="s">
        <v>131</v>
      </c>
      <c r="B199" s="10">
        <v>499661.6</v>
      </c>
      <c r="C199" s="10">
        <v>24</v>
      </c>
      <c r="D199" s="10">
        <v>24</v>
      </c>
      <c r="E199" s="10">
        <v>22</v>
      </c>
      <c r="F199" s="10">
        <v>24</v>
      </c>
      <c r="G199" s="10">
        <v>24</v>
      </c>
      <c r="H199" s="10">
        <v>24</v>
      </c>
      <c r="I199" s="10">
        <v>24</v>
      </c>
      <c r="J199" s="10">
        <v>24</v>
      </c>
      <c r="K199" s="10">
        <v>24</v>
      </c>
      <c r="L199" s="10">
        <v>24</v>
      </c>
      <c r="M199" s="10">
        <v>24</v>
      </c>
      <c r="N199" s="10">
        <v>24</v>
      </c>
      <c r="O199" s="10">
        <v>24</v>
      </c>
      <c r="P199" s="10">
        <v>499693.1</v>
      </c>
      <c r="Q199" s="10">
        <v>24</v>
      </c>
      <c r="R199" s="10">
        <v>24</v>
      </c>
      <c r="S199" s="10">
        <v>24</v>
      </c>
      <c r="T199" s="10">
        <v>24</v>
      </c>
      <c r="U199" s="10">
        <v>24</v>
      </c>
      <c r="V199" s="10">
        <v>23</v>
      </c>
      <c r="W199" s="10">
        <v>24</v>
      </c>
      <c r="X199" s="10">
        <v>24</v>
      </c>
      <c r="Y199" s="10">
        <v>24</v>
      </c>
      <c r="Z199" s="10">
        <v>24</v>
      </c>
      <c r="AA199" s="10">
        <v>22</v>
      </c>
      <c r="AB199" s="10">
        <v>23</v>
      </c>
      <c r="AC199" s="10">
        <v>23</v>
      </c>
      <c r="AD199" s="10">
        <v>24</v>
      </c>
      <c r="AE199" s="10">
        <v>999995.7</v>
      </c>
      <c r="AF199" s="10">
        <v>1000000</v>
      </c>
      <c r="AG199" s="10">
        <v>4.3</v>
      </c>
      <c r="AH199" s="10">
        <v>0</v>
      </c>
      <c r="BL199" s="9" t="s">
        <v>131</v>
      </c>
      <c r="BM199" s="10">
        <v>24</v>
      </c>
      <c r="BN199" s="10">
        <v>24</v>
      </c>
      <c r="BO199" s="10">
        <v>24</v>
      </c>
      <c r="BP199" s="10">
        <v>26</v>
      </c>
      <c r="BQ199" s="10">
        <v>24</v>
      </c>
      <c r="BR199" s="10">
        <v>24</v>
      </c>
      <c r="BS199" s="10">
        <v>24</v>
      </c>
      <c r="BT199" s="10">
        <v>24</v>
      </c>
      <c r="BU199" s="10">
        <v>24</v>
      </c>
      <c r="BV199" s="10">
        <v>24</v>
      </c>
      <c r="BW199" s="10">
        <v>24</v>
      </c>
      <c r="BX199" s="10">
        <v>24</v>
      </c>
      <c r="BY199" s="10">
        <v>24</v>
      </c>
      <c r="BZ199" s="10">
        <v>24</v>
      </c>
      <c r="CA199" s="10">
        <v>999325.4</v>
      </c>
      <c r="CB199" s="10">
        <v>24</v>
      </c>
      <c r="CC199" s="10">
        <v>24</v>
      </c>
      <c r="CD199" s="10">
        <v>24</v>
      </c>
      <c r="CE199" s="10">
        <v>24</v>
      </c>
      <c r="CF199" s="10">
        <v>24</v>
      </c>
      <c r="CG199" s="10">
        <v>25</v>
      </c>
      <c r="CH199" s="10">
        <v>24</v>
      </c>
      <c r="CI199" s="10">
        <v>24</v>
      </c>
      <c r="CJ199" s="10">
        <v>24</v>
      </c>
      <c r="CK199" s="10">
        <v>24</v>
      </c>
      <c r="CL199" s="10">
        <v>26</v>
      </c>
      <c r="CM199" s="10">
        <v>25</v>
      </c>
      <c r="CN199" s="10">
        <v>25</v>
      </c>
      <c r="CO199" s="10">
        <v>24</v>
      </c>
      <c r="CP199" s="10">
        <v>1000004.3</v>
      </c>
      <c r="CQ199" s="10">
        <v>1000000</v>
      </c>
      <c r="CR199" s="10">
        <v>-4.3</v>
      </c>
      <c r="CS199" s="10">
        <v>0</v>
      </c>
    </row>
    <row r="200" spans="1:97" ht="15.75" thickBot="1" x14ac:dyDescent="0.3">
      <c r="A200" s="9" t="s">
        <v>132</v>
      </c>
      <c r="B200" s="10">
        <v>499661.6</v>
      </c>
      <c r="C200" s="10">
        <v>24</v>
      </c>
      <c r="D200" s="10">
        <v>24</v>
      </c>
      <c r="E200" s="10">
        <v>22</v>
      </c>
      <c r="F200" s="10">
        <v>24</v>
      </c>
      <c r="G200" s="10">
        <v>24</v>
      </c>
      <c r="H200" s="10">
        <v>24</v>
      </c>
      <c r="I200" s="10">
        <v>24</v>
      </c>
      <c r="J200" s="10">
        <v>24</v>
      </c>
      <c r="K200" s="10">
        <v>24</v>
      </c>
      <c r="L200" s="10">
        <v>24</v>
      </c>
      <c r="M200" s="10">
        <v>24</v>
      </c>
      <c r="N200" s="10">
        <v>24</v>
      </c>
      <c r="O200" s="10">
        <v>24</v>
      </c>
      <c r="P200" s="10">
        <v>499693.1</v>
      </c>
      <c r="Q200" s="10">
        <v>24</v>
      </c>
      <c r="R200" s="10">
        <v>24</v>
      </c>
      <c r="S200" s="10">
        <v>24</v>
      </c>
      <c r="T200" s="10">
        <v>24</v>
      </c>
      <c r="U200" s="10">
        <v>24</v>
      </c>
      <c r="V200" s="10">
        <v>23</v>
      </c>
      <c r="W200" s="10">
        <v>24</v>
      </c>
      <c r="X200" s="10">
        <v>24</v>
      </c>
      <c r="Y200" s="10">
        <v>24</v>
      </c>
      <c r="Z200" s="10">
        <v>24</v>
      </c>
      <c r="AA200" s="10">
        <v>22</v>
      </c>
      <c r="AB200" s="10">
        <v>23</v>
      </c>
      <c r="AC200" s="10">
        <v>23</v>
      </c>
      <c r="AD200" s="10">
        <v>24</v>
      </c>
      <c r="AE200" s="10">
        <v>999995.7</v>
      </c>
      <c r="AF200" s="10">
        <v>1000000</v>
      </c>
      <c r="AG200" s="10">
        <v>4.3</v>
      </c>
      <c r="AH200" s="10">
        <v>0</v>
      </c>
      <c r="BL200" s="9" t="s">
        <v>132</v>
      </c>
      <c r="BM200" s="10">
        <v>24</v>
      </c>
      <c r="BN200" s="10">
        <v>24</v>
      </c>
      <c r="BO200" s="10">
        <v>24</v>
      </c>
      <c r="BP200" s="10">
        <v>26</v>
      </c>
      <c r="BQ200" s="10">
        <v>24</v>
      </c>
      <c r="BR200" s="10">
        <v>24</v>
      </c>
      <c r="BS200" s="10">
        <v>24</v>
      </c>
      <c r="BT200" s="10">
        <v>24</v>
      </c>
      <c r="BU200" s="10">
        <v>24</v>
      </c>
      <c r="BV200" s="10">
        <v>24</v>
      </c>
      <c r="BW200" s="10">
        <v>24</v>
      </c>
      <c r="BX200" s="10">
        <v>24</v>
      </c>
      <c r="BY200" s="10">
        <v>24</v>
      </c>
      <c r="BZ200" s="10">
        <v>24</v>
      </c>
      <c r="CA200" s="10">
        <v>999325.4</v>
      </c>
      <c r="CB200" s="10">
        <v>24</v>
      </c>
      <c r="CC200" s="10">
        <v>24</v>
      </c>
      <c r="CD200" s="10">
        <v>24</v>
      </c>
      <c r="CE200" s="10">
        <v>24</v>
      </c>
      <c r="CF200" s="10">
        <v>24</v>
      </c>
      <c r="CG200" s="10">
        <v>25</v>
      </c>
      <c r="CH200" s="10">
        <v>24</v>
      </c>
      <c r="CI200" s="10">
        <v>24</v>
      </c>
      <c r="CJ200" s="10">
        <v>24</v>
      </c>
      <c r="CK200" s="10">
        <v>24</v>
      </c>
      <c r="CL200" s="10">
        <v>26</v>
      </c>
      <c r="CM200" s="10">
        <v>25</v>
      </c>
      <c r="CN200" s="10">
        <v>25</v>
      </c>
      <c r="CO200" s="10">
        <v>24</v>
      </c>
      <c r="CP200" s="10">
        <v>1000004.3</v>
      </c>
      <c r="CQ200" s="10">
        <v>1000000</v>
      </c>
      <c r="CR200" s="10">
        <v>-4.3</v>
      </c>
      <c r="CS200" s="10">
        <v>0</v>
      </c>
    </row>
    <row r="201" spans="1:97" ht="15.75" thickBot="1" x14ac:dyDescent="0.3">
      <c r="A201" s="9" t="s">
        <v>133</v>
      </c>
      <c r="B201" s="10">
        <v>499661.6</v>
      </c>
      <c r="C201" s="10">
        <v>24</v>
      </c>
      <c r="D201" s="10">
        <v>24</v>
      </c>
      <c r="E201" s="10">
        <v>22</v>
      </c>
      <c r="F201" s="10">
        <v>24</v>
      </c>
      <c r="G201" s="10">
        <v>24</v>
      </c>
      <c r="H201" s="10">
        <v>24</v>
      </c>
      <c r="I201" s="10">
        <v>24</v>
      </c>
      <c r="J201" s="10">
        <v>24</v>
      </c>
      <c r="K201" s="10">
        <v>24</v>
      </c>
      <c r="L201" s="10">
        <v>24</v>
      </c>
      <c r="M201" s="10">
        <v>24</v>
      </c>
      <c r="N201" s="10">
        <v>24</v>
      </c>
      <c r="O201" s="10">
        <v>24</v>
      </c>
      <c r="P201" s="10">
        <v>499693.1</v>
      </c>
      <c r="Q201" s="10">
        <v>24</v>
      </c>
      <c r="R201" s="10">
        <v>24</v>
      </c>
      <c r="S201" s="10">
        <v>24</v>
      </c>
      <c r="T201" s="10">
        <v>24</v>
      </c>
      <c r="U201" s="10">
        <v>24</v>
      </c>
      <c r="V201" s="10">
        <v>23</v>
      </c>
      <c r="W201" s="10">
        <v>24</v>
      </c>
      <c r="X201" s="10">
        <v>24</v>
      </c>
      <c r="Y201" s="10">
        <v>24</v>
      </c>
      <c r="Z201" s="10">
        <v>24</v>
      </c>
      <c r="AA201" s="10">
        <v>22</v>
      </c>
      <c r="AB201" s="10">
        <v>23</v>
      </c>
      <c r="AC201" s="10">
        <v>23</v>
      </c>
      <c r="AD201" s="10">
        <v>24</v>
      </c>
      <c r="AE201" s="10">
        <v>999995.7</v>
      </c>
      <c r="AF201" s="10">
        <v>1000000</v>
      </c>
      <c r="AG201" s="10">
        <v>4.3</v>
      </c>
      <c r="AH201" s="10">
        <v>0</v>
      </c>
      <c r="BL201" s="9" t="s">
        <v>133</v>
      </c>
      <c r="BM201" s="10">
        <v>24</v>
      </c>
      <c r="BN201" s="10">
        <v>24</v>
      </c>
      <c r="BO201" s="10">
        <v>24</v>
      </c>
      <c r="BP201" s="10">
        <v>26</v>
      </c>
      <c r="BQ201" s="10">
        <v>24</v>
      </c>
      <c r="BR201" s="10">
        <v>24</v>
      </c>
      <c r="BS201" s="10">
        <v>24</v>
      </c>
      <c r="BT201" s="10">
        <v>24</v>
      </c>
      <c r="BU201" s="10">
        <v>24</v>
      </c>
      <c r="BV201" s="10">
        <v>24</v>
      </c>
      <c r="BW201" s="10">
        <v>24</v>
      </c>
      <c r="BX201" s="10">
        <v>24</v>
      </c>
      <c r="BY201" s="10">
        <v>24</v>
      </c>
      <c r="BZ201" s="10">
        <v>24</v>
      </c>
      <c r="CA201" s="10">
        <v>999325.4</v>
      </c>
      <c r="CB201" s="10">
        <v>24</v>
      </c>
      <c r="CC201" s="10">
        <v>24</v>
      </c>
      <c r="CD201" s="10">
        <v>24</v>
      </c>
      <c r="CE201" s="10">
        <v>24</v>
      </c>
      <c r="CF201" s="10">
        <v>24</v>
      </c>
      <c r="CG201" s="10">
        <v>25</v>
      </c>
      <c r="CH201" s="10">
        <v>24</v>
      </c>
      <c r="CI201" s="10">
        <v>24</v>
      </c>
      <c r="CJ201" s="10">
        <v>24</v>
      </c>
      <c r="CK201" s="10">
        <v>24</v>
      </c>
      <c r="CL201" s="10">
        <v>26</v>
      </c>
      <c r="CM201" s="10">
        <v>25</v>
      </c>
      <c r="CN201" s="10">
        <v>25</v>
      </c>
      <c r="CO201" s="10">
        <v>24</v>
      </c>
      <c r="CP201" s="10">
        <v>1000004.3</v>
      </c>
      <c r="CQ201" s="10">
        <v>1000000</v>
      </c>
      <c r="CR201" s="10">
        <v>-4.3</v>
      </c>
      <c r="CS201" s="10">
        <v>0</v>
      </c>
    </row>
    <row r="202" spans="1:97" ht="15.75" thickBot="1" x14ac:dyDescent="0.3">
      <c r="A202" s="9" t="s">
        <v>134</v>
      </c>
      <c r="B202" s="10">
        <v>499661.6</v>
      </c>
      <c r="C202" s="10">
        <v>24</v>
      </c>
      <c r="D202" s="10">
        <v>24</v>
      </c>
      <c r="E202" s="10">
        <v>22</v>
      </c>
      <c r="F202" s="10">
        <v>24</v>
      </c>
      <c r="G202" s="10">
        <v>24</v>
      </c>
      <c r="H202" s="10">
        <v>24</v>
      </c>
      <c r="I202" s="10">
        <v>24</v>
      </c>
      <c r="J202" s="10">
        <v>24</v>
      </c>
      <c r="K202" s="10">
        <v>24</v>
      </c>
      <c r="L202" s="10">
        <v>24</v>
      </c>
      <c r="M202" s="10">
        <v>24</v>
      </c>
      <c r="N202" s="10">
        <v>24</v>
      </c>
      <c r="O202" s="10">
        <v>24</v>
      </c>
      <c r="P202" s="10">
        <v>499693.1</v>
      </c>
      <c r="Q202" s="10">
        <v>24</v>
      </c>
      <c r="R202" s="10">
        <v>24</v>
      </c>
      <c r="S202" s="10">
        <v>24</v>
      </c>
      <c r="T202" s="10">
        <v>24</v>
      </c>
      <c r="U202" s="10">
        <v>24</v>
      </c>
      <c r="V202" s="10">
        <v>23</v>
      </c>
      <c r="W202" s="10">
        <v>24</v>
      </c>
      <c r="X202" s="10">
        <v>24</v>
      </c>
      <c r="Y202" s="10">
        <v>24</v>
      </c>
      <c r="Z202" s="10">
        <v>24</v>
      </c>
      <c r="AA202" s="10">
        <v>22</v>
      </c>
      <c r="AB202" s="10">
        <v>23</v>
      </c>
      <c r="AC202" s="10">
        <v>23</v>
      </c>
      <c r="AD202" s="10">
        <v>24</v>
      </c>
      <c r="AE202" s="10">
        <v>999995.7</v>
      </c>
      <c r="AF202" s="10">
        <v>1000000</v>
      </c>
      <c r="AG202" s="10">
        <v>4.3</v>
      </c>
      <c r="AH202" s="10">
        <v>0</v>
      </c>
      <c r="BL202" s="9" t="s">
        <v>134</v>
      </c>
      <c r="BM202" s="10">
        <v>24</v>
      </c>
      <c r="BN202" s="10">
        <v>24</v>
      </c>
      <c r="BO202" s="10">
        <v>24</v>
      </c>
      <c r="BP202" s="10">
        <v>26</v>
      </c>
      <c r="BQ202" s="10">
        <v>24</v>
      </c>
      <c r="BR202" s="10">
        <v>24</v>
      </c>
      <c r="BS202" s="10">
        <v>24</v>
      </c>
      <c r="BT202" s="10">
        <v>24</v>
      </c>
      <c r="BU202" s="10">
        <v>24</v>
      </c>
      <c r="BV202" s="10">
        <v>24</v>
      </c>
      <c r="BW202" s="10">
        <v>24</v>
      </c>
      <c r="BX202" s="10">
        <v>24</v>
      </c>
      <c r="BY202" s="10">
        <v>24</v>
      </c>
      <c r="BZ202" s="10">
        <v>24</v>
      </c>
      <c r="CA202" s="10">
        <v>999325.4</v>
      </c>
      <c r="CB202" s="10">
        <v>24</v>
      </c>
      <c r="CC202" s="10">
        <v>24</v>
      </c>
      <c r="CD202" s="10">
        <v>24</v>
      </c>
      <c r="CE202" s="10">
        <v>24</v>
      </c>
      <c r="CF202" s="10">
        <v>24</v>
      </c>
      <c r="CG202" s="10">
        <v>25</v>
      </c>
      <c r="CH202" s="10">
        <v>24</v>
      </c>
      <c r="CI202" s="10">
        <v>24</v>
      </c>
      <c r="CJ202" s="10">
        <v>24</v>
      </c>
      <c r="CK202" s="10">
        <v>24</v>
      </c>
      <c r="CL202" s="10">
        <v>26</v>
      </c>
      <c r="CM202" s="10">
        <v>25</v>
      </c>
      <c r="CN202" s="10">
        <v>25</v>
      </c>
      <c r="CO202" s="10">
        <v>24</v>
      </c>
      <c r="CP202" s="10">
        <v>1000004.3</v>
      </c>
      <c r="CQ202" s="10">
        <v>1000000</v>
      </c>
      <c r="CR202" s="10">
        <v>-4.3</v>
      </c>
      <c r="CS202" s="10">
        <v>0</v>
      </c>
    </row>
    <row r="203" spans="1:97" ht="15.75" thickBot="1" x14ac:dyDescent="0.3">
      <c r="A203" s="9" t="s">
        <v>135</v>
      </c>
      <c r="B203" s="10">
        <v>499663.6</v>
      </c>
      <c r="C203" s="10">
        <v>26</v>
      </c>
      <c r="D203" s="10">
        <v>26</v>
      </c>
      <c r="E203" s="10">
        <v>26</v>
      </c>
      <c r="F203" s="10">
        <v>26</v>
      </c>
      <c r="G203" s="10">
        <v>26</v>
      </c>
      <c r="H203" s="10">
        <v>26</v>
      </c>
      <c r="I203" s="10">
        <v>26</v>
      </c>
      <c r="J203" s="10">
        <v>26</v>
      </c>
      <c r="K203" s="10">
        <v>26</v>
      </c>
      <c r="L203" s="10">
        <v>26</v>
      </c>
      <c r="M203" s="10">
        <v>26</v>
      </c>
      <c r="N203" s="10">
        <v>26</v>
      </c>
      <c r="O203" s="10">
        <v>26</v>
      </c>
      <c r="P203" s="10">
        <v>499697.1</v>
      </c>
      <c r="Q203" s="10">
        <v>26</v>
      </c>
      <c r="R203" s="10">
        <v>26</v>
      </c>
      <c r="S203" s="10">
        <v>26</v>
      </c>
      <c r="T203" s="10">
        <v>26</v>
      </c>
      <c r="U203" s="10">
        <v>26</v>
      </c>
      <c r="V203" s="10">
        <v>26</v>
      </c>
      <c r="W203" s="10">
        <v>26</v>
      </c>
      <c r="X203" s="10">
        <v>26</v>
      </c>
      <c r="Y203" s="10">
        <v>26</v>
      </c>
      <c r="Z203" s="10">
        <v>26</v>
      </c>
      <c r="AA203" s="10">
        <v>26</v>
      </c>
      <c r="AB203" s="10">
        <v>26</v>
      </c>
      <c r="AC203" s="10">
        <v>26</v>
      </c>
      <c r="AD203" s="10">
        <v>26</v>
      </c>
      <c r="AE203" s="10">
        <v>1000062.7</v>
      </c>
      <c r="AF203" s="10">
        <v>1000000</v>
      </c>
      <c r="AG203" s="10">
        <v>-62.7</v>
      </c>
      <c r="AH203" s="10">
        <v>-0.01</v>
      </c>
      <c r="BL203" s="9" t="s">
        <v>135</v>
      </c>
      <c r="BM203" s="10">
        <v>22</v>
      </c>
      <c r="BN203" s="10">
        <v>22</v>
      </c>
      <c r="BO203" s="10">
        <v>22</v>
      </c>
      <c r="BP203" s="10">
        <v>22</v>
      </c>
      <c r="BQ203" s="10">
        <v>22</v>
      </c>
      <c r="BR203" s="10">
        <v>22</v>
      </c>
      <c r="BS203" s="10">
        <v>22</v>
      </c>
      <c r="BT203" s="10">
        <v>22</v>
      </c>
      <c r="BU203" s="10">
        <v>22</v>
      </c>
      <c r="BV203" s="10">
        <v>22</v>
      </c>
      <c r="BW203" s="10">
        <v>22</v>
      </c>
      <c r="BX203" s="10">
        <v>22</v>
      </c>
      <c r="BY203" s="10">
        <v>22</v>
      </c>
      <c r="BZ203" s="10">
        <v>22</v>
      </c>
      <c r="CA203" s="10">
        <v>999321.4</v>
      </c>
      <c r="CB203" s="10">
        <v>22</v>
      </c>
      <c r="CC203" s="10">
        <v>22</v>
      </c>
      <c r="CD203" s="10">
        <v>22</v>
      </c>
      <c r="CE203" s="10">
        <v>22</v>
      </c>
      <c r="CF203" s="10">
        <v>22</v>
      </c>
      <c r="CG203" s="10">
        <v>22</v>
      </c>
      <c r="CH203" s="10">
        <v>22</v>
      </c>
      <c r="CI203" s="10">
        <v>22</v>
      </c>
      <c r="CJ203" s="10">
        <v>22</v>
      </c>
      <c r="CK203" s="10">
        <v>22</v>
      </c>
      <c r="CL203" s="10">
        <v>22</v>
      </c>
      <c r="CM203" s="10">
        <v>22</v>
      </c>
      <c r="CN203" s="10">
        <v>22</v>
      </c>
      <c r="CO203" s="10">
        <v>22</v>
      </c>
      <c r="CP203" s="10">
        <v>999937.3</v>
      </c>
      <c r="CQ203" s="10">
        <v>1000000</v>
      </c>
      <c r="CR203" s="10">
        <v>62.7</v>
      </c>
      <c r="CS203" s="10">
        <v>0.01</v>
      </c>
    </row>
    <row r="204" spans="1:97" ht="15.75" thickBot="1" x14ac:dyDescent="0.3">
      <c r="A204" s="9" t="s">
        <v>136</v>
      </c>
      <c r="B204" s="10">
        <v>499661.6</v>
      </c>
      <c r="C204" s="10">
        <v>24</v>
      </c>
      <c r="D204" s="10">
        <v>24</v>
      </c>
      <c r="E204" s="10">
        <v>23</v>
      </c>
      <c r="F204" s="10">
        <v>24</v>
      </c>
      <c r="G204" s="10">
        <v>24</v>
      </c>
      <c r="H204" s="10">
        <v>24</v>
      </c>
      <c r="I204" s="10">
        <v>24</v>
      </c>
      <c r="J204" s="10">
        <v>24</v>
      </c>
      <c r="K204" s="10">
        <v>24</v>
      </c>
      <c r="L204" s="10">
        <v>24</v>
      </c>
      <c r="M204" s="10">
        <v>24</v>
      </c>
      <c r="N204" s="10">
        <v>24</v>
      </c>
      <c r="O204" s="10">
        <v>24</v>
      </c>
      <c r="P204" s="10">
        <v>499693.1</v>
      </c>
      <c r="Q204" s="10">
        <v>24</v>
      </c>
      <c r="R204" s="10">
        <v>24</v>
      </c>
      <c r="S204" s="10">
        <v>24</v>
      </c>
      <c r="T204" s="10">
        <v>24</v>
      </c>
      <c r="U204" s="10">
        <v>24</v>
      </c>
      <c r="V204" s="10">
        <v>23</v>
      </c>
      <c r="W204" s="10">
        <v>24</v>
      </c>
      <c r="X204" s="10">
        <v>24</v>
      </c>
      <c r="Y204" s="10">
        <v>24</v>
      </c>
      <c r="Z204" s="10">
        <v>24</v>
      </c>
      <c r="AA204" s="10">
        <v>22</v>
      </c>
      <c r="AB204" s="10">
        <v>24</v>
      </c>
      <c r="AC204" s="10">
        <v>23</v>
      </c>
      <c r="AD204" s="10">
        <v>24</v>
      </c>
      <c r="AE204" s="10">
        <v>999997.7</v>
      </c>
      <c r="AF204" s="10">
        <v>1000000</v>
      </c>
      <c r="AG204" s="10">
        <v>2.2999999999999998</v>
      </c>
      <c r="AH204" s="10">
        <v>0</v>
      </c>
      <c r="BL204" s="9" t="s">
        <v>136</v>
      </c>
      <c r="BM204" s="10">
        <v>24</v>
      </c>
      <c r="BN204" s="10">
        <v>24</v>
      </c>
      <c r="BO204" s="10">
        <v>24</v>
      </c>
      <c r="BP204" s="10">
        <v>25</v>
      </c>
      <c r="BQ204" s="10">
        <v>24</v>
      </c>
      <c r="BR204" s="10">
        <v>24</v>
      </c>
      <c r="BS204" s="10">
        <v>24</v>
      </c>
      <c r="BT204" s="10">
        <v>24</v>
      </c>
      <c r="BU204" s="10">
        <v>24</v>
      </c>
      <c r="BV204" s="10">
        <v>24</v>
      </c>
      <c r="BW204" s="10">
        <v>24</v>
      </c>
      <c r="BX204" s="10">
        <v>24</v>
      </c>
      <c r="BY204" s="10">
        <v>24</v>
      </c>
      <c r="BZ204" s="10">
        <v>24</v>
      </c>
      <c r="CA204" s="10">
        <v>999325.4</v>
      </c>
      <c r="CB204" s="10">
        <v>24</v>
      </c>
      <c r="CC204" s="10">
        <v>24</v>
      </c>
      <c r="CD204" s="10">
        <v>24</v>
      </c>
      <c r="CE204" s="10">
        <v>24</v>
      </c>
      <c r="CF204" s="10">
        <v>24</v>
      </c>
      <c r="CG204" s="10">
        <v>25</v>
      </c>
      <c r="CH204" s="10">
        <v>24</v>
      </c>
      <c r="CI204" s="10">
        <v>24</v>
      </c>
      <c r="CJ204" s="10">
        <v>24</v>
      </c>
      <c r="CK204" s="10">
        <v>24</v>
      </c>
      <c r="CL204" s="10">
        <v>26</v>
      </c>
      <c r="CM204" s="10">
        <v>24</v>
      </c>
      <c r="CN204" s="10">
        <v>25</v>
      </c>
      <c r="CO204" s="10">
        <v>24</v>
      </c>
      <c r="CP204" s="10">
        <v>1000002.3</v>
      </c>
      <c r="CQ204" s="10">
        <v>1000000</v>
      </c>
      <c r="CR204" s="10">
        <v>-2.2999999999999998</v>
      </c>
      <c r="CS204" s="10">
        <v>0</v>
      </c>
    </row>
    <row r="205" spans="1:97" ht="15.75" thickBot="1" x14ac:dyDescent="0.3">
      <c r="A205" s="9" t="s">
        <v>137</v>
      </c>
      <c r="B205" s="10">
        <v>499661.6</v>
      </c>
      <c r="C205" s="10">
        <v>24</v>
      </c>
      <c r="D205" s="10">
        <v>24</v>
      </c>
      <c r="E205" s="10">
        <v>22</v>
      </c>
      <c r="F205" s="10">
        <v>24</v>
      </c>
      <c r="G205" s="10">
        <v>24</v>
      </c>
      <c r="H205" s="10">
        <v>24</v>
      </c>
      <c r="I205" s="10">
        <v>24</v>
      </c>
      <c r="J205" s="10">
        <v>24</v>
      </c>
      <c r="K205" s="10">
        <v>24</v>
      </c>
      <c r="L205" s="10">
        <v>24</v>
      </c>
      <c r="M205" s="10">
        <v>24</v>
      </c>
      <c r="N205" s="10">
        <v>24</v>
      </c>
      <c r="O205" s="10">
        <v>24</v>
      </c>
      <c r="P205" s="10">
        <v>499693.1</v>
      </c>
      <c r="Q205" s="10">
        <v>24</v>
      </c>
      <c r="R205" s="10">
        <v>24</v>
      </c>
      <c r="S205" s="10">
        <v>24</v>
      </c>
      <c r="T205" s="10">
        <v>24</v>
      </c>
      <c r="U205" s="10">
        <v>24</v>
      </c>
      <c r="V205" s="10">
        <v>23</v>
      </c>
      <c r="W205" s="10">
        <v>24</v>
      </c>
      <c r="X205" s="10">
        <v>24</v>
      </c>
      <c r="Y205" s="10">
        <v>24</v>
      </c>
      <c r="Z205" s="10">
        <v>24</v>
      </c>
      <c r="AA205" s="10">
        <v>22</v>
      </c>
      <c r="AB205" s="10">
        <v>23</v>
      </c>
      <c r="AC205" s="10">
        <v>23</v>
      </c>
      <c r="AD205" s="10">
        <v>24</v>
      </c>
      <c r="AE205" s="10">
        <v>999995.7</v>
      </c>
      <c r="AF205" s="10">
        <v>1000000</v>
      </c>
      <c r="AG205" s="10">
        <v>4.3</v>
      </c>
      <c r="AH205" s="10">
        <v>0</v>
      </c>
      <c r="BL205" s="9" t="s">
        <v>137</v>
      </c>
      <c r="BM205" s="10">
        <v>24</v>
      </c>
      <c r="BN205" s="10">
        <v>24</v>
      </c>
      <c r="BO205" s="10">
        <v>24</v>
      </c>
      <c r="BP205" s="10">
        <v>26</v>
      </c>
      <c r="BQ205" s="10">
        <v>24</v>
      </c>
      <c r="BR205" s="10">
        <v>24</v>
      </c>
      <c r="BS205" s="10">
        <v>24</v>
      </c>
      <c r="BT205" s="10">
        <v>24</v>
      </c>
      <c r="BU205" s="10">
        <v>24</v>
      </c>
      <c r="BV205" s="10">
        <v>24</v>
      </c>
      <c r="BW205" s="10">
        <v>24</v>
      </c>
      <c r="BX205" s="10">
        <v>24</v>
      </c>
      <c r="BY205" s="10">
        <v>24</v>
      </c>
      <c r="BZ205" s="10">
        <v>24</v>
      </c>
      <c r="CA205" s="10">
        <v>999325.4</v>
      </c>
      <c r="CB205" s="10">
        <v>24</v>
      </c>
      <c r="CC205" s="10">
        <v>24</v>
      </c>
      <c r="CD205" s="10">
        <v>24</v>
      </c>
      <c r="CE205" s="10">
        <v>24</v>
      </c>
      <c r="CF205" s="10">
        <v>24</v>
      </c>
      <c r="CG205" s="10">
        <v>25</v>
      </c>
      <c r="CH205" s="10">
        <v>24</v>
      </c>
      <c r="CI205" s="10">
        <v>24</v>
      </c>
      <c r="CJ205" s="10">
        <v>24</v>
      </c>
      <c r="CK205" s="10">
        <v>24</v>
      </c>
      <c r="CL205" s="10">
        <v>26</v>
      </c>
      <c r="CM205" s="10">
        <v>25</v>
      </c>
      <c r="CN205" s="10">
        <v>25</v>
      </c>
      <c r="CO205" s="10">
        <v>24</v>
      </c>
      <c r="CP205" s="10">
        <v>1000004.3</v>
      </c>
      <c r="CQ205" s="10">
        <v>1000000</v>
      </c>
      <c r="CR205" s="10">
        <v>-4.3</v>
      </c>
      <c r="CS205" s="10">
        <v>0</v>
      </c>
    </row>
    <row r="206" spans="1:97" ht="15.75" thickBot="1" x14ac:dyDescent="0.3">
      <c r="A206" s="9" t="s">
        <v>138</v>
      </c>
      <c r="B206" s="10">
        <v>499661.6</v>
      </c>
      <c r="C206" s="10">
        <v>24</v>
      </c>
      <c r="D206" s="10">
        <v>24</v>
      </c>
      <c r="E206" s="10">
        <v>22</v>
      </c>
      <c r="F206" s="10">
        <v>24</v>
      </c>
      <c r="G206" s="10">
        <v>24</v>
      </c>
      <c r="H206" s="10">
        <v>24</v>
      </c>
      <c r="I206" s="10">
        <v>24</v>
      </c>
      <c r="J206" s="10">
        <v>24</v>
      </c>
      <c r="K206" s="10">
        <v>24</v>
      </c>
      <c r="L206" s="10">
        <v>24</v>
      </c>
      <c r="M206" s="10">
        <v>24</v>
      </c>
      <c r="N206" s="10">
        <v>24</v>
      </c>
      <c r="O206" s="10">
        <v>24</v>
      </c>
      <c r="P206" s="10">
        <v>499693.1</v>
      </c>
      <c r="Q206" s="10">
        <v>24</v>
      </c>
      <c r="R206" s="10">
        <v>24</v>
      </c>
      <c r="S206" s="10">
        <v>24</v>
      </c>
      <c r="T206" s="10">
        <v>24</v>
      </c>
      <c r="U206" s="10">
        <v>24</v>
      </c>
      <c r="V206" s="10">
        <v>23</v>
      </c>
      <c r="W206" s="10">
        <v>24</v>
      </c>
      <c r="X206" s="10">
        <v>24</v>
      </c>
      <c r="Y206" s="10">
        <v>24</v>
      </c>
      <c r="Z206" s="10">
        <v>24</v>
      </c>
      <c r="AA206" s="10">
        <v>22</v>
      </c>
      <c r="AB206" s="10">
        <v>23</v>
      </c>
      <c r="AC206" s="10">
        <v>23</v>
      </c>
      <c r="AD206" s="10">
        <v>24</v>
      </c>
      <c r="AE206" s="10">
        <v>999995.7</v>
      </c>
      <c r="AF206" s="10">
        <v>1000000</v>
      </c>
      <c r="AG206" s="10">
        <v>4.3</v>
      </c>
      <c r="AH206" s="10">
        <v>0</v>
      </c>
      <c r="BL206" s="9" t="s">
        <v>138</v>
      </c>
      <c r="BM206" s="10">
        <v>24</v>
      </c>
      <c r="BN206" s="10">
        <v>24</v>
      </c>
      <c r="BO206" s="10">
        <v>24</v>
      </c>
      <c r="BP206" s="10">
        <v>26</v>
      </c>
      <c r="BQ206" s="10">
        <v>24</v>
      </c>
      <c r="BR206" s="10">
        <v>24</v>
      </c>
      <c r="BS206" s="10">
        <v>24</v>
      </c>
      <c r="BT206" s="10">
        <v>24</v>
      </c>
      <c r="BU206" s="10">
        <v>24</v>
      </c>
      <c r="BV206" s="10">
        <v>24</v>
      </c>
      <c r="BW206" s="10">
        <v>24</v>
      </c>
      <c r="BX206" s="10">
        <v>24</v>
      </c>
      <c r="BY206" s="10">
        <v>24</v>
      </c>
      <c r="BZ206" s="10">
        <v>24</v>
      </c>
      <c r="CA206" s="10">
        <v>999325.4</v>
      </c>
      <c r="CB206" s="10">
        <v>24</v>
      </c>
      <c r="CC206" s="10">
        <v>24</v>
      </c>
      <c r="CD206" s="10">
        <v>24</v>
      </c>
      <c r="CE206" s="10">
        <v>24</v>
      </c>
      <c r="CF206" s="10">
        <v>24</v>
      </c>
      <c r="CG206" s="10">
        <v>25</v>
      </c>
      <c r="CH206" s="10">
        <v>24</v>
      </c>
      <c r="CI206" s="10">
        <v>24</v>
      </c>
      <c r="CJ206" s="10">
        <v>24</v>
      </c>
      <c r="CK206" s="10">
        <v>24</v>
      </c>
      <c r="CL206" s="10">
        <v>26</v>
      </c>
      <c r="CM206" s="10">
        <v>25</v>
      </c>
      <c r="CN206" s="10">
        <v>25</v>
      </c>
      <c r="CO206" s="10">
        <v>24</v>
      </c>
      <c r="CP206" s="10">
        <v>1000004.3</v>
      </c>
      <c r="CQ206" s="10">
        <v>1000000</v>
      </c>
      <c r="CR206" s="10">
        <v>-4.3</v>
      </c>
      <c r="CS206" s="10">
        <v>0</v>
      </c>
    </row>
    <row r="207" spans="1:97" ht="15.75" thickBot="1" x14ac:dyDescent="0.3">
      <c r="A207" s="9" t="s">
        <v>139</v>
      </c>
      <c r="B207" s="10">
        <v>499662.6</v>
      </c>
      <c r="C207" s="10">
        <v>25</v>
      </c>
      <c r="D207" s="10">
        <v>25</v>
      </c>
      <c r="E207" s="10">
        <v>24</v>
      </c>
      <c r="F207" s="10">
        <v>25</v>
      </c>
      <c r="G207" s="10">
        <v>25</v>
      </c>
      <c r="H207" s="10">
        <v>25</v>
      </c>
      <c r="I207" s="10">
        <v>25</v>
      </c>
      <c r="J207" s="10">
        <v>25</v>
      </c>
      <c r="K207" s="10">
        <v>25</v>
      </c>
      <c r="L207" s="10">
        <v>25</v>
      </c>
      <c r="M207" s="10">
        <v>25</v>
      </c>
      <c r="N207" s="10">
        <v>25</v>
      </c>
      <c r="O207" s="10">
        <v>25</v>
      </c>
      <c r="P207" s="10">
        <v>499696.1</v>
      </c>
      <c r="Q207" s="10">
        <v>25</v>
      </c>
      <c r="R207" s="10">
        <v>25</v>
      </c>
      <c r="S207" s="10">
        <v>25</v>
      </c>
      <c r="T207" s="10">
        <v>25</v>
      </c>
      <c r="U207" s="10">
        <v>25</v>
      </c>
      <c r="V207" s="10">
        <v>25</v>
      </c>
      <c r="W207" s="10">
        <v>25</v>
      </c>
      <c r="X207" s="10">
        <v>25</v>
      </c>
      <c r="Y207" s="10">
        <v>25</v>
      </c>
      <c r="Z207" s="10">
        <v>25</v>
      </c>
      <c r="AA207" s="10">
        <v>25</v>
      </c>
      <c r="AB207" s="10">
        <v>25</v>
      </c>
      <c r="AC207" s="10">
        <v>24</v>
      </c>
      <c r="AD207" s="10">
        <v>25</v>
      </c>
      <c r="AE207" s="10">
        <v>1000031.7</v>
      </c>
      <c r="AF207" s="10">
        <v>1000000</v>
      </c>
      <c r="AG207" s="10">
        <v>-31.7</v>
      </c>
      <c r="AH207" s="10">
        <v>0</v>
      </c>
      <c r="BL207" s="9" t="s">
        <v>139</v>
      </c>
      <c r="BM207" s="10">
        <v>23</v>
      </c>
      <c r="BN207" s="10">
        <v>23</v>
      </c>
      <c r="BO207" s="10">
        <v>23</v>
      </c>
      <c r="BP207" s="10">
        <v>24</v>
      </c>
      <c r="BQ207" s="10">
        <v>23</v>
      </c>
      <c r="BR207" s="10">
        <v>23</v>
      </c>
      <c r="BS207" s="10">
        <v>23</v>
      </c>
      <c r="BT207" s="10">
        <v>23</v>
      </c>
      <c r="BU207" s="10">
        <v>23</v>
      </c>
      <c r="BV207" s="10">
        <v>23</v>
      </c>
      <c r="BW207" s="10">
        <v>23</v>
      </c>
      <c r="BX207" s="10">
        <v>23</v>
      </c>
      <c r="BY207" s="10">
        <v>23</v>
      </c>
      <c r="BZ207" s="10">
        <v>23</v>
      </c>
      <c r="CA207" s="10">
        <v>999322.4</v>
      </c>
      <c r="CB207" s="10">
        <v>23</v>
      </c>
      <c r="CC207" s="10">
        <v>23</v>
      </c>
      <c r="CD207" s="10">
        <v>23</v>
      </c>
      <c r="CE207" s="10">
        <v>23</v>
      </c>
      <c r="CF207" s="10">
        <v>23</v>
      </c>
      <c r="CG207" s="10">
        <v>23</v>
      </c>
      <c r="CH207" s="10">
        <v>23</v>
      </c>
      <c r="CI207" s="10">
        <v>23</v>
      </c>
      <c r="CJ207" s="10">
        <v>23</v>
      </c>
      <c r="CK207" s="10">
        <v>23</v>
      </c>
      <c r="CL207" s="10">
        <v>23</v>
      </c>
      <c r="CM207" s="10">
        <v>23</v>
      </c>
      <c r="CN207" s="10">
        <v>24</v>
      </c>
      <c r="CO207" s="10">
        <v>23</v>
      </c>
      <c r="CP207" s="10">
        <v>999968.3</v>
      </c>
      <c r="CQ207" s="10">
        <v>1000000</v>
      </c>
      <c r="CR207" s="10">
        <v>31.7</v>
      </c>
      <c r="CS207" s="10">
        <v>0</v>
      </c>
    </row>
    <row r="208" spans="1:97" ht="15.75" thickBot="1" x14ac:dyDescent="0.3">
      <c r="A208" s="9" t="s">
        <v>140</v>
      </c>
      <c r="B208" s="10">
        <v>499661.6</v>
      </c>
      <c r="C208" s="10">
        <v>24</v>
      </c>
      <c r="D208" s="10">
        <v>24</v>
      </c>
      <c r="E208" s="10">
        <v>22</v>
      </c>
      <c r="F208" s="10">
        <v>24</v>
      </c>
      <c r="G208" s="10">
        <v>24</v>
      </c>
      <c r="H208" s="10">
        <v>24</v>
      </c>
      <c r="I208" s="10">
        <v>24</v>
      </c>
      <c r="J208" s="10">
        <v>24</v>
      </c>
      <c r="K208" s="10">
        <v>24</v>
      </c>
      <c r="L208" s="10">
        <v>24</v>
      </c>
      <c r="M208" s="10">
        <v>24</v>
      </c>
      <c r="N208" s="10">
        <v>24</v>
      </c>
      <c r="O208" s="10">
        <v>24</v>
      </c>
      <c r="P208" s="10">
        <v>499693.1</v>
      </c>
      <c r="Q208" s="10">
        <v>24</v>
      </c>
      <c r="R208" s="10">
        <v>24</v>
      </c>
      <c r="S208" s="10">
        <v>24</v>
      </c>
      <c r="T208" s="10">
        <v>24</v>
      </c>
      <c r="U208" s="10">
        <v>24</v>
      </c>
      <c r="V208" s="10">
        <v>23</v>
      </c>
      <c r="W208" s="10">
        <v>24</v>
      </c>
      <c r="X208" s="10">
        <v>24</v>
      </c>
      <c r="Y208" s="10">
        <v>24</v>
      </c>
      <c r="Z208" s="10">
        <v>24</v>
      </c>
      <c r="AA208" s="10">
        <v>22</v>
      </c>
      <c r="AB208" s="10">
        <v>23</v>
      </c>
      <c r="AC208" s="10">
        <v>23</v>
      </c>
      <c r="AD208" s="10">
        <v>24</v>
      </c>
      <c r="AE208" s="10">
        <v>999995.7</v>
      </c>
      <c r="AF208" s="10">
        <v>1000000</v>
      </c>
      <c r="AG208" s="10">
        <v>4.3</v>
      </c>
      <c r="AH208" s="10">
        <v>0</v>
      </c>
      <c r="BL208" s="9" t="s">
        <v>140</v>
      </c>
      <c r="BM208" s="10">
        <v>24</v>
      </c>
      <c r="BN208" s="10">
        <v>24</v>
      </c>
      <c r="BO208" s="10">
        <v>24</v>
      </c>
      <c r="BP208" s="10">
        <v>26</v>
      </c>
      <c r="BQ208" s="10">
        <v>24</v>
      </c>
      <c r="BR208" s="10">
        <v>24</v>
      </c>
      <c r="BS208" s="10">
        <v>24</v>
      </c>
      <c r="BT208" s="10">
        <v>24</v>
      </c>
      <c r="BU208" s="10">
        <v>24</v>
      </c>
      <c r="BV208" s="10">
        <v>24</v>
      </c>
      <c r="BW208" s="10">
        <v>24</v>
      </c>
      <c r="BX208" s="10">
        <v>24</v>
      </c>
      <c r="BY208" s="10">
        <v>24</v>
      </c>
      <c r="BZ208" s="10">
        <v>24</v>
      </c>
      <c r="CA208" s="10">
        <v>999325.4</v>
      </c>
      <c r="CB208" s="10">
        <v>24</v>
      </c>
      <c r="CC208" s="10">
        <v>24</v>
      </c>
      <c r="CD208" s="10">
        <v>24</v>
      </c>
      <c r="CE208" s="10">
        <v>24</v>
      </c>
      <c r="CF208" s="10">
        <v>24</v>
      </c>
      <c r="CG208" s="10">
        <v>25</v>
      </c>
      <c r="CH208" s="10">
        <v>24</v>
      </c>
      <c r="CI208" s="10">
        <v>24</v>
      </c>
      <c r="CJ208" s="10">
        <v>24</v>
      </c>
      <c r="CK208" s="10">
        <v>24</v>
      </c>
      <c r="CL208" s="10">
        <v>26</v>
      </c>
      <c r="CM208" s="10">
        <v>25</v>
      </c>
      <c r="CN208" s="10">
        <v>25</v>
      </c>
      <c r="CO208" s="10">
        <v>24</v>
      </c>
      <c r="CP208" s="10">
        <v>1000004.3</v>
      </c>
      <c r="CQ208" s="10">
        <v>1000000</v>
      </c>
      <c r="CR208" s="10">
        <v>-4.3</v>
      </c>
      <c r="CS208" s="10">
        <v>0</v>
      </c>
    </row>
    <row r="209" spans="1:97" ht="15.75" thickBot="1" x14ac:dyDescent="0.3">
      <c r="A209" s="9" t="s">
        <v>141</v>
      </c>
      <c r="B209" s="10">
        <v>499661.6</v>
      </c>
      <c r="C209" s="10">
        <v>24</v>
      </c>
      <c r="D209" s="10">
        <v>24</v>
      </c>
      <c r="E209" s="10">
        <v>22</v>
      </c>
      <c r="F209" s="10">
        <v>24</v>
      </c>
      <c r="G209" s="10">
        <v>24</v>
      </c>
      <c r="H209" s="10">
        <v>24</v>
      </c>
      <c r="I209" s="10">
        <v>24</v>
      </c>
      <c r="J209" s="10">
        <v>24</v>
      </c>
      <c r="K209" s="10">
        <v>24</v>
      </c>
      <c r="L209" s="10">
        <v>24</v>
      </c>
      <c r="M209" s="10">
        <v>24</v>
      </c>
      <c r="N209" s="10">
        <v>24</v>
      </c>
      <c r="O209" s="10">
        <v>24</v>
      </c>
      <c r="P209" s="10">
        <v>499693.1</v>
      </c>
      <c r="Q209" s="10">
        <v>24</v>
      </c>
      <c r="R209" s="10">
        <v>24</v>
      </c>
      <c r="S209" s="10">
        <v>24</v>
      </c>
      <c r="T209" s="10">
        <v>24</v>
      </c>
      <c r="U209" s="10">
        <v>24</v>
      </c>
      <c r="V209" s="10">
        <v>23</v>
      </c>
      <c r="W209" s="10">
        <v>24</v>
      </c>
      <c r="X209" s="10">
        <v>24</v>
      </c>
      <c r="Y209" s="10">
        <v>24</v>
      </c>
      <c r="Z209" s="10">
        <v>24</v>
      </c>
      <c r="AA209" s="10">
        <v>22</v>
      </c>
      <c r="AB209" s="10">
        <v>23</v>
      </c>
      <c r="AC209" s="10">
        <v>23</v>
      </c>
      <c r="AD209" s="10">
        <v>24</v>
      </c>
      <c r="AE209" s="10">
        <v>999995.7</v>
      </c>
      <c r="AF209" s="10">
        <v>1000000</v>
      </c>
      <c r="AG209" s="10">
        <v>4.3</v>
      </c>
      <c r="AH209" s="10">
        <v>0</v>
      </c>
      <c r="BL209" s="9" t="s">
        <v>141</v>
      </c>
      <c r="BM209" s="10">
        <v>24</v>
      </c>
      <c r="BN209" s="10">
        <v>24</v>
      </c>
      <c r="BO209" s="10">
        <v>24</v>
      </c>
      <c r="BP209" s="10">
        <v>26</v>
      </c>
      <c r="BQ209" s="10">
        <v>24</v>
      </c>
      <c r="BR209" s="10">
        <v>24</v>
      </c>
      <c r="BS209" s="10">
        <v>24</v>
      </c>
      <c r="BT209" s="10">
        <v>24</v>
      </c>
      <c r="BU209" s="10">
        <v>24</v>
      </c>
      <c r="BV209" s="10">
        <v>24</v>
      </c>
      <c r="BW209" s="10">
        <v>24</v>
      </c>
      <c r="BX209" s="10">
        <v>24</v>
      </c>
      <c r="BY209" s="10">
        <v>24</v>
      </c>
      <c r="BZ209" s="10">
        <v>24</v>
      </c>
      <c r="CA209" s="10">
        <v>999325.4</v>
      </c>
      <c r="CB209" s="10">
        <v>24</v>
      </c>
      <c r="CC209" s="10">
        <v>24</v>
      </c>
      <c r="CD209" s="10">
        <v>24</v>
      </c>
      <c r="CE209" s="10">
        <v>24</v>
      </c>
      <c r="CF209" s="10">
        <v>24</v>
      </c>
      <c r="CG209" s="10">
        <v>25</v>
      </c>
      <c r="CH209" s="10">
        <v>24</v>
      </c>
      <c r="CI209" s="10">
        <v>24</v>
      </c>
      <c r="CJ209" s="10">
        <v>24</v>
      </c>
      <c r="CK209" s="10">
        <v>24</v>
      </c>
      <c r="CL209" s="10">
        <v>26</v>
      </c>
      <c r="CM209" s="10">
        <v>25</v>
      </c>
      <c r="CN209" s="10">
        <v>25</v>
      </c>
      <c r="CO209" s="10">
        <v>24</v>
      </c>
      <c r="CP209" s="10">
        <v>1000004.3</v>
      </c>
      <c r="CQ209" s="10">
        <v>1000000</v>
      </c>
      <c r="CR209" s="10">
        <v>-4.3</v>
      </c>
      <c r="CS209" s="10">
        <v>0</v>
      </c>
    </row>
    <row r="210" spans="1:97" ht="15.75" thickBot="1" x14ac:dyDescent="0.3">
      <c r="A210" s="9" t="s">
        <v>142</v>
      </c>
      <c r="B210" s="10">
        <v>499661.6</v>
      </c>
      <c r="C210" s="10">
        <v>24</v>
      </c>
      <c r="D210" s="10">
        <v>24</v>
      </c>
      <c r="E210" s="10">
        <v>22</v>
      </c>
      <c r="F210" s="10">
        <v>24</v>
      </c>
      <c r="G210" s="10">
        <v>24</v>
      </c>
      <c r="H210" s="10">
        <v>24</v>
      </c>
      <c r="I210" s="10">
        <v>24</v>
      </c>
      <c r="J210" s="10">
        <v>24</v>
      </c>
      <c r="K210" s="10">
        <v>24</v>
      </c>
      <c r="L210" s="10">
        <v>24</v>
      </c>
      <c r="M210" s="10">
        <v>24</v>
      </c>
      <c r="N210" s="10">
        <v>24</v>
      </c>
      <c r="O210" s="10">
        <v>24</v>
      </c>
      <c r="P210" s="10">
        <v>499693.1</v>
      </c>
      <c r="Q210" s="10">
        <v>24</v>
      </c>
      <c r="R210" s="10">
        <v>24</v>
      </c>
      <c r="S210" s="10">
        <v>24</v>
      </c>
      <c r="T210" s="10">
        <v>24</v>
      </c>
      <c r="U210" s="10">
        <v>24</v>
      </c>
      <c r="V210" s="10">
        <v>23</v>
      </c>
      <c r="W210" s="10">
        <v>24</v>
      </c>
      <c r="X210" s="10">
        <v>24</v>
      </c>
      <c r="Y210" s="10">
        <v>24</v>
      </c>
      <c r="Z210" s="10">
        <v>24</v>
      </c>
      <c r="AA210" s="10">
        <v>22</v>
      </c>
      <c r="AB210" s="10">
        <v>23</v>
      </c>
      <c r="AC210" s="10">
        <v>23</v>
      </c>
      <c r="AD210" s="10">
        <v>24</v>
      </c>
      <c r="AE210" s="10">
        <v>999995.7</v>
      </c>
      <c r="AF210" s="10">
        <v>1000000</v>
      </c>
      <c r="AG210" s="10">
        <v>4.3</v>
      </c>
      <c r="AH210" s="10">
        <v>0</v>
      </c>
      <c r="BL210" s="9" t="s">
        <v>142</v>
      </c>
      <c r="BM210" s="10">
        <v>24</v>
      </c>
      <c r="BN210" s="10">
        <v>24</v>
      </c>
      <c r="BO210" s="10">
        <v>24</v>
      </c>
      <c r="BP210" s="10">
        <v>26</v>
      </c>
      <c r="BQ210" s="10">
        <v>24</v>
      </c>
      <c r="BR210" s="10">
        <v>24</v>
      </c>
      <c r="BS210" s="10">
        <v>24</v>
      </c>
      <c r="BT210" s="10">
        <v>24</v>
      </c>
      <c r="BU210" s="10">
        <v>24</v>
      </c>
      <c r="BV210" s="10">
        <v>24</v>
      </c>
      <c r="BW210" s="10">
        <v>24</v>
      </c>
      <c r="BX210" s="10">
        <v>24</v>
      </c>
      <c r="BY210" s="10">
        <v>24</v>
      </c>
      <c r="BZ210" s="10">
        <v>24</v>
      </c>
      <c r="CA210" s="10">
        <v>999325.4</v>
      </c>
      <c r="CB210" s="10">
        <v>24</v>
      </c>
      <c r="CC210" s="10">
        <v>24</v>
      </c>
      <c r="CD210" s="10">
        <v>24</v>
      </c>
      <c r="CE210" s="10">
        <v>24</v>
      </c>
      <c r="CF210" s="10">
        <v>24</v>
      </c>
      <c r="CG210" s="10">
        <v>25</v>
      </c>
      <c r="CH210" s="10">
        <v>24</v>
      </c>
      <c r="CI210" s="10">
        <v>24</v>
      </c>
      <c r="CJ210" s="10">
        <v>24</v>
      </c>
      <c r="CK210" s="10">
        <v>24</v>
      </c>
      <c r="CL210" s="10">
        <v>26</v>
      </c>
      <c r="CM210" s="10">
        <v>25</v>
      </c>
      <c r="CN210" s="10">
        <v>25</v>
      </c>
      <c r="CO210" s="10">
        <v>24</v>
      </c>
      <c r="CP210" s="10">
        <v>1000004.3</v>
      </c>
      <c r="CQ210" s="10">
        <v>1000000</v>
      </c>
      <c r="CR210" s="10">
        <v>-4.3</v>
      </c>
      <c r="CS210" s="10">
        <v>0</v>
      </c>
    </row>
    <row r="211" spans="1:97" ht="15.75" thickBot="1" x14ac:dyDescent="0.3">
      <c r="A211" s="9" t="s">
        <v>143</v>
      </c>
      <c r="B211" s="10">
        <v>499661.6</v>
      </c>
      <c r="C211" s="10">
        <v>24</v>
      </c>
      <c r="D211" s="10">
        <v>24</v>
      </c>
      <c r="E211" s="10">
        <v>22</v>
      </c>
      <c r="F211" s="10">
        <v>24</v>
      </c>
      <c r="G211" s="10">
        <v>24</v>
      </c>
      <c r="H211" s="10">
        <v>24</v>
      </c>
      <c r="I211" s="10">
        <v>24</v>
      </c>
      <c r="J211" s="10">
        <v>24</v>
      </c>
      <c r="K211" s="10">
        <v>24</v>
      </c>
      <c r="L211" s="10">
        <v>24</v>
      </c>
      <c r="M211" s="10">
        <v>24</v>
      </c>
      <c r="N211" s="10">
        <v>24</v>
      </c>
      <c r="O211" s="10">
        <v>24</v>
      </c>
      <c r="P211" s="10">
        <v>499695.1</v>
      </c>
      <c r="Q211" s="10">
        <v>24</v>
      </c>
      <c r="R211" s="10">
        <v>24</v>
      </c>
      <c r="S211" s="10">
        <v>24</v>
      </c>
      <c r="T211" s="10">
        <v>24</v>
      </c>
      <c r="U211" s="10">
        <v>24</v>
      </c>
      <c r="V211" s="10">
        <v>23</v>
      </c>
      <c r="W211" s="10">
        <v>24</v>
      </c>
      <c r="X211" s="10">
        <v>24</v>
      </c>
      <c r="Y211" s="10">
        <v>24</v>
      </c>
      <c r="Z211" s="10">
        <v>24</v>
      </c>
      <c r="AA211" s="10">
        <v>23</v>
      </c>
      <c r="AB211" s="10">
        <v>23</v>
      </c>
      <c r="AC211" s="10">
        <v>23</v>
      </c>
      <c r="AD211" s="10">
        <v>24</v>
      </c>
      <c r="AE211" s="10">
        <v>999998.7</v>
      </c>
      <c r="AF211" s="10">
        <v>1000000</v>
      </c>
      <c r="AG211" s="10">
        <v>1.3</v>
      </c>
      <c r="AH211" s="10">
        <v>0</v>
      </c>
      <c r="BL211" s="9" t="s">
        <v>143</v>
      </c>
      <c r="BM211" s="10">
        <v>24</v>
      </c>
      <c r="BN211" s="10">
        <v>24</v>
      </c>
      <c r="BO211" s="10">
        <v>24</v>
      </c>
      <c r="BP211" s="10">
        <v>26</v>
      </c>
      <c r="BQ211" s="10">
        <v>24</v>
      </c>
      <c r="BR211" s="10">
        <v>24</v>
      </c>
      <c r="BS211" s="10">
        <v>24</v>
      </c>
      <c r="BT211" s="10">
        <v>24</v>
      </c>
      <c r="BU211" s="10">
        <v>24</v>
      </c>
      <c r="BV211" s="10">
        <v>24</v>
      </c>
      <c r="BW211" s="10">
        <v>24</v>
      </c>
      <c r="BX211" s="10">
        <v>24</v>
      </c>
      <c r="BY211" s="10">
        <v>24</v>
      </c>
      <c r="BZ211" s="10">
        <v>24</v>
      </c>
      <c r="CA211" s="10">
        <v>999323.4</v>
      </c>
      <c r="CB211" s="10">
        <v>24</v>
      </c>
      <c r="CC211" s="10">
        <v>24</v>
      </c>
      <c r="CD211" s="10">
        <v>24</v>
      </c>
      <c r="CE211" s="10">
        <v>24</v>
      </c>
      <c r="CF211" s="10">
        <v>24</v>
      </c>
      <c r="CG211" s="10">
        <v>25</v>
      </c>
      <c r="CH211" s="10">
        <v>24</v>
      </c>
      <c r="CI211" s="10">
        <v>24</v>
      </c>
      <c r="CJ211" s="10">
        <v>24</v>
      </c>
      <c r="CK211" s="10">
        <v>24</v>
      </c>
      <c r="CL211" s="10">
        <v>25</v>
      </c>
      <c r="CM211" s="10">
        <v>25</v>
      </c>
      <c r="CN211" s="10">
        <v>25</v>
      </c>
      <c r="CO211" s="10">
        <v>24</v>
      </c>
      <c r="CP211" s="10">
        <v>1000001.3</v>
      </c>
      <c r="CQ211" s="10">
        <v>1000000</v>
      </c>
      <c r="CR211" s="10">
        <v>-1.3</v>
      </c>
      <c r="CS211" s="10">
        <v>0</v>
      </c>
    </row>
    <row r="212" spans="1:97" ht="15.75" thickBot="1" x14ac:dyDescent="0.3">
      <c r="A212" s="9" t="s">
        <v>144</v>
      </c>
      <c r="B212" s="10">
        <v>499661.6</v>
      </c>
      <c r="C212" s="10">
        <v>24</v>
      </c>
      <c r="D212" s="10">
        <v>24</v>
      </c>
      <c r="E212" s="10">
        <v>22</v>
      </c>
      <c r="F212" s="10">
        <v>24</v>
      </c>
      <c r="G212" s="10">
        <v>24</v>
      </c>
      <c r="H212" s="10">
        <v>24</v>
      </c>
      <c r="I212" s="10">
        <v>24</v>
      </c>
      <c r="J212" s="10">
        <v>24</v>
      </c>
      <c r="K212" s="10">
        <v>24</v>
      </c>
      <c r="L212" s="10">
        <v>24</v>
      </c>
      <c r="M212" s="10">
        <v>24</v>
      </c>
      <c r="N212" s="10">
        <v>24</v>
      </c>
      <c r="O212" s="10">
        <v>24</v>
      </c>
      <c r="P212" s="10">
        <v>499693.1</v>
      </c>
      <c r="Q212" s="10">
        <v>24</v>
      </c>
      <c r="R212" s="10">
        <v>24</v>
      </c>
      <c r="S212" s="10">
        <v>24</v>
      </c>
      <c r="T212" s="10">
        <v>24</v>
      </c>
      <c r="U212" s="10">
        <v>24</v>
      </c>
      <c r="V212" s="10">
        <v>23</v>
      </c>
      <c r="W212" s="10">
        <v>24</v>
      </c>
      <c r="X212" s="10">
        <v>24</v>
      </c>
      <c r="Y212" s="10">
        <v>24</v>
      </c>
      <c r="Z212" s="10">
        <v>24</v>
      </c>
      <c r="AA212" s="10">
        <v>22</v>
      </c>
      <c r="AB212" s="10">
        <v>23</v>
      </c>
      <c r="AC212" s="10">
        <v>23</v>
      </c>
      <c r="AD212" s="10">
        <v>24</v>
      </c>
      <c r="AE212" s="10">
        <v>999995.7</v>
      </c>
      <c r="AF212" s="10">
        <v>1000000</v>
      </c>
      <c r="AG212" s="10">
        <v>4.3</v>
      </c>
      <c r="AH212" s="10">
        <v>0</v>
      </c>
      <c r="BL212" s="9" t="s">
        <v>144</v>
      </c>
      <c r="BM212" s="10">
        <v>24</v>
      </c>
      <c r="BN212" s="10">
        <v>24</v>
      </c>
      <c r="BO212" s="10">
        <v>24</v>
      </c>
      <c r="BP212" s="10">
        <v>26</v>
      </c>
      <c r="BQ212" s="10">
        <v>24</v>
      </c>
      <c r="BR212" s="10">
        <v>24</v>
      </c>
      <c r="BS212" s="10">
        <v>24</v>
      </c>
      <c r="BT212" s="10">
        <v>24</v>
      </c>
      <c r="BU212" s="10">
        <v>24</v>
      </c>
      <c r="BV212" s="10">
        <v>24</v>
      </c>
      <c r="BW212" s="10">
        <v>24</v>
      </c>
      <c r="BX212" s="10">
        <v>24</v>
      </c>
      <c r="BY212" s="10">
        <v>24</v>
      </c>
      <c r="BZ212" s="10">
        <v>24</v>
      </c>
      <c r="CA212" s="10">
        <v>999325.4</v>
      </c>
      <c r="CB212" s="10">
        <v>24</v>
      </c>
      <c r="CC212" s="10">
        <v>24</v>
      </c>
      <c r="CD212" s="10">
        <v>24</v>
      </c>
      <c r="CE212" s="10">
        <v>24</v>
      </c>
      <c r="CF212" s="10">
        <v>24</v>
      </c>
      <c r="CG212" s="10">
        <v>25</v>
      </c>
      <c r="CH212" s="10">
        <v>24</v>
      </c>
      <c r="CI212" s="10">
        <v>24</v>
      </c>
      <c r="CJ212" s="10">
        <v>24</v>
      </c>
      <c r="CK212" s="10">
        <v>24</v>
      </c>
      <c r="CL212" s="10">
        <v>26</v>
      </c>
      <c r="CM212" s="10">
        <v>25</v>
      </c>
      <c r="CN212" s="10">
        <v>25</v>
      </c>
      <c r="CO212" s="10">
        <v>24</v>
      </c>
      <c r="CP212" s="10">
        <v>1000004.3</v>
      </c>
      <c r="CQ212" s="10">
        <v>1000000</v>
      </c>
      <c r="CR212" s="10">
        <v>-4.3</v>
      </c>
      <c r="CS212" s="10">
        <v>0</v>
      </c>
    </row>
    <row r="213" spans="1:97" ht="15.75" thickBot="1" x14ac:dyDescent="0.3">
      <c r="A213" s="9" t="s">
        <v>145</v>
      </c>
      <c r="B213" s="10">
        <v>499661.6</v>
      </c>
      <c r="C213" s="10">
        <v>24</v>
      </c>
      <c r="D213" s="10">
        <v>24</v>
      </c>
      <c r="E213" s="10">
        <v>22</v>
      </c>
      <c r="F213" s="10">
        <v>24</v>
      </c>
      <c r="G213" s="10">
        <v>24</v>
      </c>
      <c r="H213" s="10">
        <v>24</v>
      </c>
      <c r="I213" s="10">
        <v>24</v>
      </c>
      <c r="J213" s="10">
        <v>24</v>
      </c>
      <c r="K213" s="10">
        <v>24</v>
      </c>
      <c r="L213" s="10">
        <v>24</v>
      </c>
      <c r="M213" s="10">
        <v>24</v>
      </c>
      <c r="N213" s="10">
        <v>24</v>
      </c>
      <c r="O213" s="10">
        <v>24</v>
      </c>
      <c r="P213" s="10">
        <v>499693.1</v>
      </c>
      <c r="Q213" s="10">
        <v>24</v>
      </c>
      <c r="R213" s="10">
        <v>24</v>
      </c>
      <c r="S213" s="10">
        <v>24</v>
      </c>
      <c r="T213" s="10">
        <v>24</v>
      </c>
      <c r="U213" s="10">
        <v>24</v>
      </c>
      <c r="V213" s="10">
        <v>23</v>
      </c>
      <c r="W213" s="10">
        <v>24</v>
      </c>
      <c r="X213" s="10">
        <v>24</v>
      </c>
      <c r="Y213" s="10">
        <v>24</v>
      </c>
      <c r="Z213" s="10">
        <v>24</v>
      </c>
      <c r="AA213" s="10">
        <v>22</v>
      </c>
      <c r="AB213" s="10">
        <v>23</v>
      </c>
      <c r="AC213" s="10">
        <v>23</v>
      </c>
      <c r="AD213" s="10">
        <v>24</v>
      </c>
      <c r="AE213" s="10">
        <v>999995.7</v>
      </c>
      <c r="AF213" s="10">
        <v>1000000</v>
      </c>
      <c r="AG213" s="10">
        <v>4.3</v>
      </c>
      <c r="AH213" s="10">
        <v>0</v>
      </c>
      <c r="BL213" s="9" t="s">
        <v>145</v>
      </c>
      <c r="BM213" s="10">
        <v>24</v>
      </c>
      <c r="BN213" s="10">
        <v>24</v>
      </c>
      <c r="BO213" s="10">
        <v>24</v>
      </c>
      <c r="BP213" s="10">
        <v>26</v>
      </c>
      <c r="BQ213" s="10">
        <v>24</v>
      </c>
      <c r="BR213" s="10">
        <v>24</v>
      </c>
      <c r="BS213" s="10">
        <v>24</v>
      </c>
      <c r="BT213" s="10">
        <v>24</v>
      </c>
      <c r="BU213" s="10">
        <v>24</v>
      </c>
      <c r="BV213" s="10">
        <v>24</v>
      </c>
      <c r="BW213" s="10">
        <v>24</v>
      </c>
      <c r="BX213" s="10">
        <v>24</v>
      </c>
      <c r="BY213" s="10">
        <v>24</v>
      </c>
      <c r="BZ213" s="10">
        <v>24</v>
      </c>
      <c r="CA213" s="10">
        <v>999325.4</v>
      </c>
      <c r="CB213" s="10">
        <v>24</v>
      </c>
      <c r="CC213" s="10">
        <v>24</v>
      </c>
      <c r="CD213" s="10">
        <v>24</v>
      </c>
      <c r="CE213" s="10">
        <v>24</v>
      </c>
      <c r="CF213" s="10">
        <v>24</v>
      </c>
      <c r="CG213" s="10">
        <v>25</v>
      </c>
      <c r="CH213" s="10">
        <v>24</v>
      </c>
      <c r="CI213" s="10">
        <v>24</v>
      </c>
      <c r="CJ213" s="10">
        <v>24</v>
      </c>
      <c r="CK213" s="10">
        <v>24</v>
      </c>
      <c r="CL213" s="10">
        <v>26</v>
      </c>
      <c r="CM213" s="10">
        <v>25</v>
      </c>
      <c r="CN213" s="10">
        <v>25</v>
      </c>
      <c r="CO213" s="10">
        <v>24</v>
      </c>
      <c r="CP213" s="10">
        <v>1000004.3</v>
      </c>
      <c r="CQ213" s="10">
        <v>1000000</v>
      </c>
      <c r="CR213" s="10">
        <v>-4.3</v>
      </c>
      <c r="CS213" s="10">
        <v>0</v>
      </c>
    </row>
    <row r="214" spans="1:97" ht="15.75" thickBot="1" x14ac:dyDescent="0.3"/>
    <row r="215" spans="1:97" ht="15.75" thickBot="1" x14ac:dyDescent="0.3">
      <c r="A215" s="11" t="s">
        <v>234</v>
      </c>
      <c r="B215" s="12">
        <v>1000062.7</v>
      </c>
      <c r="BL215" s="11" t="s">
        <v>234</v>
      </c>
      <c r="BM215" s="12">
        <v>1000053.4</v>
      </c>
    </row>
    <row r="216" spans="1:97" ht="21.75" thickBot="1" x14ac:dyDescent="0.3">
      <c r="A216" s="11" t="s">
        <v>235</v>
      </c>
      <c r="B216" s="12">
        <v>0</v>
      </c>
      <c r="BL216" s="11" t="s">
        <v>235</v>
      </c>
      <c r="BM216" s="12">
        <v>0</v>
      </c>
    </row>
    <row r="217" spans="1:97" ht="21.75" thickBot="1" x14ac:dyDescent="0.3">
      <c r="A217" s="11" t="s">
        <v>236</v>
      </c>
      <c r="B217" s="12">
        <v>27000000.899999999</v>
      </c>
      <c r="BL217" s="11" t="s">
        <v>236</v>
      </c>
      <c r="BM217" s="12">
        <v>26999999.100000001</v>
      </c>
    </row>
    <row r="218" spans="1:97" ht="21.75" thickBot="1" x14ac:dyDescent="0.3">
      <c r="A218" s="11" t="s">
        <v>237</v>
      </c>
      <c r="B218" s="12">
        <v>27000000</v>
      </c>
      <c r="BL218" s="11" t="s">
        <v>237</v>
      </c>
      <c r="BM218" s="12">
        <v>27000000</v>
      </c>
    </row>
    <row r="219" spans="1:97" ht="32.25" thickBot="1" x14ac:dyDescent="0.3">
      <c r="A219" s="11" t="s">
        <v>238</v>
      </c>
      <c r="B219" s="12">
        <v>0.9</v>
      </c>
      <c r="BL219" s="11" t="s">
        <v>238</v>
      </c>
      <c r="BM219" s="12">
        <v>-0.9</v>
      </c>
    </row>
    <row r="220" spans="1:97" ht="32.25" thickBot="1" x14ac:dyDescent="0.3">
      <c r="A220" s="11" t="s">
        <v>239</v>
      </c>
      <c r="B220" s="12"/>
      <c r="BL220" s="11" t="s">
        <v>239</v>
      </c>
      <c r="BM220" s="12"/>
    </row>
    <row r="221" spans="1:97" ht="32.25" thickBot="1" x14ac:dyDescent="0.3">
      <c r="A221" s="11" t="s">
        <v>240</v>
      </c>
      <c r="B221" s="12"/>
      <c r="BL221" s="11" t="s">
        <v>240</v>
      </c>
      <c r="BM221" s="12"/>
    </row>
    <row r="222" spans="1:97" ht="21.75" thickBot="1" x14ac:dyDescent="0.3">
      <c r="A222" s="11" t="s">
        <v>241</v>
      </c>
      <c r="B222" s="12">
        <v>0</v>
      </c>
      <c r="BL222" s="11" t="s">
        <v>241</v>
      </c>
      <c r="BM222" s="12">
        <v>0</v>
      </c>
    </row>
    <row r="224" spans="1:97" x14ac:dyDescent="0.25">
      <c r="A224" s="13" t="s">
        <v>242</v>
      </c>
      <c r="BL224" s="13" t="s">
        <v>242</v>
      </c>
    </row>
    <row r="226" spans="1:64" x14ac:dyDescent="0.25">
      <c r="A226" s="14" t="s">
        <v>268</v>
      </c>
      <c r="BL226" s="14" t="s">
        <v>268</v>
      </c>
    </row>
    <row r="227" spans="1:64" x14ac:dyDescent="0.25">
      <c r="A227" s="14" t="s">
        <v>269</v>
      </c>
      <c r="BL227" s="14" t="s">
        <v>270</v>
      </c>
    </row>
  </sheetData>
  <conditionalFormatting sqref="B3:AD2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2:AD8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62:AJ8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2:AK8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24" r:id="rId1" display="https://miau.my-x.hu/myx-free/coco/test/849386320230128160223.html" xr:uid="{49E3BD01-A927-410D-A975-ACA66A4F5D5C}"/>
    <hyperlink ref="BL224" r:id="rId2" display="https://miau.my-x.hu/myx-free/coco/test/132665020230128160844.html" xr:uid="{CD298DF2-99B2-4761-8051-8020FD5A3D69}"/>
    <hyperlink ref="A1" location="'Tartalomjegyzék'!A1" display="Vissza" xr:uid="{B52EE19D-3502-4C04-B342-2A81DFFBBE42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DC44-02F0-4414-975F-67B53B7E2B96}">
  <sheetPr codeName="Munka10"/>
  <dimension ref="A1:M32"/>
  <sheetViews>
    <sheetView zoomScale="70" zoomScaleNormal="70" workbookViewId="0">
      <selection activeCell="T18" sqref="T18"/>
    </sheetView>
  </sheetViews>
  <sheetFormatPr defaultRowHeight="15" x14ac:dyDescent="0.25"/>
  <cols>
    <col min="4" max="4" width="48.28515625" bestFit="1" customWidth="1"/>
    <col min="12" max="12" width="12.5703125" bestFit="1" customWidth="1"/>
    <col min="13" max="13" width="10.28515625" bestFit="1" customWidth="1"/>
  </cols>
  <sheetData>
    <row r="1" spans="1:13" x14ac:dyDescent="0.25">
      <c r="A1" s="61" t="s">
        <v>405</v>
      </c>
    </row>
    <row r="2" spans="1:13" x14ac:dyDescent="0.25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35</v>
      </c>
      <c r="H2" s="17" t="s">
        <v>36</v>
      </c>
      <c r="I2" s="17" t="s">
        <v>37</v>
      </c>
      <c r="J2" s="17" t="s">
        <v>41</v>
      </c>
      <c r="K2" s="17" t="s">
        <v>42</v>
      </c>
      <c r="L2" s="17" t="s">
        <v>43</v>
      </c>
      <c r="M2" s="18" t="s">
        <v>44</v>
      </c>
    </row>
    <row r="3" spans="1:13" x14ac:dyDescent="0.25">
      <c r="A3" s="19">
        <v>261</v>
      </c>
      <c r="B3" t="s">
        <v>6</v>
      </c>
      <c r="C3">
        <v>2017</v>
      </c>
      <c r="D3" t="s">
        <v>7</v>
      </c>
      <c r="E3" t="s">
        <v>8</v>
      </c>
      <c r="F3">
        <v>1001871</v>
      </c>
      <c r="G3" t="s">
        <v>38</v>
      </c>
      <c r="H3" t="s">
        <v>39</v>
      </c>
      <c r="I3" t="s">
        <v>40</v>
      </c>
      <c r="K3">
        <v>2059</v>
      </c>
      <c r="L3" t="str">
        <f>IF(J3="","",J3/K3)</f>
        <v/>
      </c>
      <c r="M3" s="20" t="str">
        <f>IF(J3="","",VLOOKUP(D3,'2017_tevékenység-gyanú'!$A$61:$AF$88,32,0))</f>
        <v/>
      </c>
    </row>
    <row r="4" spans="1:13" x14ac:dyDescent="0.25">
      <c r="A4" s="19">
        <v>957</v>
      </c>
      <c r="B4" t="s">
        <v>6</v>
      </c>
      <c r="C4">
        <v>2017</v>
      </c>
      <c r="D4" t="s">
        <v>9</v>
      </c>
      <c r="E4" t="s">
        <v>8</v>
      </c>
      <c r="F4">
        <v>1070936</v>
      </c>
      <c r="G4" t="s">
        <v>38</v>
      </c>
      <c r="H4" t="s">
        <v>39</v>
      </c>
      <c r="I4" t="s">
        <v>40</v>
      </c>
      <c r="K4">
        <v>72214</v>
      </c>
      <c r="L4" t="str">
        <f t="shared" ref="L4:L29" si="0">IF(J4="","",J4/K4)</f>
        <v/>
      </c>
      <c r="M4" s="20" t="str">
        <f>IF(J4="","",VLOOKUP(D4,'2017_tevékenység-gyanú'!$A$61:$AF$88,32,0))</f>
        <v/>
      </c>
    </row>
    <row r="5" spans="1:13" x14ac:dyDescent="0.25">
      <c r="A5" s="19">
        <v>1653</v>
      </c>
      <c r="B5" t="s">
        <v>6</v>
      </c>
      <c r="C5">
        <v>2017</v>
      </c>
      <c r="D5" t="s">
        <v>10</v>
      </c>
      <c r="E5" t="s">
        <v>8</v>
      </c>
      <c r="F5">
        <v>1010065</v>
      </c>
      <c r="G5" t="s">
        <v>38</v>
      </c>
      <c r="H5" t="s">
        <v>39</v>
      </c>
      <c r="I5" t="s">
        <v>40</v>
      </c>
      <c r="K5">
        <v>10588</v>
      </c>
      <c r="L5" t="str">
        <f t="shared" si="0"/>
        <v/>
      </c>
      <c r="M5" s="20" t="str">
        <f>IF(J5="","",VLOOKUP(D5,'2017_tevékenység-gyanú'!$A$61:$AF$88,32,0))</f>
        <v/>
      </c>
    </row>
    <row r="6" spans="1:13" x14ac:dyDescent="0.25">
      <c r="A6" s="19">
        <v>2349</v>
      </c>
      <c r="B6" t="s">
        <v>6</v>
      </c>
      <c r="C6">
        <v>2017</v>
      </c>
      <c r="D6" t="s">
        <v>11</v>
      </c>
      <c r="E6" t="s">
        <v>8</v>
      </c>
      <c r="F6">
        <v>1021230</v>
      </c>
      <c r="G6" t="s">
        <v>38</v>
      </c>
      <c r="H6" t="s">
        <v>39</v>
      </c>
      <c r="I6" t="s">
        <v>40</v>
      </c>
      <c r="K6">
        <v>21835</v>
      </c>
      <c r="L6" t="str">
        <f t="shared" si="0"/>
        <v/>
      </c>
      <c r="M6" s="20" t="str">
        <f>IF(J6="","",VLOOKUP(D6,'2017_tevékenység-gyanú'!$A$61:$AF$88,32,0))</f>
        <v/>
      </c>
    </row>
    <row r="7" spans="1:13" x14ac:dyDescent="0.25">
      <c r="A7" s="19">
        <v>3045</v>
      </c>
      <c r="B7" t="s">
        <v>6</v>
      </c>
      <c r="C7">
        <v>2017</v>
      </c>
      <c r="D7" t="s">
        <v>12</v>
      </c>
      <c r="E7" t="s">
        <v>8</v>
      </c>
      <c r="F7">
        <v>1009051</v>
      </c>
      <c r="G7" t="s">
        <v>38</v>
      </c>
      <c r="H7" t="s">
        <v>39</v>
      </c>
      <c r="I7" t="s">
        <v>40</v>
      </c>
      <c r="K7">
        <v>8715</v>
      </c>
      <c r="L7" t="str">
        <f t="shared" si="0"/>
        <v/>
      </c>
      <c r="M7" s="20" t="str">
        <f>IF(J7="","",VLOOKUP(D7,'2017_tevékenység-gyanú'!$A$61:$AF$88,32,0))</f>
        <v/>
      </c>
    </row>
    <row r="8" spans="1:13" x14ac:dyDescent="0.25">
      <c r="A8" s="19">
        <v>3741</v>
      </c>
      <c r="B8" t="s">
        <v>6</v>
      </c>
      <c r="C8">
        <v>2017</v>
      </c>
      <c r="D8" t="s">
        <v>13</v>
      </c>
      <c r="E8" t="s">
        <v>8</v>
      </c>
      <c r="F8">
        <v>1039433</v>
      </c>
      <c r="G8" t="s">
        <v>38</v>
      </c>
      <c r="H8" t="s">
        <v>39</v>
      </c>
      <c r="I8" t="s">
        <v>40</v>
      </c>
      <c r="K8">
        <v>39698</v>
      </c>
      <c r="L8" t="str">
        <f t="shared" si="0"/>
        <v/>
      </c>
      <c r="M8" s="20" t="str">
        <f>IF(J8="","",VLOOKUP(D8,'2017_tevékenység-gyanú'!$A$61:$AF$88,32,0))</f>
        <v/>
      </c>
    </row>
    <row r="9" spans="1:13" x14ac:dyDescent="0.25">
      <c r="A9" s="19">
        <v>4437</v>
      </c>
      <c r="B9" t="s">
        <v>6</v>
      </c>
      <c r="C9">
        <v>2017</v>
      </c>
      <c r="D9" t="s">
        <v>14</v>
      </c>
      <c r="E9" t="s">
        <v>8</v>
      </c>
      <c r="F9">
        <v>1150174</v>
      </c>
      <c r="G9" t="s">
        <v>38</v>
      </c>
      <c r="H9" t="s">
        <v>39</v>
      </c>
      <c r="I9" t="s">
        <v>40</v>
      </c>
      <c r="K9">
        <v>151638</v>
      </c>
      <c r="L9" t="str">
        <f t="shared" si="0"/>
        <v/>
      </c>
      <c r="M9" s="20" t="str">
        <f>IF(J9="","",VLOOKUP(D9,'2017_tevékenység-gyanú'!$A$61:$AF$88,32,0))</f>
        <v/>
      </c>
    </row>
    <row r="10" spans="1:13" x14ac:dyDescent="0.25">
      <c r="A10" s="19">
        <v>5133</v>
      </c>
      <c r="B10" t="s">
        <v>6</v>
      </c>
      <c r="C10">
        <v>2017</v>
      </c>
      <c r="D10" s="21" t="s">
        <v>15</v>
      </c>
      <c r="E10" t="s">
        <v>8</v>
      </c>
      <c r="F10">
        <v>1012281</v>
      </c>
      <c r="G10" t="s">
        <v>38</v>
      </c>
      <c r="H10" t="s">
        <v>39</v>
      </c>
      <c r="I10" t="s">
        <v>40</v>
      </c>
      <c r="J10">
        <v>1</v>
      </c>
      <c r="K10">
        <v>12048</v>
      </c>
      <c r="L10" s="22">
        <f t="shared" si="0"/>
        <v>8.3001328021248334E-5</v>
      </c>
      <c r="M10" s="20">
        <f>IF(J10="","",VLOOKUP(D10,'2017_tevékenység-gyanú'!$A$61:$AF$88,32,0))</f>
        <v>1000028.8</v>
      </c>
    </row>
    <row r="11" spans="1:13" x14ac:dyDescent="0.25">
      <c r="A11" s="19">
        <v>5829</v>
      </c>
      <c r="B11" t="s">
        <v>6</v>
      </c>
      <c r="C11">
        <v>2017</v>
      </c>
      <c r="D11" t="s">
        <v>16</v>
      </c>
      <c r="E11" t="s">
        <v>8</v>
      </c>
      <c r="F11">
        <v>1018469</v>
      </c>
      <c r="G11" t="s">
        <v>38</v>
      </c>
      <c r="H11" t="s">
        <v>39</v>
      </c>
      <c r="I11" t="s">
        <v>40</v>
      </c>
      <c r="K11">
        <v>18608</v>
      </c>
      <c r="L11" t="str">
        <f t="shared" si="0"/>
        <v/>
      </c>
      <c r="M11" s="20" t="str">
        <f>IF(J11="","",VLOOKUP(D11,'2017_tevékenység-gyanú'!$A$61:$AF$88,32,0))</f>
        <v/>
      </c>
    </row>
    <row r="12" spans="1:13" x14ac:dyDescent="0.25">
      <c r="A12" s="19">
        <v>6525</v>
      </c>
      <c r="B12" t="s">
        <v>6</v>
      </c>
      <c r="C12">
        <v>2017</v>
      </c>
      <c r="D12" t="s">
        <v>17</v>
      </c>
      <c r="E12" t="s">
        <v>8</v>
      </c>
      <c r="F12">
        <v>1004226</v>
      </c>
      <c r="G12" t="s">
        <v>38</v>
      </c>
      <c r="H12" t="s">
        <v>39</v>
      </c>
      <c r="I12" t="s">
        <v>40</v>
      </c>
      <c r="K12">
        <v>4315</v>
      </c>
      <c r="L12" t="str">
        <f t="shared" si="0"/>
        <v/>
      </c>
      <c r="M12" s="20" t="str">
        <f>IF(J12="","",VLOOKUP(D12,'2017_tevékenység-gyanú'!$A$61:$AF$88,32,0))</f>
        <v/>
      </c>
    </row>
    <row r="13" spans="1:13" x14ac:dyDescent="0.25">
      <c r="A13" s="19">
        <v>7221</v>
      </c>
      <c r="B13" t="s">
        <v>6</v>
      </c>
      <c r="C13">
        <v>2017</v>
      </c>
      <c r="D13" s="21" t="s">
        <v>18</v>
      </c>
      <c r="E13" t="s">
        <v>8</v>
      </c>
      <c r="F13">
        <v>1023394</v>
      </c>
      <c r="G13" t="s">
        <v>38</v>
      </c>
      <c r="H13" t="s">
        <v>39</v>
      </c>
      <c r="I13" t="s">
        <v>40</v>
      </c>
      <c r="J13">
        <v>3</v>
      </c>
      <c r="K13">
        <v>23935</v>
      </c>
      <c r="L13">
        <f t="shared" si="0"/>
        <v>1.2533946104031752E-4</v>
      </c>
      <c r="M13" s="20">
        <f>IF(J13="","",VLOOKUP(D13,'2017_tevékenység-gyanú'!$A$61:$AF$88,32,0))</f>
        <v>1000014.3</v>
      </c>
    </row>
    <row r="14" spans="1:13" x14ac:dyDescent="0.25">
      <c r="A14" s="19">
        <v>7917</v>
      </c>
      <c r="B14" t="s">
        <v>6</v>
      </c>
      <c r="C14">
        <v>2017</v>
      </c>
      <c r="D14" s="21" t="s">
        <v>19</v>
      </c>
      <c r="E14" t="s">
        <v>8</v>
      </c>
      <c r="F14">
        <v>1015237</v>
      </c>
      <c r="G14" t="s">
        <v>38</v>
      </c>
      <c r="H14" t="s">
        <v>39</v>
      </c>
      <c r="I14" t="s">
        <v>40</v>
      </c>
      <c r="J14">
        <v>18</v>
      </c>
      <c r="K14">
        <v>15666</v>
      </c>
      <c r="L14">
        <f t="shared" si="0"/>
        <v>1.1489850631941786E-3</v>
      </c>
      <c r="M14" s="20">
        <f>IF(J14="","",VLOOKUP(D14,'2017_tevékenység-gyanú'!$A$61:$AF$88,32,0))</f>
        <v>999996.8</v>
      </c>
    </row>
    <row r="15" spans="1:13" x14ac:dyDescent="0.25">
      <c r="A15" s="19">
        <v>8613</v>
      </c>
      <c r="B15" t="s">
        <v>6</v>
      </c>
      <c r="C15">
        <v>2017</v>
      </c>
      <c r="D15" t="s">
        <v>20</v>
      </c>
      <c r="E15" t="s">
        <v>8</v>
      </c>
      <c r="F15">
        <v>1003482</v>
      </c>
      <c r="G15" t="s">
        <v>38</v>
      </c>
      <c r="H15" t="s">
        <v>39</v>
      </c>
      <c r="I15" t="s">
        <v>40</v>
      </c>
      <c r="K15">
        <v>3465</v>
      </c>
      <c r="L15" t="str">
        <f t="shared" si="0"/>
        <v/>
      </c>
      <c r="M15" s="20" t="str">
        <f>IF(J15="","",VLOOKUP(D15,'2017_tevékenység-gyanú'!$A$61:$AF$88,32,0))</f>
        <v/>
      </c>
    </row>
    <row r="16" spans="1:13" x14ac:dyDescent="0.25">
      <c r="A16" s="19">
        <v>9309</v>
      </c>
      <c r="B16" t="s">
        <v>6</v>
      </c>
      <c r="C16">
        <v>2017</v>
      </c>
      <c r="D16" s="21" t="s">
        <v>21</v>
      </c>
      <c r="E16" t="s">
        <v>8</v>
      </c>
      <c r="F16">
        <v>1027615</v>
      </c>
      <c r="G16" t="s">
        <v>38</v>
      </c>
      <c r="H16" t="s">
        <v>39</v>
      </c>
      <c r="I16" t="s">
        <v>40</v>
      </c>
      <c r="J16">
        <v>16</v>
      </c>
      <c r="K16">
        <v>28930</v>
      </c>
      <c r="L16">
        <f t="shared" si="0"/>
        <v>5.5305910819218802E-4</v>
      </c>
      <c r="M16" s="20">
        <f>IF(J16="","",VLOOKUP(D16,'2017_tevékenység-gyanú'!$A$61:$AF$88,32,0))</f>
        <v>999996.8</v>
      </c>
    </row>
    <row r="17" spans="1:13" x14ac:dyDescent="0.25">
      <c r="A17" s="19">
        <v>10005</v>
      </c>
      <c r="B17" t="s">
        <v>6</v>
      </c>
      <c r="C17">
        <v>2017</v>
      </c>
      <c r="D17" t="s">
        <v>22</v>
      </c>
      <c r="E17" t="s">
        <v>8</v>
      </c>
      <c r="F17">
        <v>1069353</v>
      </c>
      <c r="G17" t="s">
        <v>38</v>
      </c>
      <c r="H17" t="s">
        <v>39</v>
      </c>
      <c r="I17" t="s">
        <v>40</v>
      </c>
      <c r="K17">
        <v>70929</v>
      </c>
      <c r="L17" t="str">
        <f t="shared" si="0"/>
        <v/>
      </c>
      <c r="M17" s="20" t="str">
        <f>IF(J17="","",VLOOKUP(D17,'2017_tevékenység-gyanú'!$A$61:$AF$88,32,0))</f>
        <v/>
      </c>
    </row>
    <row r="18" spans="1:13" x14ac:dyDescent="0.25">
      <c r="A18" s="19">
        <v>10701</v>
      </c>
      <c r="B18" t="s">
        <v>6</v>
      </c>
      <c r="C18">
        <v>2017</v>
      </c>
      <c r="D18" t="s">
        <v>23</v>
      </c>
      <c r="E18" t="s">
        <v>8</v>
      </c>
      <c r="F18">
        <v>1010423</v>
      </c>
      <c r="G18" t="s">
        <v>38</v>
      </c>
      <c r="H18" t="s">
        <v>39</v>
      </c>
      <c r="I18" t="s">
        <v>40</v>
      </c>
      <c r="K18">
        <v>10435</v>
      </c>
      <c r="L18" t="str">
        <f t="shared" si="0"/>
        <v/>
      </c>
      <c r="M18" s="20" t="str">
        <f>IF(J18="","",VLOOKUP(D18,'2017_tevékenység-gyanú'!$A$61:$AF$88,32,0))</f>
        <v/>
      </c>
    </row>
    <row r="19" spans="1:13" x14ac:dyDescent="0.25">
      <c r="A19" s="19">
        <v>11397</v>
      </c>
      <c r="B19" t="s">
        <v>6</v>
      </c>
      <c r="C19">
        <v>2017</v>
      </c>
      <c r="D19" t="s">
        <v>24</v>
      </c>
      <c r="E19" t="s">
        <v>8</v>
      </c>
      <c r="F19">
        <v>1014466</v>
      </c>
      <c r="G19" t="s">
        <v>38</v>
      </c>
      <c r="H19" t="s">
        <v>39</v>
      </c>
      <c r="I19" t="s">
        <v>40</v>
      </c>
      <c r="K19">
        <v>14692</v>
      </c>
      <c r="L19" t="str">
        <f t="shared" si="0"/>
        <v/>
      </c>
      <c r="M19" s="20" t="str">
        <f>IF(J19="","",VLOOKUP(D19,'2017_tevékenység-gyanú'!$A$61:$AF$88,32,0))</f>
        <v/>
      </c>
    </row>
    <row r="20" spans="1:13" x14ac:dyDescent="0.25">
      <c r="A20" s="19">
        <v>12093</v>
      </c>
      <c r="B20" t="s">
        <v>6</v>
      </c>
      <c r="C20">
        <v>2017</v>
      </c>
      <c r="D20" t="s">
        <v>25</v>
      </c>
      <c r="E20" t="s">
        <v>8</v>
      </c>
      <c r="F20">
        <v>1009784</v>
      </c>
      <c r="G20" t="s">
        <v>38</v>
      </c>
      <c r="H20" t="s">
        <v>39</v>
      </c>
      <c r="I20" t="s">
        <v>40</v>
      </c>
      <c r="K20">
        <v>9927</v>
      </c>
      <c r="L20" t="str">
        <f t="shared" si="0"/>
        <v/>
      </c>
      <c r="M20" s="20" t="str">
        <f>IF(J20="","",VLOOKUP(D20,'2017_tevékenység-gyanú'!$A$61:$AF$88,32,0))</f>
        <v/>
      </c>
    </row>
    <row r="21" spans="1:13" x14ac:dyDescent="0.25">
      <c r="A21" s="19">
        <v>12789</v>
      </c>
      <c r="B21" t="s">
        <v>6</v>
      </c>
      <c r="C21">
        <v>2017</v>
      </c>
      <c r="D21" t="s">
        <v>26</v>
      </c>
      <c r="E21" t="s">
        <v>8</v>
      </c>
      <c r="F21">
        <v>1018404</v>
      </c>
      <c r="G21" t="s">
        <v>38</v>
      </c>
      <c r="H21" t="s">
        <v>39</v>
      </c>
      <c r="I21" t="s">
        <v>40</v>
      </c>
      <c r="K21">
        <v>18709</v>
      </c>
      <c r="L21" t="str">
        <f t="shared" si="0"/>
        <v/>
      </c>
      <c r="M21" s="20" t="str">
        <f>IF(J21="","",VLOOKUP(D21,'2017_tevékenység-gyanú'!$A$61:$AF$88,32,0))</f>
        <v/>
      </c>
    </row>
    <row r="22" spans="1:13" x14ac:dyDescent="0.25">
      <c r="A22" s="19">
        <v>13485</v>
      </c>
      <c r="B22" t="s">
        <v>6</v>
      </c>
      <c r="C22">
        <v>2017</v>
      </c>
      <c r="D22" t="s">
        <v>27</v>
      </c>
      <c r="E22" t="s">
        <v>8</v>
      </c>
      <c r="F22">
        <v>1017158</v>
      </c>
      <c r="G22" t="s">
        <v>38</v>
      </c>
      <c r="H22" t="s">
        <v>39</v>
      </c>
      <c r="I22" t="s">
        <v>40</v>
      </c>
      <c r="K22">
        <v>18272</v>
      </c>
      <c r="L22" t="str">
        <f t="shared" si="0"/>
        <v/>
      </c>
      <c r="M22" s="20" t="str">
        <f>IF(J22="","",VLOOKUP(D22,'2017_tevékenység-gyanú'!$A$61:$AF$88,32,0))</f>
        <v/>
      </c>
    </row>
    <row r="23" spans="1:13" x14ac:dyDescent="0.25">
      <c r="A23" s="19">
        <v>14181</v>
      </c>
      <c r="B23" t="s">
        <v>6</v>
      </c>
      <c r="C23">
        <v>2017</v>
      </c>
      <c r="D23" t="s">
        <v>28</v>
      </c>
      <c r="E23" t="s">
        <v>8</v>
      </c>
      <c r="F23">
        <v>1022696</v>
      </c>
      <c r="G23" t="s">
        <v>38</v>
      </c>
      <c r="H23" t="s">
        <v>39</v>
      </c>
      <c r="I23" t="s">
        <v>40</v>
      </c>
      <c r="K23">
        <v>23365</v>
      </c>
      <c r="L23" t="str">
        <f t="shared" si="0"/>
        <v/>
      </c>
      <c r="M23" s="20" t="str">
        <f>IF(J23="","",VLOOKUP(D23,'2017_tevékenység-gyanú'!$A$61:$AF$88,32,0))</f>
        <v/>
      </c>
    </row>
    <row r="24" spans="1:13" x14ac:dyDescent="0.25">
      <c r="A24" s="19">
        <v>14877</v>
      </c>
      <c r="B24" t="s">
        <v>6</v>
      </c>
      <c r="C24">
        <v>2017</v>
      </c>
      <c r="D24" t="s">
        <v>29</v>
      </c>
      <c r="E24" t="s">
        <v>8</v>
      </c>
      <c r="F24">
        <v>1020759</v>
      </c>
      <c r="G24" t="s">
        <v>38</v>
      </c>
      <c r="H24" t="s">
        <v>39</v>
      </c>
      <c r="I24" t="s">
        <v>40</v>
      </c>
      <c r="K24">
        <v>21522</v>
      </c>
      <c r="L24" t="str">
        <f t="shared" si="0"/>
        <v/>
      </c>
      <c r="M24" s="20" t="str">
        <f>IF(J24="","",VLOOKUP(D24,'2017_tevékenység-gyanú'!$A$61:$AF$88,32,0))</f>
        <v/>
      </c>
    </row>
    <row r="25" spans="1:13" x14ac:dyDescent="0.25">
      <c r="A25" s="19">
        <v>15573</v>
      </c>
      <c r="B25" t="s">
        <v>6</v>
      </c>
      <c r="C25">
        <v>2017</v>
      </c>
      <c r="D25" t="s">
        <v>30</v>
      </c>
      <c r="E25" t="s">
        <v>8</v>
      </c>
      <c r="F25">
        <v>1014783</v>
      </c>
      <c r="G25" t="s">
        <v>38</v>
      </c>
      <c r="H25" t="s">
        <v>39</v>
      </c>
      <c r="I25" t="s">
        <v>40</v>
      </c>
      <c r="K25">
        <v>14969</v>
      </c>
      <c r="L25" t="str">
        <f t="shared" si="0"/>
        <v/>
      </c>
      <c r="M25" s="20" t="str">
        <f>IF(J25="","",VLOOKUP(D25,'2017_tevékenység-gyanú'!$A$61:$AF$88,32,0))</f>
        <v/>
      </c>
    </row>
    <row r="26" spans="1:13" x14ac:dyDescent="0.25">
      <c r="A26" s="19">
        <v>16269</v>
      </c>
      <c r="B26" t="s">
        <v>6</v>
      </c>
      <c r="C26">
        <v>2017</v>
      </c>
      <c r="D26" t="s">
        <v>31</v>
      </c>
      <c r="E26" t="s">
        <v>8</v>
      </c>
      <c r="F26">
        <v>1028655</v>
      </c>
      <c r="G26" t="s">
        <v>38</v>
      </c>
      <c r="H26" t="s">
        <v>39</v>
      </c>
      <c r="I26" t="s">
        <v>40</v>
      </c>
      <c r="K26">
        <v>30013</v>
      </c>
      <c r="L26" t="str">
        <f t="shared" si="0"/>
        <v/>
      </c>
      <c r="M26" s="20" t="str">
        <f>IF(J26="","",VLOOKUP(D26,'2017_tevékenység-gyanú'!$A$61:$AF$88,32,0))</f>
        <v/>
      </c>
    </row>
    <row r="27" spans="1:13" x14ac:dyDescent="0.25">
      <c r="A27" s="19">
        <v>16965</v>
      </c>
      <c r="B27" t="s">
        <v>6</v>
      </c>
      <c r="C27">
        <v>2017</v>
      </c>
      <c r="D27" s="21" t="s">
        <v>32</v>
      </c>
      <c r="E27" t="s">
        <v>8</v>
      </c>
      <c r="F27">
        <v>1017417</v>
      </c>
      <c r="G27" t="s">
        <v>38</v>
      </c>
      <c r="H27" t="s">
        <v>39</v>
      </c>
      <c r="I27" t="s">
        <v>40</v>
      </c>
      <c r="J27">
        <v>7</v>
      </c>
      <c r="K27">
        <v>17243</v>
      </c>
      <c r="L27">
        <f t="shared" si="0"/>
        <v>4.0596183958707883E-4</v>
      </c>
      <c r="M27" s="20">
        <f>IF(J27="","",VLOOKUP(D27,'2017_tevékenység-gyanú'!$A$61:$AF$88,32,0))</f>
        <v>1000015.8</v>
      </c>
    </row>
    <row r="28" spans="1:13" x14ac:dyDescent="0.25">
      <c r="A28" s="19">
        <v>17661</v>
      </c>
      <c r="B28" t="s">
        <v>6</v>
      </c>
      <c r="C28">
        <v>2017</v>
      </c>
      <c r="D28" t="s">
        <v>33</v>
      </c>
      <c r="E28" t="s">
        <v>8</v>
      </c>
      <c r="F28">
        <v>1026368</v>
      </c>
      <c r="G28" t="s">
        <v>38</v>
      </c>
      <c r="H28" t="s">
        <v>39</v>
      </c>
      <c r="I28" t="s">
        <v>40</v>
      </c>
      <c r="K28">
        <v>27019</v>
      </c>
      <c r="L28" t="str">
        <f t="shared" si="0"/>
        <v/>
      </c>
      <c r="M28" s="20" t="str">
        <f>IF(J28="","",VLOOKUP(D28,'2017_tevékenység-gyanú'!$A$61:$AF$88,32,0))</f>
        <v/>
      </c>
    </row>
    <row r="29" spans="1:13" x14ac:dyDescent="0.25">
      <c r="A29" s="23">
        <v>18357</v>
      </c>
      <c r="B29" s="24" t="s">
        <v>6</v>
      </c>
      <c r="C29" s="24">
        <v>2017</v>
      </c>
      <c r="D29" s="24" t="s">
        <v>34</v>
      </c>
      <c r="E29" s="24" t="s">
        <v>8</v>
      </c>
      <c r="F29" s="24">
        <v>1041571</v>
      </c>
      <c r="G29" s="24" t="s">
        <v>38</v>
      </c>
      <c r="H29" s="24" t="s">
        <v>39</v>
      </c>
      <c r="I29" s="24" t="s">
        <v>40</v>
      </c>
      <c r="J29" s="24"/>
      <c r="K29" s="24">
        <v>41868</v>
      </c>
      <c r="L29" s="24" t="str">
        <f t="shared" si="0"/>
        <v/>
      </c>
      <c r="M29" s="25" t="str">
        <f>IF(J29="","",VLOOKUP(D29,'2017_tevékenység-gyanú'!$A$61:$AF$88,32,0))</f>
        <v/>
      </c>
    </row>
    <row r="31" spans="1:13" x14ac:dyDescent="0.25">
      <c r="J31" s="15">
        <f>CORREL(J3:J29,M3:M29)</f>
        <v>-0.95065987055699985</v>
      </c>
      <c r="K31" t="s">
        <v>247</v>
      </c>
      <c r="L31">
        <f>CORREL(L3:L29,M3:M29)</f>
        <v>-0.81206348919317528</v>
      </c>
    </row>
    <row r="32" spans="1:13" x14ac:dyDescent="0.25">
      <c r="L32" t="s">
        <v>248</v>
      </c>
    </row>
  </sheetData>
  <conditionalFormatting sqref="L3:L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06F1E6E2-856A-4585-85FB-7907E3FCC07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A125-7F1B-4D88-81F9-1B9EABDAE4FE}">
  <sheetPr codeName="Munka11"/>
  <dimension ref="A1:CS235"/>
  <sheetViews>
    <sheetView topLeftCell="A51" zoomScale="60" zoomScaleNormal="60" workbookViewId="0">
      <selection activeCell="AF60" sqref="AF60:AF86"/>
    </sheetView>
  </sheetViews>
  <sheetFormatPr defaultRowHeight="15" x14ac:dyDescent="0.25"/>
  <cols>
    <col min="1" max="31" width="9.140625" style="1"/>
    <col min="32" max="32" width="12.28515625" style="1" bestFit="1" customWidth="1"/>
    <col min="33" max="61" width="9.140625" style="1"/>
    <col min="62" max="62" width="9.85546875" style="1" bestFit="1" customWidth="1"/>
    <col min="63" max="16384" width="9.140625" style="1"/>
  </cols>
  <sheetData>
    <row r="1" spans="1:30" x14ac:dyDescent="0.25">
      <c r="A1" s="61" t="s">
        <v>405</v>
      </c>
    </row>
    <row r="2" spans="1:30" x14ac:dyDescent="0.25">
      <c r="A2" s="26" t="s">
        <v>45</v>
      </c>
      <c r="B2" s="27" t="s">
        <v>46</v>
      </c>
      <c r="C2" s="27" t="s">
        <v>47</v>
      </c>
      <c r="D2" s="27" t="s">
        <v>48</v>
      </c>
      <c r="E2" s="27" t="s">
        <v>49</v>
      </c>
      <c r="F2" s="27" t="s">
        <v>50</v>
      </c>
      <c r="G2" s="27" t="s">
        <v>51</v>
      </c>
      <c r="H2" s="27" t="s">
        <v>52</v>
      </c>
      <c r="I2" s="27" t="s">
        <v>53</v>
      </c>
      <c r="J2" s="27" t="s">
        <v>54</v>
      </c>
      <c r="K2" s="27" t="s">
        <v>55</v>
      </c>
      <c r="L2" s="27" t="s">
        <v>56</v>
      </c>
      <c r="M2" s="27" t="s">
        <v>57</v>
      </c>
      <c r="N2" s="27" t="s">
        <v>58</v>
      </c>
      <c r="O2" s="27" t="s">
        <v>59</v>
      </c>
      <c r="P2" s="27" t="s">
        <v>60</v>
      </c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</v>
      </c>
      <c r="Y2" s="27" t="s">
        <v>68</v>
      </c>
      <c r="Z2" s="27" t="s">
        <v>69</v>
      </c>
      <c r="AA2" s="27" t="s">
        <v>70</v>
      </c>
      <c r="AB2" s="27" t="s">
        <v>71</v>
      </c>
      <c r="AC2" s="27" t="s">
        <v>72</v>
      </c>
      <c r="AD2" s="27" t="s">
        <v>73</v>
      </c>
    </row>
    <row r="3" spans="1:30" x14ac:dyDescent="0.25">
      <c r="A3" s="26" t="s">
        <v>20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</row>
    <row r="4" spans="1:30" x14ac:dyDescent="0.25">
      <c r="A4" s="26" t="s">
        <v>32</v>
      </c>
      <c r="B4" s="1">
        <v>0</v>
      </c>
      <c r="C4" s="1">
        <v>0</v>
      </c>
      <c r="D4" s="1">
        <v>0</v>
      </c>
      <c r="E4" s="1">
        <v>-0.02</v>
      </c>
      <c r="F4" s="1">
        <v>0</v>
      </c>
      <c r="G4" s="1">
        <v>0</v>
      </c>
      <c r="H4" s="1">
        <v>-0.25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0.11</v>
      </c>
      <c r="W4" s="1">
        <v>0</v>
      </c>
      <c r="X4" s="1">
        <v>0</v>
      </c>
      <c r="Y4" s="1">
        <v>0</v>
      </c>
      <c r="Z4" s="1">
        <v>0</v>
      </c>
      <c r="AA4" s="1">
        <v>0.16</v>
      </c>
      <c r="AB4" s="1">
        <v>0</v>
      </c>
      <c r="AC4" s="1">
        <v>0</v>
      </c>
      <c r="AD4" s="1">
        <v>0</v>
      </c>
    </row>
    <row r="5" spans="1:30" x14ac:dyDescent="0.25">
      <c r="A5" s="26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</row>
    <row r="6" spans="1:30" x14ac:dyDescent="0.25">
      <c r="A6" s="26" t="s">
        <v>27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</row>
    <row r="7" spans="1:30" x14ac:dyDescent="0.25">
      <c r="A7" s="26" t="s">
        <v>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5">
      <c r="A8" s="26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-1.01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0.98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5">
      <c r="A9" s="26" t="s">
        <v>22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5">
      <c r="A10" s="26" t="s">
        <v>29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5">
      <c r="A11" s="26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5">
      <c r="A12" s="26" t="s">
        <v>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5">
      <c r="A13" s="26" t="s">
        <v>26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5">
      <c r="A14" s="26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5">
      <c r="A15" s="26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5">
      <c r="A16" s="26" t="s">
        <v>25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x14ac:dyDescent="0.25">
      <c r="A17" s="26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5">
      <c r="A18" s="26" t="s">
        <v>10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A19" s="26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</row>
    <row r="20" spans="1:30" x14ac:dyDescent="0.25">
      <c r="A20" s="26" t="s">
        <v>21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</row>
    <row r="21" spans="1:30" x14ac:dyDescent="0.25">
      <c r="A21" s="26" t="s">
        <v>13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</row>
    <row r="22" spans="1:30" x14ac:dyDescent="0.25">
      <c r="A22" s="26" t="s">
        <v>33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</row>
    <row r="23" spans="1:30" x14ac:dyDescent="0.25">
      <c r="A23" s="26" t="s">
        <v>15</v>
      </c>
      <c r="B23" s="1">
        <v>-0.02</v>
      </c>
      <c r="C23" s="1">
        <v>-0.02</v>
      </c>
      <c r="D23" s="1">
        <v>-0.06</v>
      </c>
      <c r="E23" s="1">
        <v>0.31</v>
      </c>
      <c r="F23" s="1">
        <v>-0.02</v>
      </c>
      <c r="G23" s="1">
        <v>-0.76</v>
      </c>
      <c r="H23" s="1">
        <v>-0.02</v>
      </c>
      <c r="I23" s="1">
        <v>-0.02</v>
      </c>
      <c r="J23" s="1">
        <v>0.19</v>
      </c>
      <c r="K23" s="1">
        <v>0.16</v>
      </c>
      <c r="L23" s="1">
        <v>-0.03</v>
      </c>
      <c r="M23" s="1">
        <v>0.09</v>
      </c>
      <c r="N23" s="1">
        <v>0.43</v>
      </c>
      <c r="O23" s="1">
        <v>-0.02</v>
      </c>
      <c r="P23" s="1">
        <v>-0.9</v>
      </c>
      <c r="Q23" s="1">
        <v>0.9</v>
      </c>
      <c r="R23" s="1">
        <v>-0.02</v>
      </c>
      <c r="S23" s="1">
        <v>-0.02</v>
      </c>
      <c r="T23" s="1">
        <v>0.22</v>
      </c>
      <c r="U23" s="1">
        <v>-0.76</v>
      </c>
      <c r="V23" s="1">
        <v>0.26</v>
      </c>
      <c r="W23" s="1">
        <v>-0.02</v>
      </c>
      <c r="X23" s="1">
        <v>-0.12</v>
      </c>
      <c r="Y23" s="1">
        <v>-0.02</v>
      </c>
      <c r="Z23" s="1">
        <v>-0.02</v>
      </c>
      <c r="AA23" s="1">
        <v>0.14000000000000001</v>
      </c>
      <c r="AB23" s="1">
        <v>0.22</v>
      </c>
      <c r="AC23" s="1">
        <v>-0.02</v>
      </c>
      <c r="AD23" s="1">
        <v>-0.02</v>
      </c>
    </row>
    <row r="24" spans="1:30" x14ac:dyDescent="0.25">
      <c r="A24" s="26" t="s">
        <v>28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</row>
    <row r="25" spans="1:30" x14ac:dyDescent="0.25">
      <c r="A25" s="26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5">
      <c r="A26" s="26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</row>
    <row r="27" spans="1:30" x14ac:dyDescent="0.25">
      <c r="A27" s="26" t="s">
        <v>18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-0.56999999999999995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0.56000000000000005</v>
      </c>
      <c r="AA27" s="1">
        <v>0</v>
      </c>
      <c r="AB27" s="1">
        <v>0</v>
      </c>
      <c r="AC27" s="1">
        <v>0</v>
      </c>
      <c r="AD27" s="1">
        <v>0</v>
      </c>
    </row>
    <row r="28" spans="1:30" x14ac:dyDescent="0.25">
      <c r="A28" s="26" t="s">
        <v>11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5">
      <c r="A29" s="26" t="s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</row>
    <row r="31" spans="1:30" x14ac:dyDescent="0.25">
      <c r="A31" s="1" t="str">
        <f>A2</f>
        <v>Sorcímkék</v>
      </c>
      <c r="B31" s="1" t="str">
        <f t="shared" ref="B31:AD31" si="0">B2</f>
        <v>Alföld és Észak</v>
      </c>
      <c r="C31" s="1" t="str">
        <f t="shared" si="0"/>
        <v>Bács-Kiskun</v>
      </c>
      <c r="D31" s="1" t="str">
        <f t="shared" si="0"/>
        <v>Baranya</v>
      </c>
      <c r="E31" s="1" t="str">
        <f t="shared" si="0"/>
        <v>Békés</v>
      </c>
      <c r="F31" s="1" t="str">
        <f t="shared" si="0"/>
        <v>Borsod-Abaúj-Zemplén</v>
      </c>
      <c r="G31" s="1" t="str">
        <f t="shared" si="0"/>
        <v>Budapest + Pest</v>
      </c>
      <c r="H31" s="1" t="str">
        <f t="shared" si="0"/>
        <v>Csongrád-Csanád</v>
      </c>
      <c r="I31" s="1" t="str">
        <f t="shared" si="0"/>
        <v>Dél-Alföld</v>
      </c>
      <c r="J31" s="1" t="str">
        <f t="shared" si="0"/>
        <v>Dél-Dunántúl</v>
      </c>
      <c r="K31" s="1" t="str">
        <f t="shared" si="0"/>
        <v>Dunántúl</v>
      </c>
      <c r="L31" s="1" t="str">
        <f t="shared" si="0"/>
        <v>Észak-Alföld</v>
      </c>
      <c r="M31" s="1" t="str">
        <f t="shared" si="0"/>
        <v>Észak-Magyarország</v>
      </c>
      <c r="N31" s="1" t="str">
        <f t="shared" si="0"/>
        <v>Fejér</v>
      </c>
      <c r="O31" s="1" t="str">
        <f t="shared" si="0"/>
        <v>Győr-Moson-Sopron</v>
      </c>
      <c r="P31" s="1" t="str">
        <f t="shared" si="0"/>
        <v>Hajdú-Bihar</v>
      </c>
      <c r="Q31" s="1" t="str">
        <f t="shared" si="0"/>
        <v>Heves</v>
      </c>
      <c r="R31" s="1" t="str">
        <f t="shared" si="0"/>
        <v>Jász-Nagykun-Szolnok</v>
      </c>
      <c r="S31" s="1" t="str">
        <f t="shared" si="0"/>
        <v>Komárom-Esztergom</v>
      </c>
      <c r="T31" s="1" t="str">
        <f t="shared" si="0"/>
        <v>Közép-Dunántúl</v>
      </c>
      <c r="U31" s="1" t="str">
        <f t="shared" si="0"/>
        <v>Közép-Magyarország</v>
      </c>
      <c r="V31" s="1" t="str">
        <f t="shared" si="0"/>
        <v>Nógrád</v>
      </c>
      <c r="W31" s="1" t="str">
        <f t="shared" si="0"/>
        <v>Nyugat-Dunántúl</v>
      </c>
      <c r="X31" s="1" t="str">
        <f t="shared" si="0"/>
        <v>Ország összesen</v>
      </c>
      <c r="Y31" s="1" t="str">
        <f t="shared" si="0"/>
        <v>Somogy</v>
      </c>
      <c r="Z31" s="1" t="str">
        <f t="shared" si="0"/>
        <v>Szabolcs-Szatmár-Bereg</v>
      </c>
      <c r="AA31" s="1" t="str">
        <f t="shared" si="0"/>
        <v>Tolna</v>
      </c>
      <c r="AB31" s="1" t="str">
        <f t="shared" si="0"/>
        <v>Vas</v>
      </c>
      <c r="AC31" s="1" t="str">
        <f t="shared" si="0"/>
        <v>Veszprém</v>
      </c>
      <c r="AD31" s="1" t="str">
        <f t="shared" si="0"/>
        <v>Zala</v>
      </c>
    </row>
    <row r="32" spans="1:30" x14ac:dyDescent="0.25">
      <c r="A32" s="1" t="str">
        <f t="shared" ref="A32:A58" si="1">A3</f>
        <v>Aneszteziológiai és intenzív betegellátás</v>
      </c>
      <c r="B32" s="1">
        <f>+ABS(B3)</f>
        <v>0</v>
      </c>
      <c r="C32" s="1">
        <f t="shared" ref="C32:AD32" si="2">+ABS(C3)</f>
        <v>0</v>
      </c>
      <c r="D32" s="1">
        <f t="shared" si="2"/>
        <v>0</v>
      </c>
      <c r="E32" s="1">
        <f t="shared" si="2"/>
        <v>0</v>
      </c>
      <c r="F32" s="1">
        <f t="shared" si="2"/>
        <v>0</v>
      </c>
      <c r="G32" s="1">
        <f t="shared" si="2"/>
        <v>0</v>
      </c>
      <c r="H32" s="1">
        <f t="shared" si="2"/>
        <v>0</v>
      </c>
      <c r="I32" s="1">
        <f t="shared" si="2"/>
        <v>0</v>
      </c>
      <c r="J32" s="1">
        <f t="shared" si="2"/>
        <v>0</v>
      </c>
      <c r="K32" s="1">
        <f t="shared" si="2"/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</row>
    <row r="33" spans="1:30" x14ac:dyDescent="0.25">
      <c r="A33" s="1" t="str">
        <f t="shared" si="1"/>
        <v>Baleseti sebészet</v>
      </c>
      <c r="B33" s="1">
        <f t="shared" ref="B33:AD41" si="3">+ABS(B4)</f>
        <v>0</v>
      </c>
      <c r="C33" s="1">
        <f t="shared" si="3"/>
        <v>0</v>
      </c>
      <c r="D33" s="1">
        <f t="shared" si="3"/>
        <v>0</v>
      </c>
      <c r="E33" s="1">
        <f t="shared" si="3"/>
        <v>0.02</v>
      </c>
      <c r="F33" s="1">
        <f t="shared" si="3"/>
        <v>0</v>
      </c>
      <c r="G33" s="1">
        <f t="shared" si="3"/>
        <v>0</v>
      </c>
      <c r="H33" s="1">
        <f t="shared" si="3"/>
        <v>0.25</v>
      </c>
      <c r="I33" s="1">
        <f t="shared" si="3"/>
        <v>0</v>
      </c>
      <c r="J33" s="1">
        <f t="shared" si="3"/>
        <v>0</v>
      </c>
      <c r="K33" s="1">
        <f t="shared" si="3"/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0.11</v>
      </c>
      <c r="W33" s="1">
        <f t="shared" si="3"/>
        <v>0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0.16</v>
      </c>
      <c r="AB33" s="1">
        <f t="shared" si="3"/>
        <v>0</v>
      </c>
      <c r="AC33" s="1">
        <f t="shared" si="3"/>
        <v>0</v>
      </c>
      <c r="AD33" s="1">
        <f t="shared" si="3"/>
        <v>0</v>
      </c>
    </row>
    <row r="34" spans="1:30" x14ac:dyDescent="0.25">
      <c r="A34" s="1" t="str">
        <f t="shared" si="1"/>
        <v>Belgyógyászat</v>
      </c>
      <c r="B34" s="1">
        <f t="shared" si="3"/>
        <v>0</v>
      </c>
      <c r="C34" s="1">
        <f t="shared" si="3"/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 t="shared" si="3"/>
        <v>0</v>
      </c>
      <c r="H34" s="1">
        <f t="shared" si="3"/>
        <v>0</v>
      </c>
      <c r="I34" s="1">
        <f t="shared" si="3"/>
        <v>0</v>
      </c>
      <c r="J34" s="1">
        <f t="shared" si="3"/>
        <v>0</v>
      </c>
      <c r="K34" s="1">
        <f t="shared" si="3"/>
        <v>0</v>
      </c>
      <c r="L34" s="1">
        <f t="shared" si="3"/>
        <v>0</v>
      </c>
      <c r="M34" s="1">
        <f t="shared" si="3"/>
        <v>0</v>
      </c>
      <c r="N34" s="1">
        <f t="shared" si="3"/>
        <v>0</v>
      </c>
      <c r="O34" s="1">
        <f t="shared" si="3"/>
        <v>0</v>
      </c>
      <c r="P34" s="1">
        <f t="shared" si="3"/>
        <v>0</v>
      </c>
      <c r="Q34" s="1">
        <f t="shared" si="3"/>
        <v>0</v>
      </c>
      <c r="R34" s="1">
        <f t="shared" si="3"/>
        <v>0</v>
      </c>
      <c r="S34" s="1">
        <f t="shared" si="3"/>
        <v>0</v>
      </c>
      <c r="T34" s="1">
        <f t="shared" si="3"/>
        <v>0</v>
      </c>
      <c r="U34" s="1">
        <f t="shared" si="3"/>
        <v>0</v>
      </c>
      <c r="V34" s="1">
        <f t="shared" si="3"/>
        <v>0</v>
      </c>
      <c r="W34" s="1">
        <f t="shared" si="3"/>
        <v>0</v>
      </c>
      <c r="X34" s="1">
        <f t="shared" si="3"/>
        <v>0</v>
      </c>
      <c r="Y34" s="1">
        <f t="shared" si="3"/>
        <v>0</v>
      </c>
      <c r="Z34" s="1">
        <f t="shared" si="3"/>
        <v>0</v>
      </c>
      <c r="AA34" s="1">
        <f t="shared" si="3"/>
        <v>0</v>
      </c>
      <c r="AB34" s="1">
        <f t="shared" si="3"/>
        <v>0</v>
      </c>
      <c r="AC34" s="1">
        <f t="shared" si="3"/>
        <v>0</v>
      </c>
      <c r="AD34" s="1">
        <f t="shared" si="3"/>
        <v>0</v>
      </c>
    </row>
    <row r="35" spans="1:30" x14ac:dyDescent="0.25">
      <c r="A35" s="1" t="str">
        <f t="shared" si="1"/>
        <v>Bőrgyógyászat és nemibeteg-ellátás</v>
      </c>
      <c r="B35" s="1">
        <f t="shared" si="3"/>
        <v>0</v>
      </c>
      <c r="C35" s="1">
        <f t="shared" si="3"/>
        <v>0</v>
      </c>
      <c r="D35" s="1">
        <f t="shared" si="3"/>
        <v>0</v>
      </c>
      <c r="E35" s="1">
        <f t="shared" si="3"/>
        <v>0</v>
      </c>
      <c r="F35" s="1">
        <f t="shared" si="3"/>
        <v>0</v>
      </c>
      <c r="G35" s="1">
        <f t="shared" si="3"/>
        <v>0</v>
      </c>
      <c r="H35" s="1">
        <f t="shared" si="3"/>
        <v>0</v>
      </c>
      <c r="I35" s="1">
        <f t="shared" si="3"/>
        <v>0</v>
      </c>
      <c r="J35" s="1">
        <f t="shared" si="3"/>
        <v>0</v>
      </c>
      <c r="K35" s="1">
        <f t="shared" si="3"/>
        <v>0</v>
      </c>
      <c r="L35" s="1">
        <f t="shared" si="3"/>
        <v>0</v>
      </c>
      <c r="M35" s="1">
        <f t="shared" si="3"/>
        <v>0</v>
      </c>
      <c r="N35" s="1">
        <f t="shared" si="3"/>
        <v>0</v>
      </c>
      <c r="O35" s="1">
        <f t="shared" si="3"/>
        <v>0</v>
      </c>
      <c r="P35" s="1">
        <f t="shared" si="3"/>
        <v>0</v>
      </c>
      <c r="Q35" s="1">
        <f t="shared" si="3"/>
        <v>0</v>
      </c>
      <c r="R35" s="1">
        <f t="shared" si="3"/>
        <v>0</v>
      </c>
      <c r="S35" s="1">
        <f t="shared" si="3"/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  <c r="W35" s="1">
        <f t="shared" si="3"/>
        <v>0</v>
      </c>
      <c r="X35" s="1">
        <f t="shared" si="3"/>
        <v>0</v>
      </c>
      <c r="Y35" s="1">
        <f t="shared" si="3"/>
        <v>0</v>
      </c>
      <c r="Z35" s="1">
        <f t="shared" si="3"/>
        <v>0</v>
      </c>
      <c r="AA35" s="1">
        <f t="shared" si="3"/>
        <v>0</v>
      </c>
      <c r="AB35" s="1">
        <f t="shared" si="3"/>
        <v>0</v>
      </c>
      <c r="AC35" s="1">
        <f t="shared" si="3"/>
        <v>0</v>
      </c>
      <c r="AD35" s="1">
        <f t="shared" si="3"/>
        <v>0</v>
      </c>
    </row>
    <row r="36" spans="1:30" x14ac:dyDescent="0.25">
      <c r="A36" s="1" t="str">
        <f t="shared" si="1"/>
        <v>Csecsemő- és gyermek-gyógyászat</v>
      </c>
      <c r="B36" s="1">
        <f t="shared" si="3"/>
        <v>0</v>
      </c>
      <c r="C36" s="1">
        <f t="shared" si="3"/>
        <v>0</v>
      </c>
      <c r="D36" s="1">
        <f t="shared" si="3"/>
        <v>0</v>
      </c>
      <c r="E36" s="1">
        <f t="shared" si="3"/>
        <v>0</v>
      </c>
      <c r="F36" s="1">
        <f t="shared" si="3"/>
        <v>0</v>
      </c>
      <c r="G36" s="1">
        <f t="shared" si="3"/>
        <v>0</v>
      </c>
      <c r="H36" s="1">
        <f t="shared" si="3"/>
        <v>0</v>
      </c>
      <c r="I36" s="1">
        <f t="shared" si="3"/>
        <v>0</v>
      </c>
      <c r="J36" s="1">
        <f t="shared" si="3"/>
        <v>0</v>
      </c>
      <c r="K36" s="1">
        <f t="shared" si="3"/>
        <v>0</v>
      </c>
      <c r="L36" s="1">
        <f t="shared" si="3"/>
        <v>0</v>
      </c>
      <c r="M36" s="1">
        <f t="shared" si="3"/>
        <v>0</v>
      </c>
      <c r="N36" s="1">
        <f t="shared" si="3"/>
        <v>0</v>
      </c>
      <c r="O36" s="1">
        <f t="shared" si="3"/>
        <v>0</v>
      </c>
      <c r="P36" s="1">
        <f t="shared" si="3"/>
        <v>0</v>
      </c>
      <c r="Q36" s="1">
        <f t="shared" si="3"/>
        <v>0</v>
      </c>
      <c r="R36" s="1">
        <f t="shared" si="3"/>
        <v>0</v>
      </c>
      <c r="S36" s="1">
        <f t="shared" si="3"/>
        <v>0</v>
      </c>
      <c r="T36" s="1">
        <f t="shared" si="3"/>
        <v>0</v>
      </c>
      <c r="U36" s="1">
        <f t="shared" si="3"/>
        <v>0</v>
      </c>
      <c r="V36" s="1">
        <f t="shared" si="3"/>
        <v>0</v>
      </c>
      <c r="W36" s="1">
        <f t="shared" si="3"/>
        <v>0</v>
      </c>
      <c r="X36" s="1">
        <f t="shared" si="3"/>
        <v>0</v>
      </c>
      <c r="Y36" s="1">
        <f t="shared" si="3"/>
        <v>0</v>
      </c>
      <c r="Z36" s="1">
        <f t="shared" si="3"/>
        <v>0</v>
      </c>
      <c r="AA36" s="1">
        <f t="shared" si="3"/>
        <v>0</v>
      </c>
      <c r="AB36" s="1">
        <f t="shared" si="3"/>
        <v>0</v>
      </c>
      <c r="AC36" s="1">
        <f t="shared" si="3"/>
        <v>0</v>
      </c>
      <c r="AD36" s="1">
        <f t="shared" si="3"/>
        <v>0</v>
      </c>
    </row>
    <row r="37" spans="1:30" x14ac:dyDescent="0.25">
      <c r="A37" s="1" t="str">
        <f t="shared" si="1"/>
        <v>Fizioterápia</v>
      </c>
      <c r="B37" s="1">
        <f t="shared" si="3"/>
        <v>0</v>
      </c>
      <c r="C37" s="1">
        <f t="shared" si="3"/>
        <v>0</v>
      </c>
      <c r="D37" s="1">
        <f t="shared" si="3"/>
        <v>0</v>
      </c>
      <c r="E37" s="1">
        <f t="shared" si="3"/>
        <v>0</v>
      </c>
      <c r="F37" s="1">
        <f t="shared" si="3"/>
        <v>0</v>
      </c>
      <c r="G37" s="1">
        <f t="shared" si="3"/>
        <v>0</v>
      </c>
      <c r="H37" s="1">
        <f t="shared" si="3"/>
        <v>0</v>
      </c>
      <c r="I37" s="1">
        <f t="shared" si="3"/>
        <v>1.01</v>
      </c>
      <c r="J37" s="1">
        <f t="shared" si="3"/>
        <v>0</v>
      </c>
      <c r="K37" s="1">
        <f t="shared" si="3"/>
        <v>0</v>
      </c>
      <c r="L37" s="1">
        <f t="shared" si="3"/>
        <v>0</v>
      </c>
      <c r="M37" s="1">
        <f t="shared" si="3"/>
        <v>0</v>
      </c>
      <c r="N37" s="1">
        <f t="shared" si="3"/>
        <v>0</v>
      </c>
      <c r="O37" s="1">
        <f t="shared" si="3"/>
        <v>0</v>
      </c>
      <c r="P37" s="1">
        <f t="shared" si="3"/>
        <v>0</v>
      </c>
      <c r="Q37" s="1">
        <f t="shared" si="3"/>
        <v>0</v>
      </c>
      <c r="R37" s="1">
        <f t="shared" si="3"/>
        <v>0</v>
      </c>
      <c r="S37" s="1">
        <f t="shared" si="3"/>
        <v>0.98</v>
      </c>
      <c r="T37" s="1">
        <f t="shared" si="3"/>
        <v>0</v>
      </c>
      <c r="U37" s="1">
        <f t="shared" si="3"/>
        <v>0</v>
      </c>
      <c r="V37" s="1">
        <f t="shared" si="3"/>
        <v>0</v>
      </c>
      <c r="W37" s="1">
        <f t="shared" si="3"/>
        <v>0</v>
      </c>
      <c r="X37" s="1">
        <f t="shared" si="3"/>
        <v>0</v>
      </c>
      <c r="Y37" s="1">
        <f t="shared" si="3"/>
        <v>0</v>
      </c>
      <c r="Z37" s="1">
        <f t="shared" si="3"/>
        <v>0</v>
      </c>
      <c r="AA37" s="1">
        <f t="shared" si="3"/>
        <v>0</v>
      </c>
      <c r="AB37" s="1">
        <f t="shared" si="3"/>
        <v>0</v>
      </c>
      <c r="AC37" s="1">
        <f t="shared" si="3"/>
        <v>0</v>
      </c>
      <c r="AD37" s="1">
        <f t="shared" si="3"/>
        <v>0</v>
      </c>
    </row>
    <row r="38" spans="1:30" x14ac:dyDescent="0.25">
      <c r="A38" s="1" t="str">
        <f t="shared" si="1"/>
        <v>Fogászat</v>
      </c>
      <c r="B38" s="1">
        <f t="shared" si="3"/>
        <v>0</v>
      </c>
      <c r="C38" s="1">
        <f t="shared" si="3"/>
        <v>0</v>
      </c>
      <c r="D38" s="1">
        <f t="shared" si="3"/>
        <v>0</v>
      </c>
      <c r="E38" s="1">
        <f t="shared" si="3"/>
        <v>0</v>
      </c>
      <c r="F38" s="1">
        <f t="shared" si="3"/>
        <v>0</v>
      </c>
      <c r="G38" s="1">
        <f t="shared" si="3"/>
        <v>0</v>
      </c>
      <c r="H38" s="1">
        <f t="shared" si="3"/>
        <v>0</v>
      </c>
      <c r="I38" s="1">
        <f t="shared" si="3"/>
        <v>0</v>
      </c>
      <c r="J38" s="1">
        <f t="shared" si="3"/>
        <v>0</v>
      </c>
      <c r="K38" s="1">
        <f t="shared" si="3"/>
        <v>0</v>
      </c>
      <c r="L38" s="1">
        <f t="shared" si="3"/>
        <v>0</v>
      </c>
      <c r="M38" s="1">
        <f t="shared" si="3"/>
        <v>0</v>
      </c>
      <c r="N38" s="1">
        <f t="shared" si="3"/>
        <v>0</v>
      </c>
      <c r="O38" s="1">
        <f t="shared" si="3"/>
        <v>0</v>
      </c>
      <c r="P38" s="1">
        <f t="shared" si="3"/>
        <v>0</v>
      </c>
      <c r="Q38" s="1">
        <f t="shared" si="3"/>
        <v>0</v>
      </c>
      <c r="R38" s="1">
        <f t="shared" si="3"/>
        <v>0</v>
      </c>
      <c r="S38" s="1">
        <f t="shared" si="3"/>
        <v>0</v>
      </c>
      <c r="T38" s="1">
        <f t="shared" si="3"/>
        <v>0</v>
      </c>
      <c r="U38" s="1">
        <f t="shared" si="3"/>
        <v>0</v>
      </c>
      <c r="V38" s="1">
        <f t="shared" si="3"/>
        <v>0</v>
      </c>
      <c r="W38" s="1">
        <f t="shared" si="3"/>
        <v>0</v>
      </c>
      <c r="X38" s="1">
        <f t="shared" si="3"/>
        <v>0</v>
      </c>
      <c r="Y38" s="1">
        <f t="shared" si="3"/>
        <v>0</v>
      </c>
      <c r="Z38" s="1">
        <f t="shared" si="3"/>
        <v>0</v>
      </c>
      <c r="AA38" s="1">
        <f t="shared" si="3"/>
        <v>0</v>
      </c>
      <c r="AB38" s="1">
        <f t="shared" si="3"/>
        <v>0</v>
      </c>
      <c r="AC38" s="1">
        <f t="shared" si="3"/>
        <v>0</v>
      </c>
      <c r="AD38" s="1">
        <f t="shared" si="3"/>
        <v>0</v>
      </c>
    </row>
    <row r="39" spans="1:30" x14ac:dyDescent="0.25">
      <c r="A39" s="1" t="str">
        <f t="shared" si="1"/>
        <v>Fül-orr-gégészet</v>
      </c>
      <c r="B39" s="1">
        <f t="shared" si="3"/>
        <v>0</v>
      </c>
      <c r="C39" s="1">
        <f t="shared" si="3"/>
        <v>0</v>
      </c>
      <c r="D39" s="1">
        <f t="shared" si="3"/>
        <v>0</v>
      </c>
      <c r="E39" s="1">
        <f t="shared" si="3"/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1">
        <f t="shared" si="3"/>
        <v>0</v>
      </c>
      <c r="J39" s="1">
        <f t="shared" si="3"/>
        <v>0</v>
      </c>
      <c r="K39" s="1">
        <f t="shared" si="3"/>
        <v>0</v>
      </c>
      <c r="L39" s="1">
        <f t="shared" si="3"/>
        <v>0</v>
      </c>
      <c r="M39" s="1">
        <f t="shared" si="3"/>
        <v>0</v>
      </c>
      <c r="N39" s="1">
        <f t="shared" si="3"/>
        <v>0</v>
      </c>
      <c r="O39" s="1">
        <f t="shared" si="3"/>
        <v>0</v>
      </c>
      <c r="P39" s="1">
        <f t="shared" si="3"/>
        <v>0</v>
      </c>
      <c r="Q39" s="1">
        <f t="shared" si="3"/>
        <v>0</v>
      </c>
      <c r="R39" s="1">
        <f t="shared" si="3"/>
        <v>0</v>
      </c>
      <c r="S39" s="1">
        <f t="shared" si="3"/>
        <v>0</v>
      </c>
      <c r="T39" s="1">
        <f t="shared" si="3"/>
        <v>0</v>
      </c>
      <c r="U39" s="1">
        <f t="shared" si="3"/>
        <v>0</v>
      </c>
      <c r="V39" s="1">
        <f t="shared" si="3"/>
        <v>0</v>
      </c>
      <c r="W39" s="1">
        <f t="shared" si="3"/>
        <v>0</v>
      </c>
      <c r="X39" s="1">
        <f t="shared" si="3"/>
        <v>0</v>
      </c>
      <c r="Y39" s="1">
        <f t="shared" si="3"/>
        <v>0</v>
      </c>
      <c r="Z39" s="1">
        <f t="shared" si="3"/>
        <v>0</v>
      </c>
      <c r="AA39" s="1">
        <f t="shared" si="3"/>
        <v>0</v>
      </c>
      <c r="AB39" s="1">
        <f t="shared" si="3"/>
        <v>0</v>
      </c>
      <c r="AC39" s="1">
        <f t="shared" si="3"/>
        <v>0</v>
      </c>
      <c r="AD39" s="1">
        <f t="shared" si="3"/>
        <v>0</v>
      </c>
    </row>
    <row r="40" spans="1:30" x14ac:dyDescent="0.25">
      <c r="A40" s="1" t="str">
        <f t="shared" si="1"/>
        <v>Kardiológia</v>
      </c>
      <c r="B40" s="1">
        <f t="shared" si="3"/>
        <v>0</v>
      </c>
      <c r="C40" s="1">
        <f t="shared" si="3"/>
        <v>0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  <c r="K40" s="1">
        <f t="shared" si="3"/>
        <v>0</v>
      </c>
      <c r="L40" s="1">
        <f t="shared" si="3"/>
        <v>0</v>
      </c>
      <c r="M40" s="1">
        <f t="shared" si="3"/>
        <v>0</v>
      </c>
      <c r="N40" s="1">
        <f t="shared" si="3"/>
        <v>0</v>
      </c>
      <c r="O40" s="1">
        <f t="shared" si="3"/>
        <v>0</v>
      </c>
      <c r="P40" s="1">
        <f t="shared" si="3"/>
        <v>0</v>
      </c>
      <c r="Q40" s="1">
        <f t="shared" si="3"/>
        <v>0</v>
      </c>
      <c r="R40" s="1">
        <f t="shared" si="3"/>
        <v>0</v>
      </c>
      <c r="S40" s="1">
        <f t="shared" si="3"/>
        <v>0</v>
      </c>
      <c r="T40" s="1">
        <f t="shared" si="3"/>
        <v>0</v>
      </c>
      <c r="U40" s="1">
        <f t="shared" si="3"/>
        <v>0</v>
      </c>
      <c r="V40" s="1">
        <f t="shared" si="3"/>
        <v>0</v>
      </c>
      <c r="W40" s="1">
        <f t="shared" si="3"/>
        <v>0</v>
      </c>
      <c r="X40" s="1">
        <f t="shared" si="3"/>
        <v>0</v>
      </c>
      <c r="Y40" s="1">
        <f t="shared" si="3"/>
        <v>0</v>
      </c>
      <c r="Z40" s="1">
        <f t="shared" si="3"/>
        <v>0</v>
      </c>
      <c r="AA40" s="1">
        <f t="shared" si="3"/>
        <v>0</v>
      </c>
      <c r="AB40" s="1">
        <f t="shared" si="3"/>
        <v>0</v>
      </c>
      <c r="AC40" s="1">
        <f t="shared" si="3"/>
        <v>0</v>
      </c>
      <c r="AD40" s="1">
        <f t="shared" si="3"/>
        <v>0</v>
      </c>
    </row>
    <row r="41" spans="1:30" x14ac:dyDescent="0.25">
      <c r="A41" s="1" t="str">
        <f t="shared" si="1"/>
        <v>Laboratóriumi diagnosztika</v>
      </c>
      <c r="B41" s="1">
        <f t="shared" si="3"/>
        <v>0</v>
      </c>
      <c r="C41" s="1">
        <f t="shared" si="3"/>
        <v>0</v>
      </c>
      <c r="D41" s="1">
        <f t="shared" si="3"/>
        <v>0</v>
      </c>
      <c r="E41" s="1">
        <f t="shared" si="3"/>
        <v>0</v>
      </c>
      <c r="F41" s="1">
        <f t="shared" si="3"/>
        <v>0</v>
      </c>
      <c r="G41" s="1">
        <f t="shared" si="3"/>
        <v>0</v>
      </c>
      <c r="H41" s="1">
        <f t="shared" si="3"/>
        <v>0</v>
      </c>
      <c r="I41" s="1">
        <f t="shared" si="3"/>
        <v>0</v>
      </c>
      <c r="J41" s="1">
        <f t="shared" si="3"/>
        <v>0</v>
      </c>
      <c r="K41" s="1">
        <f t="shared" si="3"/>
        <v>0</v>
      </c>
      <c r="L41" s="1">
        <f t="shared" si="3"/>
        <v>0</v>
      </c>
      <c r="M41" s="1">
        <f t="shared" si="3"/>
        <v>0</v>
      </c>
      <c r="N41" s="1">
        <f t="shared" si="3"/>
        <v>0</v>
      </c>
      <c r="O41" s="1">
        <f t="shared" si="3"/>
        <v>0</v>
      </c>
      <c r="P41" s="1">
        <f t="shared" si="3"/>
        <v>0</v>
      </c>
      <c r="Q41" s="1">
        <f t="shared" si="3"/>
        <v>0</v>
      </c>
      <c r="R41" s="1">
        <f t="shared" si="3"/>
        <v>0</v>
      </c>
      <c r="S41" s="1">
        <f t="shared" si="3"/>
        <v>0</v>
      </c>
      <c r="T41" s="1">
        <f t="shared" si="3"/>
        <v>0</v>
      </c>
      <c r="U41" s="1">
        <f t="shared" si="3"/>
        <v>0</v>
      </c>
      <c r="V41" s="1">
        <f t="shared" si="3"/>
        <v>0</v>
      </c>
      <c r="W41" s="1">
        <f t="shared" si="3"/>
        <v>0</v>
      </c>
      <c r="X41" s="1">
        <f t="shared" si="3"/>
        <v>0</v>
      </c>
      <c r="Y41" s="1">
        <f t="shared" ref="Y41:AD41" si="4">+ABS(Y12)</f>
        <v>0</v>
      </c>
      <c r="Z41" s="1">
        <f t="shared" si="4"/>
        <v>0</v>
      </c>
      <c r="AA41" s="1">
        <f t="shared" si="4"/>
        <v>0</v>
      </c>
      <c r="AB41" s="1">
        <f t="shared" si="4"/>
        <v>0</v>
      </c>
      <c r="AC41" s="1">
        <f t="shared" si="4"/>
        <v>0</v>
      </c>
      <c r="AD41" s="1">
        <f t="shared" si="4"/>
        <v>0</v>
      </c>
    </row>
    <row r="42" spans="1:30" x14ac:dyDescent="0.25">
      <c r="A42" s="1" t="str">
        <f t="shared" si="1"/>
        <v>Neurológia</v>
      </c>
      <c r="B42" s="1">
        <f t="shared" ref="B42:AD50" si="5">+ABS(B13)</f>
        <v>0</v>
      </c>
      <c r="C42" s="1">
        <f t="shared" si="5"/>
        <v>0</v>
      </c>
      <c r="D42" s="1">
        <f t="shared" si="5"/>
        <v>0</v>
      </c>
      <c r="E42" s="1">
        <f t="shared" si="5"/>
        <v>0</v>
      </c>
      <c r="F42" s="1">
        <f t="shared" si="5"/>
        <v>0</v>
      </c>
      <c r="G42" s="1">
        <f t="shared" si="5"/>
        <v>0</v>
      </c>
      <c r="H42" s="1">
        <f t="shared" si="5"/>
        <v>0</v>
      </c>
      <c r="I42" s="1">
        <f t="shared" si="5"/>
        <v>0</v>
      </c>
      <c r="J42" s="1">
        <f t="shared" si="5"/>
        <v>0</v>
      </c>
      <c r="K42" s="1">
        <f t="shared" si="5"/>
        <v>0</v>
      </c>
      <c r="L42" s="1">
        <f t="shared" si="5"/>
        <v>0</v>
      </c>
      <c r="M42" s="1">
        <f t="shared" si="5"/>
        <v>0</v>
      </c>
      <c r="N42" s="1">
        <f t="shared" si="5"/>
        <v>0</v>
      </c>
      <c r="O42" s="1">
        <f t="shared" si="5"/>
        <v>0</v>
      </c>
      <c r="P42" s="1">
        <f t="shared" si="5"/>
        <v>0</v>
      </c>
      <c r="Q42" s="1">
        <f t="shared" si="5"/>
        <v>0</v>
      </c>
      <c r="R42" s="1">
        <f t="shared" si="5"/>
        <v>0</v>
      </c>
      <c r="S42" s="1">
        <f t="shared" si="5"/>
        <v>0</v>
      </c>
      <c r="T42" s="1">
        <f t="shared" si="5"/>
        <v>0</v>
      </c>
      <c r="U42" s="1">
        <f t="shared" si="5"/>
        <v>0</v>
      </c>
      <c r="V42" s="1">
        <f t="shared" si="5"/>
        <v>0</v>
      </c>
      <c r="W42" s="1">
        <f t="shared" si="5"/>
        <v>0</v>
      </c>
      <c r="X42" s="1">
        <f t="shared" si="5"/>
        <v>0</v>
      </c>
      <c r="Y42" s="1">
        <f t="shared" si="5"/>
        <v>0</v>
      </c>
      <c r="Z42" s="1">
        <f t="shared" si="5"/>
        <v>0</v>
      </c>
      <c r="AA42" s="1">
        <f t="shared" si="5"/>
        <v>0</v>
      </c>
      <c r="AB42" s="1">
        <f t="shared" si="5"/>
        <v>0</v>
      </c>
      <c r="AC42" s="1">
        <f t="shared" si="5"/>
        <v>0</v>
      </c>
      <c r="AD42" s="1">
        <f t="shared" si="5"/>
        <v>0</v>
      </c>
    </row>
    <row r="43" spans="1:30" x14ac:dyDescent="0.25">
      <c r="A43" s="1" t="str">
        <f t="shared" si="1"/>
        <v>Nukleáris medicina (izotóp-diagnosztika és -terápia)</v>
      </c>
      <c r="B43" s="1">
        <f t="shared" si="5"/>
        <v>0</v>
      </c>
      <c r="C43" s="1">
        <f t="shared" si="5"/>
        <v>0</v>
      </c>
      <c r="D43" s="1">
        <f t="shared" si="5"/>
        <v>0</v>
      </c>
      <c r="E43" s="1">
        <f t="shared" si="5"/>
        <v>0</v>
      </c>
      <c r="F43" s="1">
        <f t="shared" si="5"/>
        <v>0</v>
      </c>
      <c r="G43" s="1">
        <f t="shared" si="5"/>
        <v>0</v>
      </c>
      <c r="H43" s="1">
        <f t="shared" si="5"/>
        <v>0</v>
      </c>
      <c r="I43" s="1">
        <f t="shared" si="5"/>
        <v>0</v>
      </c>
      <c r="J43" s="1">
        <f t="shared" si="5"/>
        <v>0</v>
      </c>
      <c r="K43" s="1">
        <f t="shared" si="5"/>
        <v>0</v>
      </c>
      <c r="L43" s="1">
        <f t="shared" si="5"/>
        <v>0</v>
      </c>
      <c r="M43" s="1">
        <f t="shared" si="5"/>
        <v>0</v>
      </c>
      <c r="N43" s="1">
        <f t="shared" si="5"/>
        <v>0</v>
      </c>
      <c r="O43" s="1">
        <f t="shared" si="5"/>
        <v>0</v>
      </c>
      <c r="P43" s="1">
        <f t="shared" si="5"/>
        <v>0</v>
      </c>
      <c r="Q43" s="1">
        <f t="shared" si="5"/>
        <v>0</v>
      </c>
      <c r="R43" s="1">
        <f t="shared" si="5"/>
        <v>0</v>
      </c>
      <c r="S43" s="1">
        <f t="shared" si="5"/>
        <v>0</v>
      </c>
      <c r="T43" s="1">
        <f t="shared" si="5"/>
        <v>0</v>
      </c>
      <c r="U43" s="1">
        <f t="shared" si="5"/>
        <v>0</v>
      </c>
      <c r="V43" s="1">
        <f t="shared" si="5"/>
        <v>0</v>
      </c>
      <c r="W43" s="1">
        <f t="shared" si="5"/>
        <v>0</v>
      </c>
      <c r="X43" s="1">
        <f t="shared" si="5"/>
        <v>0</v>
      </c>
      <c r="Y43" s="1">
        <f t="shared" si="5"/>
        <v>0</v>
      </c>
      <c r="Z43" s="1">
        <f t="shared" si="5"/>
        <v>0</v>
      </c>
      <c r="AA43" s="1">
        <f t="shared" si="5"/>
        <v>0</v>
      </c>
      <c r="AB43" s="1">
        <f t="shared" si="5"/>
        <v>0</v>
      </c>
      <c r="AC43" s="1">
        <f t="shared" si="5"/>
        <v>0</v>
      </c>
      <c r="AD43" s="1">
        <f t="shared" si="5"/>
        <v>0</v>
      </c>
    </row>
    <row r="44" spans="1:30" x14ac:dyDescent="0.25">
      <c r="A44" s="1" t="str">
        <f t="shared" si="1"/>
        <v>Onkológia</v>
      </c>
      <c r="B44" s="1">
        <f t="shared" si="5"/>
        <v>0</v>
      </c>
      <c r="C44" s="1">
        <f t="shared" si="5"/>
        <v>0</v>
      </c>
      <c r="D44" s="1">
        <f t="shared" si="5"/>
        <v>0</v>
      </c>
      <c r="E44" s="1">
        <f t="shared" si="5"/>
        <v>0</v>
      </c>
      <c r="F44" s="1">
        <f t="shared" si="5"/>
        <v>0</v>
      </c>
      <c r="G44" s="1">
        <f t="shared" si="5"/>
        <v>0</v>
      </c>
      <c r="H44" s="1">
        <f t="shared" si="5"/>
        <v>0</v>
      </c>
      <c r="I44" s="1">
        <f t="shared" si="5"/>
        <v>0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 t="shared" si="5"/>
        <v>0</v>
      </c>
      <c r="T44" s="1">
        <f t="shared" si="5"/>
        <v>0</v>
      </c>
      <c r="U44" s="1">
        <f t="shared" si="5"/>
        <v>0</v>
      </c>
      <c r="V44" s="1">
        <f t="shared" si="5"/>
        <v>0</v>
      </c>
      <c r="W44" s="1">
        <f t="shared" si="5"/>
        <v>0</v>
      </c>
      <c r="X44" s="1">
        <f t="shared" si="5"/>
        <v>0</v>
      </c>
      <c r="Y44" s="1">
        <f t="shared" si="5"/>
        <v>0</v>
      </c>
      <c r="Z44" s="1">
        <f t="shared" si="5"/>
        <v>0</v>
      </c>
      <c r="AA44" s="1">
        <f t="shared" si="5"/>
        <v>0</v>
      </c>
      <c r="AB44" s="1">
        <f t="shared" si="5"/>
        <v>0</v>
      </c>
      <c r="AC44" s="1">
        <f t="shared" si="5"/>
        <v>0</v>
      </c>
      <c r="AD44" s="1">
        <f t="shared" si="5"/>
        <v>0</v>
      </c>
    </row>
    <row r="45" spans="1:30" x14ac:dyDescent="0.25">
      <c r="A45" s="1" t="str">
        <f t="shared" si="1"/>
        <v>Ortopédia</v>
      </c>
      <c r="B45" s="1">
        <f t="shared" si="5"/>
        <v>0</v>
      </c>
      <c r="C45" s="1">
        <f t="shared" si="5"/>
        <v>0</v>
      </c>
      <c r="D45" s="1">
        <f t="shared" si="5"/>
        <v>0</v>
      </c>
      <c r="E45" s="1">
        <f t="shared" si="5"/>
        <v>0</v>
      </c>
      <c r="F45" s="1">
        <f t="shared" si="5"/>
        <v>0</v>
      </c>
      <c r="G45" s="1">
        <f t="shared" si="5"/>
        <v>0</v>
      </c>
      <c r="H45" s="1">
        <f t="shared" si="5"/>
        <v>0</v>
      </c>
      <c r="I45" s="1">
        <f t="shared" si="5"/>
        <v>0</v>
      </c>
      <c r="J45" s="1">
        <f t="shared" si="5"/>
        <v>0</v>
      </c>
      <c r="K45" s="1">
        <f t="shared" si="5"/>
        <v>0</v>
      </c>
      <c r="L45" s="1">
        <f t="shared" si="5"/>
        <v>0</v>
      </c>
      <c r="M45" s="1">
        <f t="shared" si="5"/>
        <v>0</v>
      </c>
      <c r="N45" s="1">
        <f t="shared" si="5"/>
        <v>0</v>
      </c>
      <c r="O45" s="1">
        <f t="shared" si="5"/>
        <v>0</v>
      </c>
      <c r="P45" s="1">
        <f t="shared" si="5"/>
        <v>0</v>
      </c>
      <c r="Q45" s="1">
        <f t="shared" si="5"/>
        <v>0</v>
      </c>
      <c r="R45" s="1">
        <f t="shared" si="5"/>
        <v>0</v>
      </c>
      <c r="S45" s="1">
        <f t="shared" si="5"/>
        <v>0</v>
      </c>
      <c r="T45" s="1">
        <f t="shared" si="5"/>
        <v>0</v>
      </c>
      <c r="U45" s="1">
        <f t="shared" si="5"/>
        <v>0</v>
      </c>
      <c r="V45" s="1">
        <f t="shared" si="5"/>
        <v>0</v>
      </c>
      <c r="W45" s="1">
        <f t="shared" si="5"/>
        <v>0</v>
      </c>
      <c r="X45" s="1">
        <f t="shared" si="5"/>
        <v>0</v>
      </c>
      <c r="Y45" s="1">
        <f t="shared" si="5"/>
        <v>0</v>
      </c>
      <c r="Z45" s="1">
        <f t="shared" si="5"/>
        <v>0</v>
      </c>
      <c r="AA45" s="1">
        <f t="shared" si="5"/>
        <v>0</v>
      </c>
      <c r="AB45" s="1">
        <f t="shared" si="5"/>
        <v>0</v>
      </c>
      <c r="AC45" s="1">
        <f t="shared" si="5"/>
        <v>0</v>
      </c>
      <c r="AD45" s="1">
        <f t="shared" si="5"/>
        <v>0</v>
      </c>
    </row>
    <row r="46" spans="1:30" x14ac:dyDescent="0.25">
      <c r="A46" s="1" t="str">
        <f t="shared" si="1"/>
        <v>Orvosi rehabilitáció</v>
      </c>
      <c r="B46" s="1">
        <f t="shared" si="5"/>
        <v>0</v>
      </c>
      <c r="C46" s="1">
        <f t="shared" si="5"/>
        <v>0</v>
      </c>
      <c r="D46" s="1">
        <f t="shared" si="5"/>
        <v>0</v>
      </c>
      <c r="E46" s="1">
        <f t="shared" si="5"/>
        <v>0</v>
      </c>
      <c r="F46" s="1">
        <f t="shared" si="5"/>
        <v>0</v>
      </c>
      <c r="G46" s="1">
        <f t="shared" si="5"/>
        <v>0</v>
      </c>
      <c r="H46" s="1">
        <f t="shared" si="5"/>
        <v>0</v>
      </c>
      <c r="I46" s="1">
        <f t="shared" si="5"/>
        <v>0</v>
      </c>
      <c r="J46" s="1">
        <f t="shared" si="5"/>
        <v>0</v>
      </c>
      <c r="K46" s="1">
        <f t="shared" si="5"/>
        <v>0</v>
      </c>
      <c r="L46" s="1">
        <f t="shared" si="5"/>
        <v>0</v>
      </c>
      <c r="M46" s="1">
        <f t="shared" si="5"/>
        <v>0</v>
      </c>
      <c r="N46" s="1">
        <f t="shared" si="5"/>
        <v>0</v>
      </c>
      <c r="O46" s="1">
        <f t="shared" si="5"/>
        <v>0</v>
      </c>
      <c r="P46" s="1">
        <f t="shared" si="5"/>
        <v>0</v>
      </c>
      <c r="Q46" s="1">
        <f t="shared" si="5"/>
        <v>0</v>
      </c>
      <c r="R46" s="1">
        <f t="shared" si="5"/>
        <v>0</v>
      </c>
      <c r="S46" s="1">
        <f t="shared" si="5"/>
        <v>0</v>
      </c>
      <c r="T46" s="1">
        <f t="shared" si="5"/>
        <v>0</v>
      </c>
      <c r="U46" s="1">
        <f t="shared" si="5"/>
        <v>0</v>
      </c>
      <c r="V46" s="1">
        <f t="shared" si="5"/>
        <v>0</v>
      </c>
      <c r="W46" s="1">
        <f t="shared" si="5"/>
        <v>0</v>
      </c>
      <c r="X46" s="1">
        <f t="shared" si="5"/>
        <v>0</v>
      </c>
      <c r="Y46" s="1">
        <f t="shared" si="5"/>
        <v>0</v>
      </c>
      <c r="Z46" s="1">
        <f t="shared" si="5"/>
        <v>0</v>
      </c>
      <c r="AA46" s="1">
        <f t="shared" si="5"/>
        <v>0</v>
      </c>
      <c r="AB46" s="1">
        <f t="shared" si="5"/>
        <v>0</v>
      </c>
      <c r="AC46" s="1">
        <f t="shared" si="5"/>
        <v>0</v>
      </c>
      <c r="AD46" s="1">
        <f t="shared" si="5"/>
        <v>0</v>
      </c>
    </row>
    <row r="47" spans="1:30" x14ac:dyDescent="0.25">
      <c r="A47" s="1" t="str">
        <f t="shared" si="1"/>
        <v>Patológia és kórszövettan</v>
      </c>
      <c r="B47" s="1">
        <f t="shared" si="5"/>
        <v>0</v>
      </c>
      <c r="C47" s="1">
        <f t="shared" si="5"/>
        <v>0</v>
      </c>
      <c r="D47" s="1">
        <f t="shared" si="5"/>
        <v>0</v>
      </c>
      <c r="E47" s="1">
        <f t="shared" si="5"/>
        <v>0</v>
      </c>
      <c r="F47" s="1">
        <f t="shared" si="5"/>
        <v>0</v>
      </c>
      <c r="G47" s="1">
        <f t="shared" si="5"/>
        <v>0</v>
      </c>
      <c r="H47" s="1">
        <f t="shared" si="5"/>
        <v>0</v>
      </c>
      <c r="I47" s="1">
        <f t="shared" si="5"/>
        <v>0</v>
      </c>
      <c r="J47" s="1">
        <f t="shared" si="5"/>
        <v>0</v>
      </c>
      <c r="K47" s="1">
        <f t="shared" si="5"/>
        <v>0</v>
      </c>
      <c r="L47" s="1">
        <f t="shared" si="5"/>
        <v>0</v>
      </c>
      <c r="M47" s="1">
        <f t="shared" si="5"/>
        <v>0</v>
      </c>
      <c r="N47" s="1">
        <f t="shared" si="5"/>
        <v>0</v>
      </c>
      <c r="O47" s="1">
        <f t="shared" si="5"/>
        <v>0</v>
      </c>
      <c r="P47" s="1">
        <f t="shared" si="5"/>
        <v>0</v>
      </c>
      <c r="Q47" s="1">
        <f t="shared" si="5"/>
        <v>0</v>
      </c>
      <c r="R47" s="1">
        <f t="shared" si="5"/>
        <v>0</v>
      </c>
      <c r="S47" s="1">
        <f t="shared" si="5"/>
        <v>0</v>
      </c>
      <c r="T47" s="1">
        <f t="shared" si="5"/>
        <v>0</v>
      </c>
      <c r="U47" s="1">
        <f t="shared" si="5"/>
        <v>0</v>
      </c>
      <c r="V47" s="1">
        <f t="shared" si="5"/>
        <v>0</v>
      </c>
      <c r="W47" s="1">
        <f t="shared" si="5"/>
        <v>0</v>
      </c>
      <c r="X47" s="1">
        <f t="shared" si="5"/>
        <v>0</v>
      </c>
      <c r="Y47" s="1">
        <f t="shared" si="5"/>
        <v>0</v>
      </c>
      <c r="Z47" s="1">
        <f t="shared" si="5"/>
        <v>0</v>
      </c>
      <c r="AA47" s="1">
        <f t="shared" si="5"/>
        <v>0</v>
      </c>
      <c r="AB47" s="1">
        <f t="shared" si="5"/>
        <v>0</v>
      </c>
      <c r="AC47" s="1">
        <f t="shared" si="5"/>
        <v>0</v>
      </c>
      <c r="AD47" s="1">
        <f t="shared" si="5"/>
        <v>0</v>
      </c>
    </row>
    <row r="48" spans="1:30" x14ac:dyDescent="0.25">
      <c r="A48" s="1" t="str">
        <f t="shared" si="1"/>
        <v>Pszichiátria</v>
      </c>
      <c r="B48" s="1">
        <f t="shared" si="5"/>
        <v>0</v>
      </c>
      <c r="C48" s="1">
        <f t="shared" si="5"/>
        <v>0</v>
      </c>
      <c r="D48" s="1">
        <f t="shared" si="5"/>
        <v>0</v>
      </c>
      <c r="E48" s="1">
        <f t="shared" si="5"/>
        <v>0</v>
      </c>
      <c r="F48" s="1">
        <f t="shared" si="5"/>
        <v>0</v>
      </c>
      <c r="G48" s="1">
        <f t="shared" si="5"/>
        <v>0</v>
      </c>
      <c r="H48" s="1">
        <f t="shared" si="5"/>
        <v>0</v>
      </c>
      <c r="I48" s="1">
        <f t="shared" si="5"/>
        <v>0</v>
      </c>
      <c r="J48" s="1">
        <f t="shared" si="5"/>
        <v>0</v>
      </c>
      <c r="K48" s="1">
        <f t="shared" si="5"/>
        <v>0</v>
      </c>
      <c r="L48" s="1">
        <f t="shared" si="5"/>
        <v>0</v>
      </c>
      <c r="M48" s="1">
        <f t="shared" si="5"/>
        <v>0</v>
      </c>
      <c r="N48" s="1">
        <f t="shared" si="5"/>
        <v>0</v>
      </c>
      <c r="O48" s="1">
        <f t="shared" si="5"/>
        <v>0</v>
      </c>
      <c r="P48" s="1">
        <f t="shared" si="5"/>
        <v>0</v>
      </c>
      <c r="Q48" s="1">
        <f t="shared" si="5"/>
        <v>0</v>
      </c>
      <c r="R48" s="1">
        <f t="shared" si="5"/>
        <v>0</v>
      </c>
      <c r="S48" s="1">
        <f t="shared" si="5"/>
        <v>0</v>
      </c>
      <c r="T48" s="1">
        <f t="shared" si="5"/>
        <v>0</v>
      </c>
      <c r="U48" s="1">
        <f t="shared" si="5"/>
        <v>0</v>
      </c>
      <c r="V48" s="1">
        <f t="shared" si="5"/>
        <v>0</v>
      </c>
      <c r="W48" s="1">
        <f t="shared" si="5"/>
        <v>0</v>
      </c>
      <c r="X48" s="1">
        <f t="shared" si="5"/>
        <v>0</v>
      </c>
      <c r="Y48" s="1">
        <f t="shared" si="5"/>
        <v>0</v>
      </c>
      <c r="Z48" s="1">
        <f t="shared" si="5"/>
        <v>0</v>
      </c>
      <c r="AA48" s="1">
        <f t="shared" si="5"/>
        <v>0</v>
      </c>
      <c r="AB48" s="1">
        <f t="shared" si="5"/>
        <v>0</v>
      </c>
      <c r="AC48" s="1">
        <f t="shared" si="5"/>
        <v>0</v>
      </c>
      <c r="AD48" s="1">
        <f t="shared" si="5"/>
        <v>0</v>
      </c>
    </row>
    <row r="49" spans="1:38" x14ac:dyDescent="0.25">
      <c r="A49" s="1" t="str">
        <f t="shared" si="1"/>
        <v>Reumatológia</v>
      </c>
      <c r="B49" s="1">
        <f t="shared" si="5"/>
        <v>0</v>
      </c>
      <c r="C49" s="1">
        <f t="shared" si="5"/>
        <v>0</v>
      </c>
      <c r="D49" s="1">
        <f t="shared" si="5"/>
        <v>0</v>
      </c>
      <c r="E49" s="1">
        <f t="shared" si="5"/>
        <v>0</v>
      </c>
      <c r="F49" s="1">
        <f t="shared" si="5"/>
        <v>0</v>
      </c>
      <c r="G49" s="1">
        <f t="shared" si="5"/>
        <v>0</v>
      </c>
      <c r="H49" s="1">
        <f t="shared" si="5"/>
        <v>0</v>
      </c>
      <c r="I49" s="1">
        <f t="shared" si="5"/>
        <v>0</v>
      </c>
      <c r="J49" s="1">
        <f t="shared" si="5"/>
        <v>0</v>
      </c>
      <c r="K49" s="1">
        <f t="shared" si="5"/>
        <v>0</v>
      </c>
      <c r="L49" s="1">
        <f t="shared" si="5"/>
        <v>0</v>
      </c>
      <c r="M49" s="1">
        <f t="shared" si="5"/>
        <v>0</v>
      </c>
      <c r="N49" s="1">
        <f t="shared" si="5"/>
        <v>0</v>
      </c>
      <c r="O49" s="1">
        <f t="shared" si="5"/>
        <v>0</v>
      </c>
      <c r="P49" s="1">
        <f t="shared" si="5"/>
        <v>0</v>
      </c>
      <c r="Q49" s="1">
        <f t="shared" si="5"/>
        <v>0</v>
      </c>
      <c r="R49" s="1">
        <f t="shared" si="5"/>
        <v>0</v>
      </c>
      <c r="S49" s="1">
        <f t="shared" si="5"/>
        <v>0</v>
      </c>
      <c r="T49" s="1">
        <f t="shared" si="5"/>
        <v>0</v>
      </c>
      <c r="U49" s="1">
        <f t="shared" si="5"/>
        <v>0</v>
      </c>
      <c r="V49" s="1">
        <f t="shared" si="5"/>
        <v>0</v>
      </c>
      <c r="W49" s="1">
        <f t="shared" si="5"/>
        <v>0</v>
      </c>
      <c r="X49" s="1">
        <f t="shared" si="5"/>
        <v>0</v>
      </c>
      <c r="Y49" s="1">
        <f t="shared" si="5"/>
        <v>0</v>
      </c>
      <c r="Z49" s="1">
        <f t="shared" si="5"/>
        <v>0</v>
      </c>
      <c r="AA49" s="1">
        <f t="shared" si="5"/>
        <v>0</v>
      </c>
      <c r="AB49" s="1">
        <f t="shared" si="5"/>
        <v>0</v>
      </c>
      <c r="AC49" s="1">
        <f t="shared" si="5"/>
        <v>0</v>
      </c>
      <c r="AD49" s="1">
        <f t="shared" si="5"/>
        <v>0</v>
      </c>
    </row>
    <row r="50" spans="1:38" x14ac:dyDescent="0.25">
      <c r="A50" s="1" t="str">
        <f t="shared" si="1"/>
        <v>Röntgen-diagnosztika és -terápia</v>
      </c>
      <c r="B50" s="1">
        <f t="shared" si="5"/>
        <v>0</v>
      </c>
      <c r="C50" s="1">
        <f t="shared" si="5"/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>
        <f t="shared" si="5"/>
        <v>0</v>
      </c>
      <c r="L50" s="1">
        <f t="shared" si="5"/>
        <v>0</v>
      </c>
      <c r="M50" s="1">
        <f t="shared" si="5"/>
        <v>0</v>
      </c>
      <c r="N50" s="1">
        <f t="shared" si="5"/>
        <v>0</v>
      </c>
      <c r="O50" s="1">
        <f t="shared" si="5"/>
        <v>0</v>
      </c>
      <c r="P50" s="1">
        <f t="shared" si="5"/>
        <v>0</v>
      </c>
      <c r="Q50" s="1">
        <f t="shared" si="5"/>
        <v>0</v>
      </c>
      <c r="R50" s="1">
        <f t="shared" si="5"/>
        <v>0</v>
      </c>
      <c r="S50" s="1">
        <f t="shared" si="5"/>
        <v>0</v>
      </c>
      <c r="T50" s="1">
        <f t="shared" si="5"/>
        <v>0</v>
      </c>
      <c r="U50" s="1">
        <f t="shared" si="5"/>
        <v>0</v>
      </c>
      <c r="V50" s="1">
        <f t="shared" si="5"/>
        <v>0</v>
      </c>
      <c r="W50" s="1">
        <f t="shared" si="5"/>
        <v>0</v>
      </c>
      <c r="X50" s="1">
        <f t="shared" si="5"/>
        <v>0</v>
      </c>
      <c r="Y50" s="1">
        <f t="shared" ref="Y50:AD50" si="6">+ABS(Y21)</f>
        <v>0</v>
      </c>
      <c r="Z50" s="1">
        <f t="shared" si="6"/>
        <v>0</v>
      </c>
      <c r="AA50" s="1">
        <f t="shared" si="6"/>
        <v>0</v>
      </c>
      <c r="AB50" s="1">
        <f t="shared" si="6"/>
        <v>0</v>
      </c>
      <c r="AC50" s="1">
        <f t="shared" si="6"/>
        <v>0</v>
      </c>
      <c r="AD50" s="1">
        <f t="shared" si="6"/>
        <v>0</v>
      </c>
    </row>
    <row r="51" spans="1:38" x14ac:dyDescent="0.25">
      <c r="A51" s="1" t="str">
        <f t="shared" si="1"/>
        <v>Sebészet</v>
      </c>
      <c r="B51" s="1">
        <f t="shared" ref="B51:AD58" si="7">+ABS(B22)</f>
        <v>0</v>
      </c>
      <c r="C51" s="1">
        <f t="shared" si="7"/>
        <v>0</v>
      </c>
      <c r="D51" s="1">
        <f t="shared" si="7"/>
        <v>0</v>
      </c>
      <c r="E51" s="1">
        <f t="shared" si="7"/>
        <v>0</v>
      </c>
      <c r="F51" s="1">
        <f t="shared" si="7"/>
        <v>0</v>
      </c>
      <c r="G51" s="1">
        <f t="shared" si="7"/>
        <v>0</v>
      </c>
      <c r="H51" s="1">
        <f t="shared" si="7"/>
        <v>0</v>
      </c>
      <c r="I51" s="1">
        <f t="shared" si="7"/>
        <v>0</v>
      </c>
      <c r="J51" s="1">
        <f t="shared" si="7"/>
        <v>0</v>
      </c>
      <c r="K51" s="1">
        <f t="shared" si="7"/>
        <v>0</v>
      </c>
      <c r="L51" s="1">
        <f t="shared" si="7"/>
        <v>0</v>
      </c>
      <c r="M51" s="1">
        <f t="shared" si="7"/>
        <v>0</v>
      </c>
      <c r="N51" s="1">
        <f t="shared" si="7"/>
        <v>0</v>
      </c>
      <c r="O51" s="1">
        <f t="shared" si="7"/>
        <v>0</v>
      </c>
      <c r="P51" s="1">
        <f t="shared" si="7"/>
        <v>0</v>
      </c>
      <c r="Q51" s="1">
        <f t="shared" si="7"/>
        <v>0</v>
      </c>
      <c r="R51" s="1">
        <f t="shared" si="7"/>
        <v>0</v>
      </c>
      <c r="S51" s="1">
        <f t="shared" si="7"/>
        <v>0</v>
      </c>
      <c r="T51" s="1">
        <f t="shared" si="7"/>
        <v>0</v>
      </c>
      <c r="U51" s="1">
        <f t="shared" si="7"/>
        <v>0</v>
      </c>
      <c r="V51" s="1">
        <f t="shared" si="7"/>
        <v>0</v>
      </c>
      <c r="W51" s="1">
        <f t="shared" si="7"/>
        <v>0</v>
      </c>
      <c r="X51" s="1">
        <f t="shared" si="7"/>
        <v>0</v>
      </c>
      <c r="Y51" s="1">
        <f t="shared" si="7"/>
        <v>0</v>
      </c>
      <c r="Z51" s="1">
        <f t="shared" si="7"/>
        <v>0</v>
      </c>
      <c r="AA51" s="1">
        <f t="shared" si="7"/>
        <v>0</v>
      </c>
      <c r="AB51" s="1">
        <f t="shared" si="7"/>
        <v>0</v>
      </c>
      <c r="AC51" s="1">
        <f t="shared" si="7"/>
        <v>0</v>
      </c>
      <c r="AD51" s="1">
        <f t="shared" si="7"/>
        <v>0</v>
      </c>
    </row>
    <row r="52" spans="1:38" x14ac:dyDescent="0.25">
      <c r="A52" s="1" t="str">
        <f t="shared" si="1"/>
        <v>Sürgősségi betegellátás, oxyológia</v>
      </c>
      <c r="B52" s="1">
        <f t="shared" si="7"/>
        <v>0.02</v>
      </c>
      <c r="C52" s="1">
        <f t="shared" si="7"/>
        <v>0.02</v>
      </c>
      <c r="D52" s="1">
        <f t="shared" si="7"/>
        <v>0.06</v>
      </c>
      <c r="E52" s="1">
        <f t="shared" si="7"/>
        <v>0.31</v>
      </c>
      <c r="F52" s="1">
        <f t="shared" si="7"/>
        <v>0.02</v>
      </c>
      <c r="G52" s="1">
        <f t="shared" si="7"/>
        <v>0.76</v>
      </c>
      <c r="H52" s="1">
        <f t="shared" si="7"/>
        <v>0.02</v>
      </c>
      <c r="I52" s="1">
        <f t="shared" si="7"/>
        <v>0.02</v>
      </c>
      <c r="J52" s="1">
        <f t="shared" si="7"/>
        <v>0.19</v>
      </c>
      <c r="K52" s="1">
        <f t="shared" si="7"/>
        <v>0.16</v>
      </c>
      <c r="L52" s="1">
        <f t="shared" si="7"/>
        <v>0.03</v>
      </c>
      <c r="M52" s="1">
        <f t="shared" si="7"/>
        <v>0.09</v>
      </c>
      <c r="N52" s="1">
        <f t="shared" si="7"/>
        <v>0.43</v>
      </c>
      <c r="O52" s="1">
        <f t="shared" si="7"/>
        <v>0.02</v>
      </c>
      <c r="P52" s="1">
        <f t="shared" si="7"/>
        <v>0.9</v>
      </c>
      <c r="Q52" s="1">
        <f t="shared" si="7"/>
        <v>0.9</v>
      </c>
      <c r="R52" s="1">
        <f t="shared" si="7"/>
        <v>0.02</v>
      </c>
      <c r="S52" s="1">
        <f t="shared" si="7"/>
        <v>0.02</v>
      </c>
      <c r="T52" s="1">
        <f t="shared" si="7"/>
        <v>0.22</v>
      </c>
      <c r="U52" s="1">
        <f t="shared" si="7"/>
        <v>0.76</v>
      </c>
      <c r="V52" s="1">
        <f t="shared" si="7"/>
        <v>0.26</v>
      </c>
      <c r="W52" s="1">
        <f t="shared" si="7"/>
        <v>0.02</v>
      </c>
      <c r="X52" s="1">
        <f t="shared" si="7"/>
        <v>0.12</v>
      </c>
      <c r="Y52" s="1">
        <f t="shared" si="7"/>
        <v>0.02</v>
      </c>
      <c r="Z52" s="1">
        <f t="shared" si="7"/>
        <v>0.02</v>
      </c>
      <c r="AA52" s="1">
        <f t="shared" si="7"/>
        <v>0.14000000000000001</v>
      </c>
      <c r="AB52" s="1">
        <f t="shared" si="7"/>
        <v>0.22</v>
      </c>
      <c r="AC52" s="1">
        <f t="shared" si="7"/>
        <v>0.02</v>
      </c>
      <c r="AD52" s="1">
        <f t="shared" si="7"/>
        <v>0.02</v>
      </c>
    </row>
    <row r="53" spans="1:38" x14ac:dyDescent="0.25">
      <c r="A53" s="1" t="str">
        <f t="shared" si="1"/>
        <v>Szemészet</v>
      </c>
      <c r="B53" s="1">
        <f t="shared" si="7"/>
        <v>0</v>
      </c>
      <c r="C53" s="1">
        <f t="shared" si="7"/>
        <v>0</v>
      </c>
      <c r="D53" s="1">
        <f t="shared" si="7"/>
        <v>0</v>
      </c>
      <c r="E53" s="1">
        <f t="shared" si="7"/>
        <v>0</v>
      </c>
      <c r="F53" s="1">
        <f t="shared" si="7"/>
        <v>0</v>
      </c>
      <c r="G53" s="1">
        <f t="shared" si="7"/>
        <v>0</v>
      </c>
      <c r="H53" s="1">
        <f t="shared" si="7"/>
        <v>0</v>
      </c>
      <c r="I53" s="1">
        <f t="shared" si="7"/>
        <v>0</v>
      </c>
      <c r="J53" s="1">
        <f t="shared" si="7"/>
        <v>0</v>
      </c>
      <c r="K53" s="1">
        <f t="shared" si="7"/>
        <v>0</v>
      </c>
      <c r="L53" s="1">
        <f t="shared" si="7"/>
        <v>0</v>
      </c>
      <c r="M53" s="1">
        <f t="shared" si="7"/>
        <v>0</v>
      </c>
      <c r="N53" s="1">
        <f t="shared" si="7"/>
        <v>0</v>
      </c>
      <c r="O53" s="1">
        <f t="shared" si="7"/>
        <v>0</v>
      </c>
      <c r="P53" s="1">
        <f t="shared" si="7"/>
        <v>0</v>
      </c>
      <c r="Q53" s="1">
        <f t="shared" si="7"/>
        <v>0</v>
      </c>
      <c r="R53" s="1">
        <f t="shared" si="7"/>
        <v>0</v>
      </c>
      <c r="S53" s="1">
        <f t="shared" si="7"/>
        <v>0</v>
      </c>
      <c r="T53" s="1">
        <f t="shared" si="7"/>
        <v>0</v>
      </c>
      <c r="U53" s="1">
        <f t="shared" si="7"/>
        <v>0</v>
      </c>
      <c r="V53" s="1">
        <f t="shared" si="7"/>
        <v>0</v>
      </c>
      <c r="W53" s="1">
        <f t="shared" si="7"/>
        <v>0</v>
      </c>
      <c r="X53" s="1">
        <f t="shared" si="7"/>
        <v>0</v>
      </c>
      <c r="Y53" s="1">
        <f t="shared" si="7"/>
        <v>0</v>
      </c>
      <c r="Z53" s="1">
        <f t="shared" si="7"/>
        <v>0</v>
      </c>
      <c r="AA53" s="1">
        <f t="shared" si="7"/>
        <v>0</v>
      </c>
      <c r="AB53" s="1">
        <f t="shared" si="7"/>
        <v>0</v>
      </c>
      <c r="AC53" s="1">
        <f t="shared" si="7"/>
        <v>0</v>
      </c>
      <c r="AD53" s="1">
        <f t="shared" si="7"/>
        <v>0</v>
      </c>
    </row>
    <row r="54" spans="1:38" x14ac:dyDescent="0.25">
      <c r="A54" s="1" t="str">
        <f t="shared" si="1"/>
        <v>Szülészet és nőgyógyászat</v>
      </c>
      <c r="B54" s="1">
        <f t="shared" si="7"/>
        <v>0</v>
      </c>
      <c r="C54" s="1">
        <f t="shared" si="7"/>
        <v>0</v>
      </c>
      <c r="D54" s="1">
        <f t="shared" si="7"/>
        <v>0</v>
      </c>
      <c r="E54" s="1">
        <f t="shared" si="7"/>
        <v>0</v>
      </c>
      <c r="F54" s="1">
        <f t="shared" si="7"/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>
        <f t="shared" si="7"/>
        <v>0</v>
      </c>
      <c r="M54" s="1">
        <f t="shared" si="7"/>
        <v>0</v>
      </c>
      <c r="N54" s="1">
        <f t="shared" si="7"/>
        <v>0</v>
      </c>
      <c r="O54" s="1">
        <f t="shared" si="7"/>
        <v>0</v>
      </c>
      <c r="P54" s="1">
        <f t="shared" si="7"/>
        <v>0</v>
      </c>
      <c r="Q54" s="1">
        <f t="shared" si="7"/>
        <v>0</v>
      </c>
      <c r="R54" s="1">
        <f t="shared" si="7"/>
        <v>0</v>
      </c>
      <c r="S54" s="1">
        <f t="shared" si="7"/>
        <v>0</v>
      </c>
      <c r="T54" s="1">
        <f t="shared" si="7"/>
        <v>0</v>
      </c>
      <c r="U54" s="1">
        <f t="shared" si="7"/>
        <v>0</v>
      </c>
      <c r="V54" s="1">
        <f t="shared" si="7"/>
        <v>0</v>
      </c>
      <c r="W54" s="1">
        <f t="shared" si="7"/>
        <v>0</v>
      </c>
      <c r="X54" s="1">
        <f t="shared" si="7"/>
        <v>0</v>
      </c>
      <c r="Y54" s="1">
        <f t="shared" si="7"/>
        <v>0</v>
      </c>
      <c r="Z54" s="1">
        <f t="shared" si="7"/>
        <v>0</v>
      </c>
      <c r="AA54" s="1">
        <f t="shared" si="7"/>
        <v>0</v>
      </c>
      <c r="AB54" s="1">
        <f t="shared" si="7"/>
        <v>0</v>
      </c>
      <c r="AC54" s="1">
        <f t="shared" si="7"/>
        <v>0</v>
      </c>
      <c r="AD54" s="1">
        <f t="shared" si="7"/>
        <v>0</v>
      </c>
    </row>
    <row r="55" spans="1:38" x14ac:dyDescent="0.25">
      <c r="A55" s="1" t="str">
        <f t="shared" si="1"/>
        <v>Tomográfia</v>
      </c>
      <c r="B55" s="1">
        <f t="shared" si="7"/>
        <v>0</v>
      </c>
      <c r="C55" s="1">
        <f t="shared" si="7"/>
        <v>0</v>
      </c>
      <c r="D55" s="1">
        <f t="shared" si="7"/>
        <v>0</v>
      </c>
      <c r="E55" s="1">
        <f t="shared" si="7"/>
        <v>0</v>
      </c>
      <c r="F55" s="1">
        <f t="shared" si="7"/>
        <v>0</v>
      </c>
      <c r="G55" s="1">
        <f t="shared" si="7"/>
        <v>0</v>
      </c>
      <c r="H55" s="1">
        <f t="shared" si="7"/>
        <v>0</v>
      </c>
      <c r="I55" s="1">
        <f t="shared" si="7"/>
        <v>0</v>
      </c>
      <c r="J55" s="1">
        <f t="shared" si="7"/>
        <v>0</v>
      </c>
      <c r="K55" s="1">
        <f t="shared" si="7"/>
        <v>0</v>
      </c>
      <c r="L55" s="1">
        <f t="shared" si="7"/>
        <v>0</v>
      </c>
      <c r="M55" s="1">
        <f t="shared" si="7"/>
        <v>0</v>
      </c>
      <c r="N55" s="1">
        <f t="shared" si="7"/>
        <v>0</v>
      </c>
      <c r="O55" s="1">
        <f t="shared" si="7"/>
        <v>0</v>
      </c>
      <c r="P55" s="1">
        <f t="shared" si="7"/>
        <v>0</v>
      </c>
      <c r="Q55" s="1">
        <f t="shared" si="7"/>
        <v>0</v>
      </c>
      <c r="R55" s="1">
        <f t="shared" si="7"/>
        <v>0</v>
      </c>
      <c r="S55" s="1">
        <f t="shared" si="7"/>
        <v>0</v>
      </c>
      <c r="T55" s="1">
        <f t="shared" si="7"/>
        <v>0</v>
      </c>
      <c r="U55" s="1">
        <f t="shared" si="7"/>
        <v>0</v>
      </c>
      <c r="V55" s="1">
        <f t="shared" si="7"/>
        <v>0</v>
      </c>
      <c r="W55" s="1">
        <f t="shared" si="7"/>
        <v>0</v>
      </c>
      <c r="X55" s="1">
        <f t="shared" si="7"/>
        <v>0</v>
      </c>
      <c r="Y55" s="1">
        <f t="shared" si="7"/>
        <v>0</v>
      </c>
      <c r="Z55" s="1">
        <f t="shared" si="7"/>
        <v>0</v>
      </c>
      <c r="AA55" s="1">
        <f t="shared" si="7"/>
        <v>0</v>
      </c>
      <c r="AB55" s="1">
        <f t="shared" si="7"/>
        <v>0</v>
      </c>
      <c r="AC55" s="1">
        <f t="shared" si="7"/>
        <v>0</v>
      </c>
      <c r="AD55" s="1">
        <f t="shared" si="7"/>
        <v>0</v>
      </c>
    </row>
    <row r="56" spans="1:38" x14ac:dyDescent="0.25">
      <c r="A56" s="1" t="str">
        <f t="shared" si="1"/>
        <v>Tüdő-gyógyászat</v>
      </c>
      <c r="B56" s="1">
        <f t="shared" si="7"/>
        <v>0</v>
      </c>
      <c r="C56" s="1">
        <f t="shared" si="7"/>
        <v>0</v>
      </c>
      <c r="D56" s="1">
        <f t="shared" si="7"/>
        <v>0</v>
      </c>
      <c r="E56" s="1">
        <f t="shared" si="7"/>
        <v>0</v>
      </c>
      <c r="F56" s="1">
        <f t="shared" si="7"/>
        <v>0</v>
      </c>
      <c r="G56" s="1">
        <f t="shared" si="7"/>
        <v>0</v>
      </c>
      <c r="H56" s="1">
        <f t="shared" si="7"/>
        <v>0</v>
      </c>
      <c r="I56" s="1">
        <f t="shared" si="7"/>
        <v>0</v>
      </c>
      <c r="J56" s="1">
        <f t="shared" si="7"/>
        <v>0</v>
      </c>
      <c r="K56" s="1">
        <f t="shared" si="7"/>
        <v>0</v>
      </c>
      <c r="L56" s="1">
        <f t="shared" si="7"/>
        <v>0</v>
      </c>
      <c r="M56" s="1">
        <f t="shared" si="7"/>
        <v>0</v>
      </c>
      <c r="N56" s="1">
        <f t="shared" si="7"/>
        <v>0</v>
      </c>
      <c r="O56" s="1">
        <f t="shared" si="7"/>
        <v>0</v>
      </c>
      <c r="P56" s="1">
        <f t="shared" si="7"/>
        <v>0.56999999999999995</v>
      </c>
      <c r="Q56" s="1">
        <f t="shared" si="7"/>
        <v>0</v>
      </c>
      <c r="R56" s="1">
        <f t="shared" si="7"/>
        <v>0</v>
      </c>
      <c r="S56" s="1">
        <f t="shared" si="7"/>
        <v>0</v>
      </c>
      <c r="T56" s="1">
        <f t="shared" si="7"/>
        <v>0</v>
      </c>
      <c r="U56" s="1">
        <f t="shared" si="7"/>
        <v>0</v>
      </c>
      <c r="V56" s="1">
        <f t="shared" si="7"/>
        <v>0</v>
      </c>
      <c r="W56" s="1">
        <f t="shared" si="7"/>
        <v>0</v>
      </c>
      <c r="X56" s="1">
        <f t="shared" si="7"/>
        <v>0</v>
      </c>
      <c r="Y56" s="1">
        <f t="shared" si="7"/>
        <v>0</v>
      </c>
      <c r="Z56" s="1">
        <f t="shared" si="7"/>
        <v>0.56000000000000005</v>
      </c>
      <c r="AA56" s="1">
        <f t="shared" si="7"/>
        <v>0</v>
      </c>
      <c r="AB56" s="1">
        <f t="shared" si="7"/>
        <v>0</v>
      </c>
      <c r="AC56" s="1">
        <f t="shared" si="7"/>
        <v>0</v>
      </c>
      <c r="AD56" s="1">
        <f t="shared" si="7"/>
        <v>0</v>
      </c>
    </row>
    <row r="57" spans="1:38" x14ac:dyDescent="0.25">
      <c r="A57" s="1" t="str">
        <f t="shared" si="1"/>
        <v>Ultrahang-diagnosztika és -terápia</v>
      </c>
      <c r="B57" s="1">
        <f t="shared" si="7"/>
        <v>0</v>
      </c>
      <c r="C57" s="1">
        <f t="shared" si="7"/>
        <v>0</v>
      </c>
      <c r="D57" s="1">
        <f t="shared" si="7"/>
        <v>0</v>
      </c>
      <c r="E57" s="1">
        <f t="shared" si="7"/>
        <v>0</v>
      </c>
      <c r="F57" s="1">
        <f t="shared" si="7"/>
        <v>0</v>
      </c>
      <c r="G57" s="1">
        <f t="shared" si="7"/>
        <v>0</v>
      </c>
      <c r="H57" s="1">
        <f t="shared" si="7"/>
        <v>0</v>
      </c>
      <c r="I57" s="1">
        <f t="shared" si="7"/>
        <v>0</v>
      </c>
      <c r="J57" s="1">
        <f t="shared" si="7"/>
        <v>0</v>
      </c>
      <c r="K57" s="1">
        <f t="shared" si="7"/>
        <v>0</v>
      </c>
      <c r="L57" s="1">
        <f t="shared" si="7"/>
        <v>0</v>
      </c>
      <c r="M57" s="1">
        <f t="shared" si="7"/>
        <v>0</v>
      </c>
      <c r="N57" s="1">
        <f t="shared" si="7"/>
        <v>0</v>
      </c>
      <c r="O57" s="1">
        <f t="shared" si="7"/>
        <v>0</v>
      </c>
      <c r="P57" s="1">
        <f t="shared" si="7"/>
        <v>0</v>
      </c>
      <c r="Q57" s="1">
        <f t="shared" si="7"/>
        <v>0</v>
      </c>
      <c r="R57" s="1">
        <f t="shared" si="7"/>
        <v>0</v>
      </c>
      <c r="S57" s="1">
        <f t="shared" si="7"/>
        <v>0</v>
      </c>
      <c r="T57" s="1">
        <f t="shared" si="7"/>
        <v>0</v>
      </c>
      <c r="U57" s="1">
        <f t="shared" si="7"/>
        <v>0</v>
      </c>
      <c r="V57" s="1">
        <f t="shared" si="7"/>
        <v>0</v>
      </c>
      <c r="W57" s="1">
        <f t="shared" si="7"/>
        <v>0</v>
      </c>
      <c r="X57" s="1">
        <f t="shared" si="7"/>
        <v>0</v>
      </c>
      <c r="Y57" s="1">
        <f t="shared" si="7"/>
        <v>0</v>
      </c>
      <c r="Z57" s="1">
        <f t="shared" si="7"/>
        <v>0</v>
      </c>
      <c r="AA57" s="1">
        <f t="shared" si="7"/>
        <v>0</v>
      </c>
      <c r="AB57" s="1">
        <f t="shared" si="7"/>
        <v>0</v>
      </c>
      <c r="AC57" s="1">
        <f t="shared" si="7"/>
        <v>0</v>
      </c>
      <c r="AD57" s="1">
        <f t="shared" si="7"/>
        <v>0</v>
      </c>
    </row>
    <row r="58" spans="1:38" x14ac:dyDescent="0.25">
      <c r="A58" s="1" t="str">
        <f t="shared" si="1"/>
        <v>Urológia</v>
      </c>
      <c r="B58" s="1">
        <f t="shared" si="7"/>
        <v>0</v>
      </c>
      <c r="C58" s="1">
        <f t="shared" si="7"/>
        <v>0</v>
      </c>
      <c r="D58" s="1">
        <f t="shared" si="7"/>
        <v>0</v>
      </c>
      <c r="E58" s="1">
        <f t="shared" si="7"/>
        <v>0</v>
      </c>
      <c r="F58" s="1">
        <f t="shared" si="7"/>
        <v>0</v>
      </c>
      <c r="G58" s="1">
        <f t="shared" si="7"/>
        <v>0</v>
      </c>
      <c r="H58" s="1">
        <f t="shared" si="7"/>
        <v>0</v>
      </c>
      <c r="I58" s="1">
        <f t="shared" si="7"/>
        <v>0</v>
      </c>
      <c r="J58" s="1">
        <f t="shared" si="7"/>
        <v>0</v>
      </c>
      <c r="K58" s="1">
        <f t="shared" si="7"/>
        <v>0</v>
      </c>
      <c r="L58" s="1">
        <f t="shared" si="7"/>
        <v>0</v>
      </c>
      <c r="M58" s="1">
        <f t="shared" si="7"/>
        <v>0</v>
      </c>
      <c r="N58" s="1">
        <f t="shared" si="7"/>
        <v>0</v>
      </c>
      <c r="O58" s="1">
        <f t="shared" si="7"/>
        <v>0</v>
      </c>
      <c r="P58" s="1">
        <f t="shared" si="7"/>
        <v>0</v>
      </c>
      <c r="Q58" s="1">
        <f t="shared" si="7"/>
        <v>0</v>
      </c>
      <c r="R58" s="1">
        <f t="shared" si="7"/>
        <v>0</v>
      </c>
      <c r="S58" s="1">
        <f t="shared" si="7"/>
        <v>0</v>
      </c>
      <c r="T58" s="1">
        <f t="shared" si="7"/>
        <v>0</v>
      </c>
      <c r="U58" s="1">
        <f t="shared" si="7"/>
        <v>0</v>
      </c>
      <c r="V58" s="1">
        <f t="shared" si="7"/>
        <v>0</v>
      </c>
      <c r="W58" s="1">
        <f t="shared" si="7"/>
        <v>0</v>
      </c>
      <c r="X58" s="1">
        <f t="shared" si="7"/>
        <v>0</v>
      </c>
      <c r="Y58" s="1">
        <f t="shared" si="7"/>
        <v>0</v>
      </c>
      <c r="Z58" s="1">
        <f t="shared" si="7"/>
        <v>0</v>
      </c>
      <c r="AA58" s="1">
        <f t="shared" si="7"/>
        <v>0</v>
      </c>
      <c r="AB58" s="1">
        <f t="shared" si="7"/>
        <v>0</v>
      </c>
      <c r="AC58" s="1">
        <f t="shared" si="7"/>
        <v>0</v>
      </c>
      <c r="AD58" s="1">
        <f t="shared" si="7"/>
        <v>0</v>
      </c>
    </row>
    <row r="60" spans="1:38" x14ac:dyDescent="0.25">
      <c r="AE60" s="1" t="s">
        <v>44</v>
      </c>
      <c r="AF60" s="1" t="str">
        <f>AE186</f>
        <v>Becslés</v>
      </c>
      <c r="AG60" s="1" t="str">
        <f>A2</f>
        <v>Sorcímkék</v>
      </c>
      <c r="AH60" s="1" t="s">
        <v>75</v>
      </c>
      <c r="AI60" s="1" t="s">
        <v>76</v>
      </c>
      <c r="AJ60" s="1" t="s">
        <v>77</v>
      </c>
      <c r="AK60" s="1" t="s">
        <v>78</v>
      </c>
      <c r="AL60" s="1" t="s">
        <v>79</v>
      </c>
    </row>
    <row r="61" spans="1:38" x14ac:dyDescent="0.25">
      <c r="A61" s="1" t="str">
        <f>A32</f>
        <v>Aneszteziológiai és intenzív betegellátás</v>
      </c>
      <c r="B61" s="1">
        <f>+RANK(B32,B$32:B$58,0)</f>
        <v>2</v>
      </c>
      <c r="C61" s="1">
        <f t="shared" ref="C61:AD61" si="8">+RANK(C32,C$32:C$58,0)</f>
        <v>2</v>
      </c>
      <c r="D61" s="1">
        <f t="shared" si="8"/>
        <v>2</v>
      </c>
      <c r="E61" s="1">
        <f t="shared" si="8"/>
        <v>3</v>
      </c>
      <c r="F61" s="1">
        <f t="shared" si="8"/>
        <v>2</v>
      </c>
      <c r="G61" s="1">
        <f t="shared" si="8"/>
        <v>2</v>
      </c>
      <c r="H61" s="1">
        <f t="shared" si="8"/>
        <v>3</v>
      </c>
      <c r="I61" s="1">
        <f t="shared" si="8"/>
        <v>3</v>
      </c>
      <c r="J61" s="1">
        <f t="shared" si="8"/>
        <v>2</v>
      </c>
      <c r="K61" s="1">
        <f t="shared" si="8"/>
        <v>2</v>
      </c>
      <c r="L61" s="1">
        <f t="shared" si="8"/>
        <v>2</v>
      </c>
      <c r="M61" s="1">
        <f t="shared" si="8"/>
        <v>2</v>
      </c>
      <c r="N61" s="1">
        <f t="shared" si="8"/>
        <v>2</v>
      </c>
      <c r="O61" s="1">
        <f t="shared" si="8"/>
        <v>2</v>
      </c>
      <c r="P61" s="1">
        <f t="shared" si="8"/>
        <v>3</v>
      </c>
      <c r="Q61" s="1">
        <f t="shared" si="8"/>
        <v>2</v>
      </c>
      <c r="R61" s="1">
        <f t="shared" si="8"/>
        <v>2</v>
      </c>
      <c r="S61" s="1">
        <f t="shared" si="8"/>
        <v>3</v>
      </c>
      <c r="T61" s="1">
        <f t="shared" si="8"/>
        <v>2</v>
      </c>
      <c r="U61" s="1">
        <f t="shared" si="8"/>
        <v>2</v>
      </c>
      <c r="V61" s="1">
        <f t="shared" si="8"/>
        <v>3</v>
      </c>
      <c r="W61" s="1">
        <f t="shared" si="8"/>
        <v>2</v>
      </c>
      <c r="X61" s="1">
        <f t="shared" si="8"/>
        <v>2</v>
      </c>
      <c r="Y61" s="1">
        <f t="shared" si="8"/>
        <v>2</v>
      </c>
      <c r="Z61" s="1">
        <f t="shared" si="8"/>
        <v>3</v>
      </c>
      <c r="AA61" s="1">
        <f t="shared" si="8"/>
        <v>3</v>
      </c>
      <c r="AB61" s="1">
        <f t="shared" si="8"/>
        <v>2</v>
      </c>
      <c r="AC61" s="1">
        <f t="shared" si="8"/>
        <v>2</v>
      </c>
      <c r="AD61" s="1">
        <f t="shared" si="8"/>
        <v>2</v>
      </c>
      <c r="AE61" s="1">
        <v>1000000</v>
      </c>
      <c r="AF61" s="1">
        <f t="shared" ref="AF61:AF87" si="9">AE187</f>
        <v>999996.8</v>
      </c>
      <c r="AG61" s="1" t="str">
        <f t="shared" ref="AG61:AG87" si="10">A3</f>
        <v>Aneszteziológiai és intenzív betegellátás</v>
      </c>
      <c r="AH61" s="1">
        <f>+IF(AG187*CR187&lt;=0,1,0)</f>
        <v>1</v>
      </c>
      <c r="AI61" s="28">
        <f>+AVERAGE(B61:AD61)</f>
        <v>2.2758620689655173</v>
      </c>
      <c r="AJ61" s="1">
        <f>+RANK(AF61,$AF$61:$AF$89,0)</f>
        <v>5</v>
      </c>
      <c r="AK61" s="1">
        <f>+RANK(AI61,$AI$61:$AI$89,1)</f>
        <v>5</v>
      </c>
      <c r="AL61" s="1">
        <f>+AK61-AJ61</f>
        <v>0</v>
      </c>
    </row>
    <row r="62" spans="1:38" x14ac:dyDescent="0.25">
      <c r="A62" s="1" t="str">
        <f t="shared" ref="A62:A87" si="11">A33</f>
        <v>Baleseti sebészet</v>
      </c>
      <c r="B62" s="1">
        <f t="shared" ref="B62:AD70" si="12">+RANK(B33,B$32:B$58,0)</f>
        <v>2</v>
      </c>
      <c r="C62" s="1">
        <f t="shared" si="12"/>
        <v>2</v>
      </c>
      <c r="D62" s="1">
        <f t="shared" si="12"/>
        <v>2</v>
      </c>
      <c r="E62" s="1">
        <f t="shared" si="12"/>
        <v>2</v>
      </c>
      <c r="F62" s="1">
        <f t="shared" si="12"/>
        <v>2</v>
      </c>
      <c r="G62" s="1">
        <f t="shared" si="12"/>
        <v>2</v>
      </c>
      <c r="H62" s="1">
        <f t="shared" si="12"/>
        <v>1</v>
      </c>
      <c r="I62" s="1">
        <f t="shared" si="12"/>
        <v>3</v>
      </c>
      <c r="J62" s="1">
        <f t="shared" si="12"/>
        <v>2</v>
      </c>
      <c r="K62" s="1">
        <f t="shared" si="12"/>
        <v>2</v>
      </c>
      <c r="L62" s="1">
        <f t="shared" si="12"/>
        <v>2</v>
      </c>
      <c r="M62" s="1">
        <f t="shared" si="12"/>
        <v>2</v>
      </c>
      <c r="N62" s="1">
        <f t="shared" si="12"/>
        <v>2</v>
      </c>
      <c r="O62" s="1">
        <f t="shared" si="12"/>
        <v>2</v>
      </c>
      <c r="P62" s="1">
        <f t="shared" si="12"/>
        <v>3</v>
      </c>
      <c r="Q62" s="1">
        <f t="shared" si="12"/>
        <v>2</v>
      </c>
      <c r="R62" s="1">
        <f t="shared" si="12"/>
        <v>2</v>
      </c>
      <c r="S62" s="1">
        <f t="shared" si="12"/>
        <v>3</v>
      </c>
      <c r="T62" s="1">
        <f t="shared" si="12"/>
        <v>2</v>
      </c>
      <c r="U62" s="1">
        <f t="shared" si="12"/>
        <v>2</v>
      </c>
      <c r="V62" s="1">
        <f t="shared" si="12"/>
        <v>2</v>
      </c>
      <c r="W62" s="1">
        <f t="shared" si="12"/>
        <v>2</v>
      </c>
      <c r="X62" s="1">
        <f t="shared" si="12"/>
        <v>2</v>
      </c>
      <c r="Y62" s="1">
        <f t="shared" si="12"/>
        <v>2</v>
      </c>
      <c r="Z62" s="1">
        <f t="shared" si="12"/>
        <v>3</v>
      </c>
      <c r="AA62" s="1">
        <f t="shared" si="12"/>
        <v>1</v>
      </c>
      <c r="AB62" s="1">
        <f t="shared" si="12"/>
        <v>2</v>
      </c>
      <c r="AC62" s="1">
        <f t="shared" si="12"/>
        <v>2</v>
      </c>
      <c r="AD62" s="1">
        <f t="shared" si="12"/>
        <v>2</v>
      </c>
      <c r="AE62" s="1">
        <v>1000000</v>
      </c>
      <c r="AF62" s="1">
        <f t="shared" si="9"/>
        <v>1000015.8</v>
      </c>
      <c r="AG62" s="29" t="str">
        <f t="shared" si="10"/>
        <v>Baleseti sebészet</v>
      </c>
      <c r="AH62" s="1">
        <f t="shared" ref="AH62:AH87" si="13">+IF(AG188*CR188&lt;=0,1,0)</f>
        <v>1</v>
      </c>
      <c r="AI62" s="28">
        <f t="shared" ref="AI62:AI87" si="14">+AVERAGE(B62:AD62)</f>
        <v>2.0689655172413794</v>
      </c>
      <c r="AJ62" s="1">
        <f t="shared" ref="AJ62:AJ87" si="15">+RANK(AF62,$AF$61:$AF$89,0)</f>
        <v>2</v>
      </c>
      <c r="AK62" s="1">
        <f t="shared" ref="AK62:AK87" si="16">+RANK(AI62,$AI$61:$AI$89,1)</f>
        <v>2</v>
      </c>
      <c r="AL62" s="1">
        <f t="shared" ref="AL62:AL87" si="17">+AK62-AJ62</f>
        <v>0</v>
      </c>
    </row>
    <row r="63" spans="1:38" x14ac:dyDescent="0.25">
      <c r="A63" s="1" t="str">
        <f t="shared" si="11"/>
        <v>Belgyógyászat</v>
      </c>
      <c r="B63" s="1">
        <f t="shared" si="12"/>
        <v>2</v>
      </c>
      <c r="C63" s="1">
        <f t="shared" si="12"/>
        <v>2</v>
      </c>
      <c r="D63" s="1">
        <f t="shared" si="12"/>
        <v>2</v>
      </c>
      <c r="E63" s="1">
        <f t="shared" si="12"/>
        <v>3</v>
      </c>
      <c r="F63" s="1">
        <f t="shared" si="12"/>
        <v>2</v>
      </c>
      <c r="G63" s="1">
        <f t="shared" si="12"/>
        <v>2</v>
      </c>
      <c r="H63" s="1">
        <f t="shared" si="12"/>
        <v>3</v>
      </c>
      <c r="I63" s="1">
        <f t="shared" si="12"/>
        <v>3</v>
      </c>
      <c r="J63" s="1">
        <f t="shared" si="12"/>
        <v>2</v>
      </c>
      <c r="K63" s="1">
        <f t="shared" si="12"/>
        <v>2</v>
      </c>
      <c r="L63" s="1">
        <f t="shared" si="12"/>
        <v>2</v>
      </c>
      <c r="M63" s="1">
        <f t="shared" si="12"/>
        <v>2</v>
      </c>
      <c r="N63" s="1">
        <f t="shared" si="12"/>
        <v>2</v>
      </c>
      <c r="O63" s="1">
        <f t="shared" si="12"/>
        <v>2</v>
      </c>
      <c r="P63" s="1">
        <f t="shared" si="12"/>
        <v>3</v>
      </c>
      <c r="Q63" s="1">
        <f t="shared" si="12"/>
        <v>2</v>
      </c>
      <c r="R63" s="1">
        <f t="shared" si="12"/>
        <v>2</v>
      </c>
      <c r="S63" s="1">
        <f t="shared" si="12"/>
        <v>3</v>
      </c>
      <c r="T63" s="1">
        <f t="shared" si="12"/>
        <v>2</v>
      </c>
      <c r="U63" s="1">
        <f t="shared" si="12"/>
        <v>2</v>
      </c>
      <c r="V63" s="1">
        <f t="shared" si="12"/>
        <v>3</v>
      </c>
      <c r="W63" s="1">
        <f t="shared" si="12"/>
        <v>2</v>
      </c>
      <c r="X63" s="1">
        <f t="shared" si="12"/>
        <v>2</v>
      </c>
      <c r="Y63" s="1">
        <f t="shared" si="12"/>
        <v>2</v>
      </c>
      <c r="Z63" s="1">
        <f t="shared" si="12"/>
        <v>3</v>
      </c>
      <c r="AA63" s="1">
        <f t="shared" si="12"/>
        <v>3</v>
      </c>
      <c r="AB63" s="1">
        <f t="shared" si="12"/>
        <v>2</v>
      </c>
      <c r="AC63" s="1">
        <f t="shared" si="12"/>
        <v>2</v>
      </c>
      <c r="AD63" s="1">
        <f t="shared" si="12"/>
        <v>2</v>
      </c>
      <c r="AE63" s="1">
        <v>1000000</v>
      </c>
      <c r="AF63" s="1">
        <f t="shared" si="9"/>
        <v>999996.8</v>
      </c>
      <c r="AG63" s="1" t="str">
        <f t="shared" si="10"/>
        <v>Belgyógyászat</v>
      </c>
      <c r="AH63" s="1">
        <f t="shared" si="13"/>
        <v>1</v>
      </c>
      <c r="AI63" s="28">
        <f t="shared" si="14"/>
        <v>2.2758620689655173</v>
      </c>
      <c r="AJ63" s="1">
        <f t="shared" si="15"/>
        <v>5</v>
      </c>
      <c r="AK63" s="1">
        <f t="shared" si="16"/>
        <v>5</v>
      </c>
      <c r="AL63" s="1">
        <f t="shared" si="17"/>
        <v>0</v>
      </c>
    </row>
    <row r="64" spans="1:38" x14ac:dyDescent="0.25">
      <c r="A64" s="1" t="str">
        <f t="shared" si="11"/>
        <v>Bőrgyógyászat és nemibeteg-ellátás</v>
      </c>
      <c r="B64" s="1">
        <f t="shared" si="12"/>
        <v>2</v>
      </c>
      <c r="C64" s="1">
        <f t="shared" si="12"/>
        <v>2</v>
      </c>
      <c r="D64" s="1">
        <f t="shared" si="12"/>
        <v>2</v>
      </c>
      <c r="E64" s="1">
        <f t="shared" si="12"/>
        <v>3</v>
      </c>
      <c r="F64" s="1">
        <f t="shared" si="12"/>
        <v>2</v>
      </c>
      <c r="G64" s="1">
        <f t="shared" si="12"/>
        <v>2</v>
      </c>
      <c r="H64" s="1">
        <f t="shared" si="12"/>
        <v>3</v>
      </c>
      <c r="I64" s="1">
        <f t="shared" si="12"/>
        <v>3</v>
      </c>
      <c r="J64" s="1">
        <f t="shared" si="12"/>
        <v>2</v>
      </c>
      <c r="K64" s="1">
        <f t="shared" si="12"/>
        <v>2</v>
      </c>
      <c r="L64" s="1">
        <f t="shared" si="12"/>
        <v>2</v>
      </c>
      <c r="M64" s="1">
        <f t="shared" si="12"/>
        <v>2</v>
      </c>
      <c r="N64" s="1">
        <f t="shared" si="12"/>
        <v>2</v>
      </c>
      <c r="O64" s="1">
        <f t="shared" si="12"/>
        <v>2</v>
      </c>
      <c r="P64" s="1">
        <f t="shared" si="12"/>
        <v>3</v>
      </c>
      <c r="Q64" s="1">
        <f t="shared" si="12"/>
        <v>2</v>
      </c>
      <c r="R64" s="1">
        <f t="shared" si="12"/>
        <v>2</v>
      </c>
      <c r="S64" s="1">
        <f t="shared" si="12"/>
        <v>3</v>
      </c>
      <c r="T64" s="1">
        <f t="shared" si="12"/>
        <v>2</v>
      </c>
      <c r="U64" s="1">
        <f t="shared" si="12"/>
        <v>2</v>
      </c>
      <c r="V64" s="1">
        <f t="shared" si="12"/>
        <v>3</v>
      </c>
      <c r="W64" s="1">
        <f t="shared" si="12"/>
        <v>2</v>
      </c>
      <c r="X64" s="1">
        <f t="shared" si="12"/>
        <v>2</v>
      </c>
      <c r="Y64" s="1">
        <f t="shared" si="12"/>
        <v>2</v>
      </c>
      <c r="Z64" s="1">
        <f t="shared" si="12"/>
        <v>3</v>
      </c>
      <c r="AA64" s="1">
        <f t="shared" si="12"/>
        <v>3</v>
      </c>
      <c r="AB64" s="1">
        <f t="shared" si="12"/>
        <v>2</v>
      </c>
      <c r="AC64" s="1">
        <f t="shared" si="12"/>
        <v>2</v>
      </c>
      <c r="AD64" s="1">
        <f t="shared" si="12"/>
        <v>2</v>
      </c>
      <c r="AE64" s="1">
        <v>1000000</v>
      </c>
      <c r="AF64" s="1">
        <f t="shared" si="9"/>
        <v>999996.8</v>
      </c>
      <c r="AG64" s="1" t="str">
        <f t="shared" si="10"/>
        <v>Bőrgyógyászat és nemibeteg-ellátás</v>
      </c>
      <c r="AH64" s="1">
        <f t="shared" si="13"/>
        <v>1</v>
      </c>
      <c r="AI64" s="28">
        <f t="shared" si="14"/>
        <v>2.2758620689655173</v>
      </c>
      <c r="AJ64" s="1">
        <f t="shared" si="15"/>
        <v>5</v>
      </c>
      <c r="AK64" s="1">
        <f t="shared" si="16"/>
        <v>5</v>
      </c>
      <c r="AL64" s="1">
        <f t="shared" si="17"/>
        <v>0</v>
      </c>
    </row>
    <row r="65" spans="1:38" x14ac:dyDescent="0.25">
      <c r="A65" s="1" t="str">
        <f t="shared" si="11"/>
        <v>Csecsemő- és gyermek-gyógyászat</v>
      </c>
      <c r="B65" s="1">
        <f t="shared" si="12"/>
        <v>2</v>
      </c>
      <c r="C65" s="1">
        <f t="shared" si="12"/>
        <v>2</v>
      </c>
      <c r="D65" s="1">
        <f t="shared" si="12"/>
        <v>2</v>
      </c>
      <c r="E65" s="1">
        <f t="shared" si="12"/>
        <v>3</v>
      </c>
      <c r="F65" s="1">
        <f t="shared" si="12"/>
        <v>2</v>
      </c>
      <c r="G65" s="1">
        <f t="shared" si="12"/>
        <v>2</v>
      </c>
      <c r="H65" s="1">
        <f t="shared" si="12"/>
        <v>3</v>
      </c>
      <c r="I65" s="1">
        <f t="shared" si="12"/>
        <v>3</v>
      </c>
      <c r="J65" s="1">
        <f t="shared" si="12"/>
        <v>2</v>
      </c>
      <c r="K65" s="1">
        <f t="shared" si="12"/>
        <v>2</v>
      </c>
      <c r="L65" s="1">
        <f t="shared" si="12"/>
        <v>2</v>
      </c>
      <c r="M65" s="1">
        <f t="shared" si="12"/>
        <v>2</v>
      </c>
      <c r="N65" s="1">
        <f t="shared" si="12"/>
        <v>2</v>
      </c>
      <c r="O65" s="1">
        <f t="shared" si="12"/>
        <v>2</v>
      </c>
      <c r="P65" s="1">
        <f t="shared" si="12"/>
        <v>3</v>
      </c>
      <c r="Q65" s="1">
        <f t="shared" si="12"/>
        <v>2</v>
      </c>
      <c r="R65" s="1">
        <f t="shared" si="12"/>
        <v>2</v>
      </c>
      <c r="S65" s="1">
        <f t="shared" si="12"/>
        <v>3</v>
      </c>
      <c r="T65" s="1">
        <f t="shared" si="12"/>
        <v>2</v>
      </c>
      <c r="U65" s="1">
        <f t="shared" si="12"/>
        <v>2</v>
      </c>
      <c r="V65" s="1">
        <f t="shared" si="12"/>
        <v>3</v>
      </c>
      <c r="W65" s="1">
        <f t="shared" si="12"/>
        <v>2</v>
      </c>
      <c r="X65" s="1">
        <f t="shared" si="12"/>
        <v>2</v>
      </c>
      <c r="Y65" s="1">
        <f t="shared" si="12"/>
        <v>2</v>
      </c>
      <c r="Z65" s="1">
        <f t="shared" si="12"/>
        <v>3</v>
      </c>
      <c r="AA65" s="1">
        <f t="shared" si="12"/>
        <v>3</v>
      </c>
      <c r="AB65" s="1">
        <f t="shared" si="12"/>
        <v>2</v>
      </c>
      <c r="AC65" s="1">
        <f t="shared" si="12"/>
        <v>2</v>
      </c>
      <c r="AD65" s="1">
        <f t="shared" si="12"/>
        <v>2</v>
      </c>
      <c r="AE65" s="1">
        <v>1000000</v>
      </c>
      <c r="AF65" s="1">
        <f t="shared" si="9"/>
        <v>999996.8</v>
      </c>
      <c r="AG65" s="1" t="str">
        <f t="shared" si="10"/>
        <v>Csecsemő- és gyermek-gyógyászat</v>
      </c>
      <c r="AH65" s="1">
        <f t="shared" si="13"/>
        <v>1</v>
      </c>
      <c r="AI65" s="28">
        <f t="shared" si="14"/>
        <v>2.2758620689655173</v>
      </c>
      <c r="AJ65" s="1">
        <f t="shared" si="15"/>
        <v>5</v>
      </c>
      <c r="AK65" s="1">
        <f t="shared" si="16"/>
        <v>5</v>
      </c>
      <c r="AL65" s="1">
        <f t="shared" si="17"/>
        <v>0</v>
      </c>
    </row>
    <row r="66" spans="1:38" x14ac:dyDescent="0.25">
      <c r="A66" s="1" t="str">
        <f t="shared" si="11"/>
        <v>Fizioterápia</v>
      </c>
      <c r="B66" s="1">
        <f t="shared" si="12"/>
        <v>2</v>
      </c>
      <c r="C66" s="1">
        <f t="shared" si="12"/>
        <v>2</v>
      </c>
      <c r="D66" s="1">
        <f t="shared" si="12"/>
        <v>2</v>
      </c>
      <c r="E66" s="1">
        <f t="shared" si="12"/>
        <v>3</v>
      </c>
      <c r="F66" s="1">
        <f t="shared" si="12"/>
        <v>2</v>
      </c>
      <c r="G66" s="1">
        <f t="shared" si="12"/>
        <v>2</v>
      </c>
      <c r="H66" s="1">
        <f t="shared" si="12"/>
        <v>3</v>
      </c>
      <c r="I66" s="1">
        <f t="shared" si="12"/>
        <v>1</v>
      </c>
      <c r="J66" s="1">
        <f t="shared" si="12"/>
        <v>2</v>
      </c>
      <c r="K66" s="1">
        <f t="shared" si="12"/>
        <v>2</v>
      </c>
      <c r="L66" s="1">
        <f t="shared" si="12"/>
        <v>2</v>
      </c>
      <c r="M66" s="1">
        <f t="shared" si="12"/>
        <v>2</v>
      </c>
      <c r="N66" s="1">
        <f t="shared" si="12"/>
        <v>2</v>
      </c>
      <c r="O66" s="1">
        <f t="shared" si="12"/>
        <v>2</v>
      </c>
      <c r="P66" s="1">
        <f t="shared" si="12"/>
        <v>3</v>
      </c>
      <c r="Q66" s="1">
        <f t="shared" si="12"/>
        <v>2</v>
      </c>
      <c r="R66" s="1">
        <f t="shared" si="12"/>
        <v>2</v>
      </c>
      <c r="S66" s="1">
        <f t="shared" si="12"/>
        <v>1</v>
      </c>
      <c r="T66" s="1">
        <f t="shared" si="12"/>
        <v>2</v>
      </c>
      <c r="U66" s="1">
        <f t="shared" si="12"/>
        <v>2</v>
      </c>
      <c r="V66" s="1">
        <f t="shared" si="12"/>
        <v>3</v>
      </c>
      <c r="W66" s="1">
        <f t="shared" si="12"/>
        <v>2</v>
      </c>
      <c r="X66" s="1">
        <f t="shared" si="12"/>
        <v>2</v>
      </c>
      <c r="Y66" s="1">
        <f t="shared" si="12"/>
        <v>2</v>
      </c>
      <c r="Z66" s="1">
        <f t="shared" si="12"/>
        <v>3</v>
      </c>
      <c r="AA66" s="1">
        <f t="shared" si="12"/>
        <v>3</v>
      </c>
      <c r="AB66" s="1">
        <f t="shared" si="12"/>
        <v>2</v>
      </c>
      <c r="AC66" s="1">
        <f t="shared" si="12"/>
        <v>2</v>
      </c>
      <c r="AD66" s="1">
        <f t="shared" si="12"/>
        <v>2</v>
      </c>
      <c r="AE66" s="1">
        <v>1000000</v>
      </c>
      <c r="AF66" s="1">
        <f t="shared" si="9"/>
        <v>1000014.8</v>
      </c>
      <c r="AG66" s="29" t="str">
        <f t="shared" si="10"/>
        <v>Fizioterápia</v>
      </c>
      <c r="AH66" s="1">
        <f t="shared" si="13"/>
        <v>1</v>
      </c>
      <c r="AI66" s="28">
        <f t="shared" si="14"/>
        <v>2.1379310344827585</v>
      </c>
      <c r="AJ66" s="1">
        <f t="shared" si="15"/>
        <v>3</v>
      </c>
      <c r="AK66" s="1">
        <f t="shared" si="16"/>
        <v>3</v>
      </c>
      <c r="AL66" s="1">
        <f t="shared" si="17"/>
        <v>0</v>
      </c>
    </row>
    <row r="67" spans="1:38" x14ac:dyDescent="0.25">
      <c r="A67" s="1" t="str">
        <f t="shared" si="11"/>
        <v>Fogászat</v>
      </c>
      <c r="B67" s="1">
        <f t="shared" si="12"/>
        <v>2</v>
      </c>
      <c r="C67" s="1">
        <f t="shared" si="12"/>
        <v>2</v>
      </c>
      <c r="D67" s="1">
        <f t="shared" si="12"/>
        <v>2</v>
      </c>
      <c r="E67" s="1">
        <f t="shared" si="12"/>
        <v>3</v>
      </c>
      <c r="F67" s="1">
        <f t="shared" si="12"/>
        <v>2</v>
      </c>
      <c r="G67" s="1">
        <f t="shared" si="12"/>
        <v>2</v>
      </c>
      <c r="H67" s="1">
        <f t="shared" si="12"/>
        <v>3</v>
      </c>
      <c r="I67" s="1">
        <f t="shared" si="12"/>
        <v>3</v>
      </c>
      <c r="J67" s="1">
        <f t="shared" si="12"/>
        <v>2</v>
      </c>
      <c r="K67" s="1">
        <f t="shared" si="12"/>
        <v>2</v>
      </c>
      <c r="L67" s="1">
        <f t="shared" si="12"/>
        <v>2</v>
      </c>
      <c r="M67" s="1">
        <f t="shared" si="12"/>
        <v>2</v>
      </c>
      <c r="N67" s="1">
        <f t="shared" si="12"/>
        <v>2</v>
      </c>
      <c r="O67" s="1">
        <f t="shared" si="12"/>
        <v>2</v>
      </c>
      <c r="P67" s="1">
        <f t="shared" si="12"/>
        <v>3</v>
      </c>
      <c r="Q67" s="1">
        <f t="shared" si="12"/>
        <v>2</v>
      </c>
      <c r="R67" s="1">
        <f t="shared" si="12"/>
        <v>2</v>
      </c>
      <c r="S67" s="1">
        <f t="shared" si="12"/>
        <v>3</v>
      </c>
      <c r="T67" s="1">
        <f t="shared" si="12"/>
        <v>2</v>
      </c>
      <c r="U67" s="1">
        <f t="shared" si="12"/>
        <v>2</v>
      </c>
      <c r="V67" s="1">
        <f t="shared" si="12"/>
        <v>3</v>
      </c>
      <c r="W67" s="1">
        <f t="shared" si="12"/>
        <v>2</v>
      </c>
      <c r="X67" s="1">
        <f t="shared" si="12"/>
        <v>2</v>
      </c>
      <c r="Y67" s="1">
        <f t="shared" si="12"/>
        <v>2</v>
      </c>
      <c r="Z67" s="1">
        <f t="shared" si="12"/>
        <v>3</v>
      </c>
      <c r="AA67" s="1">
        <f t="shared" si="12"/>
        <v>3</v>
      </c>
      <c r="AB67" s="1">
        <f t="shared" si="12"/>
        <v>2</v>
      </c>
      <c r="AC67" s="1">
        <f t="shared" si="12"/>
        <v>2</v>
      </c>
      <c r="AD67" s="1">
        <f t="shared" si="12"/>
        <v>2</v>
      </c>
      <c r="AE67" s="1">
        <v>1000000</v>
      </c>
      <c r="AF67" s="1">
        <f t="shared" si="9"/>
        <v>999996.8</v>
      </c>
      <c r="AG67" s="1" t="str">
        <f t="shared" si="10"/>
        <v>Fogászat</v>
      </c>
      <c r="AH67" s="1">
        <f t="shared" si="13"/>
        <v>1</v>
      </c>
      <c r="AI67" s="28">
        <f t="shared" si="14"/>
        <v>2.2758620689655173</v>
      </c>
      <c r="AJ67" s="1">
        <f t="shared" si="15"/>
        <v>5</v>
      </c>
      <c r="AK67" s="1">
        <f t="shared" si="16"/>
        <v>5</v>
      </c>
      <c r="AL67" s="1">
        <f t="shared" si="17"/>
        <v>0</v>
      </c>
    </row>
    <row r="68" spans="1:38" x14ac:dyDescent="0.25">
      <c r="A68" s="1" t="str">
        <f t="shared" si="11"/>
        <v>Fül-orr-gégészet</v>
      </c>
      <c r="B68" s="1">
        <f t="shared" si="12"/>
        <v>2</v>
      </c>
      <c r="C68" s="1">
        <f t="shared" si="12"/>
        <v>2</v>
      </c>
      <c r="D68" s="1">
        <f t="shared" si="12"/>
        <v>2</v>
      </c>
      <c r="E68" s="1">
        <f t="shared" si="12"/>
        <v>3</v>
      </c>
      <c r="F68" s="1">
        <f t="shared" si="12"/>
        <v>2</v>
      </c>
      <c r="G68" s="1">
        <f t="shared" si="12"/>
        <v>2</v>
      </c>
      <c r="H68" s="1">
        <f t="shared" si="12"/>
        <v>3</v>
      </c>
      <c r="I68" s="1">
        <f t="shared" si="12"/>
        <v>3</v>
      </c>
      <c r="J68" s="1">
        <f t="shared" si="12"/>
        <v>2</v>
      </c>
      <c r="K68" s="1">
        <f t="shared" si="12"/>
        <v>2</v>
      </c>
      <c r="L68" s="1">
        <f t="shared" si="12"/>
        <v>2</v>
      </c>
      <c r="M68" s="1">
        <f t="shared" si="12"/>
        <v>2</v>
      </c>
      <c r="N68" s="1">
        <f t="shared" si="12"/>
        <v>2</v>
      </c>
      <c r="O68" s="1">
        <f t="shared" si="12"/>
        <v>2</v>
      </c>
      <c r="P68" s="1">
        <f t="shared" si="12"/>
        <v>3</v>
      </c>
      <c r="Q68" s="1">
        <f t="shared" si="12"/>
        <v>2</v>
      </c>
      <c r="R68" s="1">
        <f t="shared" si="12"/>
        <v>2</v>
      </c>
      <c r="S68" s="1">
        <f t="shared" si="12"/>
        <v>3</v>
      </c>
      <c r="T68" s="1">
        <f t="shared" si="12"/>
        <v>2</v>
      </c>
      <c r="U68" s="1">
        <f t="shared" si="12"/>
        <v>2</v>
      </c>
      <c r="V68" s="1">
        <f t="shared" si="12"/>
        <v>3</v>
      </c>
      <c r="W68" s="1">
        <f t="shared" si="12"/>
        <v>2</v>
      </c>
      <c r="X68" s="1">
        <f t="shared" si="12"/>
        <v>2</v>
      </c>
      <c r="Y68" s="1">
        <f t="shared" si="12"/>
        <v>2</v>
      </c>
      <c r="Z68" s="1">
        <f t="shared" si="12"/>
        <v>3</v>
      </c>
      <c r="AA68" s="1">
        <f t="shared" si="12"/>
        <v>3</v>
      </c>
      <c r="AB68" s="1">
        <f t="shared" si="12"/>
        <v>2</v>
      </c>
      <c r="AC68" s="1">
        <f t="shared" si="12"/>
        <v>2</v>
      </c>
      <c r="AD68" s="1">
        <f t="shared" si="12"/>
        <v>2</v>
      </c>
      <c r="AE68" s="1">
        <v>1000000</v>
      </c>
      <c r="AF68" s="1">
        <f t="shared" si="9"/>
        <v>999996.8</v>
      </c>
      <c r="AG68" s="1" t="str">
        <f t="shared" si="10"/>
        <v>Fül-orr-gégészet</v>
      </c>
      <c r="AH68" s="1">
        <f t="shared" si="13"/>
        <v>1</v>
      </c>
      <c r="AI68" s="28">
        <f t="shared" si="14"/>
        <v>2.2758620689655173</v>
      </c>
      <c r="AJ68" s="1">
        <f t="shared" si="15"/>
        <v>5</v>
      </c>
      <c r="AK68" s="1">
        <f t="shared" si="16"/>
        <v>5</v>
      </c>
      <c r="AL68" s="1">
        <f t="shared" si="17"/>
        <v>0</v>
      </c>
    </row>
    <row r="69" spans="1:38" x14ac:dyDescent="0.25">
      <c r="A69" s="1" t="str">
        <f t="shared" si="11"/>
        <v>Kardiológia</v>
      </c>
      <c r="B69" s="1">
        <f t="shared" si="12"/>
        <v>2</v>
      </c>
      <c r="C69" s="1">
        <f t="shared" si="12"/>
        <v>2</v>
      </c>
      <c r="D69" s="1">
        <f t="shared" si="12"/>
        <v>2</v>
      </c>
      <c r="E69" s="1">
        <f t="shared" si="12"/>
        <v>3</v>
      </c>
      <c r="F69" s="1">
        <f t="shared" si="12"/>
        <v>2</v>
      </c>
      <c r="G69" s="1">
        <f t="shared" si="12"/>
        <v>2</v>
      </c>
      <c r="H69" s="1">
        <f t="shared" si="12"/>
        <v>3</v>
      </c>
      <c r="I69" s="1">
        <f t="shared" si="12"/>
        <v>3</v>
      </c>
      <c r="J69" s="1">
        <f t="shared" si="12"/>
        <v>2</v>
      </c>
      <c r="K69" s="1">
        <f t="shared" si="12"/>
        <v>2</v>
      </c>
      <c r="L69" s="1">
        <f t="shared" si="12"/>
        <v>2</v>
      </c>
      <c r="M69" s="1">
        <f t="shared" si="12"/>
        <v>2</v>
      </c>
      <c r="N69" s="1">
        <f t="shared" si="12"/>
        <v>2</v>
      </c>
      <c r="O69" s="1">
        <f t="shared" si="12"/>
        <v>2</v>
      </c>
      <c r="P69" s="1">
        <f t="shared" si="12"/>
        <v>3</v>
      </c>
      <c r="Q69" s="1">
        <f t="shared" si="12"/>
        <v>2</v>
      </c>
      <c r="R69" s="1">
        <f t="shared" si="12"/>
        <v>2</v>
      </c>
      <c r="S69" s="1">
        <f t="shared" si="12"/>
        <v>3</v>
      </c>
      <c r="T69" s="1">
        <f t="shared" si="12"/>
        <v>2</v>
      </c>
      <c r="U69" s="1">
        <f t="shared" si="12"/>
        <v>2</v>
      </c>
      <c r="V69" s="1">
        <f t="shared" si="12"/>
        <v>3</v>
      </c>
      <c r="W69" s="1">
        <f t="shared" si="12"/>
        <v>2</v>
      </c>
      <c r="X69" s="1">
        <f t="shared" si="12"/>
        <v>2</v>
      </c>
      <c r="Y69" s="1">
        <f t="shared" si="12"/>
        <v>2</v>
      </c>
      <c r="Z69" s="1">
        <f t="shared" si="12"/>
        <v>3</v>
      </c>
      <c r="AA69" s="1">
        <f t="shared" si="12"/>
        <v>3</v>
      </c>
      <c r="AB69" s="1">
        <f t="shared" si="12"/>
        <v>2</v>
      </c>
      <c r="AC69" s="1">
        <f t="shared" si="12"/>
        <v>2</v>
      </c>
      <c r="AD69" s="1">
        <f t="shared" si="12"/>
        <v>2</v>
      </c>
      <c r="AE69" s="1">
        <v>1000000</v>
      </c>
      <c r="AF69" s="1">
        <f t="shared" si="9"/>
        <v>999996.8</v>
      </c>
      <c r="AG69" s="1" t="str">
        <f t="shared" si="10"/>
        <v>Kardiológia</v>
      </c>
      <c r="AH69" s="1">
        <f t="shared" si="13"/>
        <v>1</v>
      </c>
      <c r="AI69" s="28">
        <f t="shared" si="14"/>
        <v>2.2758620689655173</v>
      </c>
      <c r="AJ69" s="1">
        <f t="shared" si="15"/>
        <v>5</v>
      </c>
      <c r="AK69" s="1">
        <f t="shared" si="16"/>
        <v>5</v>
      </c>
      <c r="AL69" s="1">
        <f t="shared" si="17"/>
        <v>0</v>
      </c>
    </row>
    <row r="70" spans="1:38" x14ac:dyDescent="0.25">
      <c r="A70" s="1" t="str">
        <f t="shared" si="11"/>
        <v>Laboratóriumi diagnosztika</v>
      </c>
      <c r="B70" s="1">
        <f t="shared" si="12"/>
        <v>2</v>
      </c>
      <c r="C70" s="1">
        <f t="shared" si="12"/>
        <v>2</v>
      </c>
      <c r="D70" s="1">
        <f t="shared" si="12"/>
        <v>2</v>
      </c>
      <c r="E70" s="1">
        <f t="shared" si="12"/>
        <v>3</v>
      </c>
      <c r="F70" s="1">
        <f t="shared" si="12"/>
        <v>2</v>
      </c>
      <c r="G70" s="1">
        <f t="shared" si="12"/>
        <v>2</v>
      </c>
      <c r="H70" s="1">
        <f t="shared" si="12"/>
        <v>3</v>
      </c>
      <c r="I70" s="1">
        <f t="shared" si="12"/>
        <v>3</v>
      </c>
      <c r="J70" s="1">
        <f t="shared" si="12"/>
        <v>2</v>
      </c>
      <c r="K70" s="1">
        <f t="shared" si="12"/>
        <v>2</v>
      </c>
      <c r="L70" s="1">
        <f t="shared" si="12"/>
        <v>2</v>
      </c>
      <c r="M70" s="1">
        <f t="shared" si="12"/>
        <v>2</v>
      </c>
      <c r="N70" s="1">
        <f t="shared" si="12"/>
        <v>2</v>
      </c>
      <c r="O70" s="1">
        <f t="shared" si="12"/>
        <v>2</v>
      </c>
      <c r="P70" s="1">
        <f t="shared" si="12"/>
        <v>3</v>
      </c>
      <c r="Q70" s="1">
        <f t="shared" si="12"/>
        <v>2</v>
      </c>
      <c r="R70" s="1">
        <f t="shared" si="12"/>
        <v>2</v>
      </c>
      <c r="S70" s="1">
        <f t="shared" si="12"/>
        <v>3</v>
      </c>
      <c r="T70" s="1">
        <f t="shared" si="12"/>
        <v>2</v>
      </c>
      <c r="U70" s="1">
        <f t="shared" si="12"/>
        <v>2</v>
      </c>
      <c r="V70" s="1">
        <f t="shared" si="12"/>
        <v>3</v>
      </c>
      <c r="W70" s="1">
        <f t="shared" si="12"/>
        <v>2</v>
      </c>
      <c r="X70" s="1">
        <f t="shared" si="12"/>
        <v>2</v>
      </c>
      <c r="Y70" s="1">
        <f t="shared" ref="Y70:AD70" si="18">+RANK(Y41,Y$32:Y$58,0)</f>
        <v>2</v>
      </c>
      <c r="Z70" s="1">
        <f t="shared" si="18"/>
        <v>3</v>
      </c>
      <c r="AA70" s="1">
        <f t="shared" si="18"/>
        <v>3</v>
      </c>
      <c r="AB70" s="1">
        <f t="shared" si="18"/>
        <v>2</v>
      </c>
      <c r="AC70" s="1">
        <f t="shared" si="18"/>
        <v>2</v>
      </c>
      <c r="AD70" s="1">
        <f t="shared" si="18"/>
        <v>2</v>
      </c>
      <c r="AE70" s="1">
        <v>1000000</v>
      </c>
      <c r="AF70" s="1">
        <f t="shared" si="9"/>
        <v>999996.8</v>
      </c>
      <c r="AG70" s="1" t="str">
        <f t="shared" si="10"/>
        <v>Laboratóriumi diagnosztika</v>
      </c>
      <c r="AH70" s="1">
        <f t="shared" si="13"/>
        <v>1</v>
      </c>
      <c r="AI70" s="28">
        <f t="shared" si="14"/>
        <v>2.2758620689655173</v>
      </c>
      <c r="AJ70" s="1">
        <f t="shared" si="15"/>
        <v>5</v>
      </c>
      <c r="AK70" s="1">
        <f t="shared" si="16"/>
        <v>5</v>
      </c>
      <c r="AL70" s="1">
        <f t="shared" si="17"/>
        <v>0</v>
      </c>
    </row>
    <row r="71" spans="1:38" x14ac:dyDescent="0.25">
      <c r="A71" s="1" t="str">
        <f t="shared" si="11"/>
        <v>Neurológia</v>
      </c>
      <c r="B71" s="1">
        <f t="shared" ref="B71:AD79" si="19">+RANK(B42,B$32:B$58,0)</f>
        <v>2</v>
      </c>
      <c r="C71" s="1">
        <f t="shared" si="19"/>
        <v>2</v>
      </c>
      <c r="D71" s="1">
        <f t="shared" si="19"/>
        <v>2</v>
      </c>
      <c r="E71" s="1">
        <f t="shared" si="19"/>
        <v>3</v>
      </c>
      <c r="F71" s="1">
        <f t="shared" si="19"/>
        <v>2</v>
      </c>
      <c r="G71" s="1">
        <f t="shared" si="19"/>
        <v>2</v>
      </c>
      <c r="H71" s="1">
        <f t="shared" si="19"/>
        <v>3</v>
      </c>
      <c r="I71" s="1">
        <f t="shared" si="19"/>
        <v>3</v>
      </c>
      <c r="J71" s="1">
        <f t="shared" si="19"/>
        <v>2</v>
      </c>
      <c r="K71" s="1">
        <f t="shared" si="19"/>
        <v>2</v>
      </c>
      <c r="L71" s="1">
        <f t="shared" si="19"/>
        <v>2</v>
      </c>
      <c r="M71" s="1">
        <f t="shared" si="19"/>
        <v>2</v>
      </c>
      <c r="N71" s="1">
        <f t="shared" si="19"/>
        <v>2</v>
      </c>
      <c r="O71" s="1">
        <f t="shared" si="19"/>
        <v>2</v>
      </c>
      <c r="P71" s="1">
        <f t="shared" si="19"/>
        <v>3</v>
      </c>
      <c r="Q71" s="1">
        <f t="shared" si="19"/>
        <v>2</v>
      </c>
      <c r="R71" s="1">
        <f t="shared" si="19"/>
        <v>2</v>
      </c>
      <c r="S71" s="1">
        <f t="shared" si="19"/>
        <v>3</v>
      </c>
      <c r="T71" s="1">
        <f t="shared" si="19"/>
        <v>2</v>
      </c>
      <c r="U71" s="1">
        <f t="shared" si="19"/>
        <v>2</v>
      </c>
      <c r="V71" s="1">
        <f t="shared" si="19"/>
        <v>3</v>
      </c>
      <c r="W71" s="1">
        <f t="shared" si="19"/>
        <v>2</v>
      </c>
      <c r="X71" s="1">
        <f t="shared" si="19"/>
        <v>2</v>
      </c>
      <c r="Y71" s="1">
        <f t="shared" si="19"/>
        <v>2</v>
      </c>
      <c r="Z71" s="1">
        <f t="shared" si="19"/>
        <v>3</v>
      </c>
      <c r="AA71" s="1">
        <f t="shared" si="19"/>
        <v>3</v>
      </c>
      <c r="AB71" s="1">
        <f t="shared" si="19"/>
        <v>2</v>
      </c>
      <c r="AC71" s="1">
        <f t="shared" si="19"/>
        <v>2</v>
      </c>
      <c r="AD71" s="1">
        <f t="shared" si="19"/>
        <v>2</v>
      </c>
      <c r="AE71" s="1">
        <v>1000000</v>
      </c>
      <c r="AF71" s="1">
        <f t="shared" si="9"/>
        <v>999996.8</v>
      </c>
      <c r="AG71" s="1" t="str">
        <f t="shared" si="10"/>
        <v>Neurológia</v>
      </c>
      <c r="AH71" s="1">
        <f t="shared" si="13"/>
        <v>1</v>
      </c>
      <c r="AI71" s="28">
        <f t="shared" si="14"/>
        <v>2.2758620689655173</v>
      </c>
      <c r="AJ71" s="1">
        <f t="shared" si="15"/>
        <v>5</v>
      </c>
      <c r="AK71" s="1">
        <f t="shared" si="16"/>
        <v>5</v>
      </c>
      <c r="AL71" s="1">
        <f t="shared" si="17"/>
        <v>0</v>
      </c>
    </row>
    <row r="72" spans="1:38" x14ac:dyDescent="0.25">
      <c r="A72" s="1" t="str">
        <f t="shared" si="11"/>
        <v>Nukleáris medicina (izotóp-diagnosztika és -terápia)</v>
      </c>
      <c r="B72" s="1">
        <f t="shared" si="19"/>
        <v>2</v>
      </c>
      <c r="C72" s="1">
        <f t="shared" si="19"/>
        <v>2</v>
      </c>
      <c r="D72" s="1">
        <f t="shared" si="19"/>
        <v>2</v>
      </c>
      <c r="E72" s="1">
        <f t="shared" si="19"/>
        <v>3</v>
      </c>
      <c r="F72" s="1">
        <f t="shared" si="19"/>
        <v>2</v>
      </c>
      <c r="G72" s="1">
        <f t="shared" si="19"/>
        <v>2</v>
      </c>
      <c r="H72" s="1">
        <f t="shared" si="19"/>
        <v>3</v>
      </c>
      <c r="I72" s="1">
        <f t="shared" si="19"/>
        <v>3</v>
      </c>
      <c r="J72" s="1">
        <f t="shared" si="19"/>
        <v>2</v>
      </c>
      <c r="K72" s="1">
        <f t="shared" si="19"/>
        <v>2</v>
      </c>
      <c r="L72" s="1">
        <f t="shared" si="19"/>
        <v>2</v>
      </c>
      <c r="M72" s="1">
        <f t="shared" si="19"/>
        <v>2</v>
      </c>
      <c r="N72" s="1">
        <f t="shared" si="19"/>
        <v>2</v>
      </c>
      <c r="O72" s="1">
        <f t="shared" si="19"/>
        <v>2</v>
      </c>
      <c r="P72" s="1">
        <f t="shared" si="19"/>
        <v>3</v>
      </c>
      <c r="Q72" s="1">
        <f t="shared" si="19"/>
        <v>2</v>
      </c>
      <c r="R72" s="1">
        <f t="shared" si="19"/>
        <v>2</v>
      </c>
      <c r="S72" s="1">
        <f t="shared" si="19"/>
        <v>3</v>
      </c>
      <c r="T72" s="1">
        <f t="shared" si="19"/>
        <v>2</v>
      </c>
      <c r="U72" s="1">
        <f t="shared" si="19"/>
        <v>2</v>
      </c>
      <c r="V72" s="1">
        <f t="shared" si="19"/>
        <v>3</v>
      </c>
      <c r="W72" s="1">
        <f t="shared" si="19"/>
        <v>2</v>
      </c>
      <c r="X72" s="1">
        <f t="shared" si="19"/>
        <v>2</v>
      </c>
      <c r="Y72" s="1">
        <f t="shared" si="19"/>
        <v>2</v>
      </c>
      <c r="Z72" s="1">
        <f t="shared" si="19"/>
        <v>3</v>
      </c>
      <c r="AA72" s="1">
        <f t="shared" si="19"/>
        <v>3</v>
      </c>
      <c r="AB72" s="1">
        <f t="shared" si="19"/>
        <v>2</v>
      </c>
      <c r="AC72" s="1">
        <f t="shared" si="19"/>
        <v>2</v>
      </c>
      <c r="AD72" s="1">
        <f t="shared" si="19"/>
        <v>2</v>
      </c>
      <c r="AE72" s="1">
        <v>1000000</v>
      </c>
      <c r="AF72" s="1">
        <f t="shared" si="9"/>
        <v>999996.8</v>
      </c>
      <c r="AG72" s="1" t="str">
        <f t="shared" si="10"/>
        <v>Nukleáris medicina (izotóp-diagnosztika és -terápia)</v>
      </c>
      <c r="AH72" s="1">
        <f t="shared" si="13"/>
        <v>1</v>
      </c>
      <c r="AI72" s="28">
        <f t="shared" si="14"/>
        <v>2.2758620689655173</v>
      </c>
      <c r="AJ72" s="1">
        <f t="shared" si="15"/>
        <v>5</v>
      </c>
      <c r="AK72" s="1">
        <f t="shared" si="16"/>
        <v>5</v>
      </c>
      <c r="AL72" s="1">
        <f t="shared" si="17"/>
        <v>0</v>
      </c>
    </row>
    <row r="73" spans="1:38" x14ac:dyDescent="0.25">
      <c r="A73" s="1" t="str">
        <f t="shared" si="11"/>
        <v>Onkológia</v>
      </c>
      <c r="B73" s="1">
        <f t="shared" si="19"/>
        <v>2</v>
      </c>
      <c r="C73" s="1">
        <f t="shared" si="19"/>
        <v>2</v>
      </c>
      <c r="D73" s="1">
        <f t="shared" si="19"/>
        <v>2</v>
      </c>
      <c r="E73" s="1">
        <f t="shared" si="19"/>
        <v>3</v>
      </c>
      <c r="F73" s="1">
        <f t="shared" si="19"/>
        <v>2</v>
      </c>
      <c r="G73" s="1">
        <f t="shared" si="19"/>
        <v>2</v>
      </c>
      <c r="H73" s="1">
        <f t="shared" si="19"/>
        <v>3</v>
      </c>
      <c r="I73" s="1">
        <f t="shared" si="19"/>
        <v>3</v>
      </c>
      <c r="J73" s="1">
        <f t="shared" si="19"/>
        <v>2</v>
      </c>
      <c r="K73" s="1">
        <f t="shared" si="19"/>
        <v>2</v>
      </c>
      <c r="L73" s="1">
        <f t="shared" si="19"/>
        <v>2</v>
      </c>
      <c r="M73" s="1">
        <f t="shared" si="19"/>
        <v>2</v>
      </c>
      <c r="N73" s="1">
        <f t="shared" si="19"/>
        <v>2</v>
      </c>
      <c r="O73" s="1">
        <f t="shared" si="19"/>
        <v>2</v>
      </c>
      <c r="P73" s="1">
        <f t="shared" si="19"/>
        <v>3</v>
      </c>
      <c r="Q73" s="1">
        <f t="shared" si="19"/>
        <v>2</v>
      </c>
      <c r="R73" s="1">
        <f t="shared" si="19"/>
        <v>2</v>
      </c>
      <c r="S73" s="1">
        <f t="shared" si="19"/>
        <v>3</v>
      </c>
      <c r="T73" s="1">
        <f t="shared" si="19"/>
        <v>2</v>
      </c>
      <c r="U73" s="1">
        <f t="shared" si="19"/>
        <v>2</v>
      </c>
      <c r="V73" s="1">
        <f t="shared" si="19"/>
        <v>3</v>
      </c>
      <c r="W73" s="1">
        <f t="shared" si="19"/>
        <v>2</v>
      </c>
      <c r="X73" s="1">
        <f t="shared" si="19"/>
        <v>2</v>
      </c>
      <c r="Y73" s="1">
        <f t="shared" si="19"/>
        <v>2</v>
      </c>
      <c r="Z73" s="1">
        <f t="shared" si="19"/>
        <v>3</v>
      </c>
      <c r="AA73" s="1">
        <f t="shared" si="19"/>
        <v>3</v>
      </c>
      <c r="AB73" s="1">
        <f t="shared" si="19"/>
        <v>2</v>
      </c>
      <c r="AC73" s="1">
        <f t="shared" si="19"/>
        <v>2</v>
      </c>
      <c r="AD73" s="1">
        <f t="shared" si="19"/>
        <v>2</v>
      </c>
      <c r="AE73" s="1">
        <v>1000000</v>
      </c>
      <c r="AF73" s="1">
        <f t="shared" si="9"/>
        <v>999996.8</v>
      </c>
      <c r="AG73" s="1" t="str">
        <f t="shared" si="10"/>
        <v>Onkológia</v>
      </c>
      <c r="AH73" s="1">
        <f t="shared" si="13"/>
        <v>1</v>
      </c>
      <c r="AI73" s="28">
        <f t="shared" si="14"/>
        <v>2.2758620689655173</v>
      </c>
      <c r="AJ73" s="1">
        <f t="shared" si="15"/>
        <v>5</v>
      </c>
      <c r="AK73" s="1">
        <f t="shared" si="16"/>
        <v>5</v>
      </c>
      <c r="AL73" s="1">
        <f t="shared" si="17"/>
        <v>0</v>
      </c>
    </row>
    <row r="74" spans="1:38" x14ac:dyDescent="0.25">
      <c r="A74" s="1" t="str">
        <f t="shared" si="11"/>
        <v>Ortopédia</v>
      </c>
      <c r="B74" s="1">
        <f t="shared" si="19"/>
        <v>2</v>
      </c>
      <c r="C74" s="1">
        <f t="shared" si="19"/>
        <v>2</v>
      </c>
      <c r="D74" s="1">
        <f t="shared" si="19"/>
        <v>2</v>
      </c>
      <c r="E74" s="1">
        <f t="shared" si="19"/>
        <v>3</v>
      </c>
      <c r="F74" s="1">
        <f t="shared" si="19"/>
        <v>2</v>
      </c>
      <c r="G74" s="1">
        <f t="shared" si="19"/>
        <v>2</v>
      </c>
      <c r="H74" s="1">
        <f t="shared" si="19"/>
        <v>3</v>
      </c>
      <c r="I74" s="1">
        <f t="shared" si="19"/>
        <v>3</v>
      </c>
      <c r="J74" s="1">
        <f t="shared" si="19"/>
        <v>2</v>
      </c>
      <c r="K74" s="1">
        <f t="shared" si="19"/>
        <v>2</v>
      </c>
      <c r="L74" s="1">
        <f t="shared" si="19"/>
        <v>2</v>
      </c>
      <c r="M74" s="1">
        <f t="shared" si="19"/>
        <v>2</v>
      </c>
      <c r="N74" s="1">
        <f t="shared" si="19"/>
        <v>2</v>
      </c>
      <c r="O74" s="1">
        <f t="shared" si="19"/>
        <v>2</v>
      </c>
      <c r="P74" s="1">
        <f t="shared" si="19"/>
        <v>3</v>
      </c>
      <c r="Q74" s="1">
        <f t="shared" si="19"/>
        <v>2</v>
      </c>
      <c r="R74" s="1">
        <f t="shared" si="19"/>
        <v>2</v>
      </c>
      <c r="S74" s="1">
        <f t="shared" si="19"/>
        <v>3</v>
      </c>
      <c r="T74" s="1">
        <f t="shared" si="19"/>
        <v>2</v>
      </c>
      <c r="U74" s="1">
        <f t="shared" si="19"/>
        <v>2</v>
      </c>
      <c r="V74" s="1">
        <f t="shared" si="19"/>
        <v>3</v>
      </c>
      <c r="W74" s="1">
        <f t="shared" si="19"/>
        <v>2</v>
      </c>
      <c r="X74" s="1">
        <f t="shared" si="19"/>
        <v>2</v>
      </c>
      <c r="Y74" s="1">
        <f t="shared" si="19"/>
        <v>2</v>
      </c>
      <c r="Z74" s="1">
        <f t="shared" si="19"/>
        <v>3</v>
      </c>
      <c r="AA74" s="1">
        <f t="shared" si="19"/>
        <v>3</v>
      </c>
      <c r="AB74" s="1">
        <f t="shared" si="19"/>
        <v>2</v>
      </c>
      <c r="AC74" s="1">
        <f t="shared" si="19"/>
        <v>2</v>
      </c>
      <c r="AD74" s="1">
        <f t="shared" si="19"/>
        <v>2</v>
      </c>
      <c r="AE74" s="1">
        <v>1000000</v>
      </c>
      <c r="AF74" s="1">
        <f t="shared" si="9"/>
        <v>999996.8</v>
      </c>
      <c r="AG74" s="1" t="str">
        <f t="shared" si="10"/>
        <v>Ortopédia</v>
      </c>
      <c r="AH74" s="1">
        <f t="shared" si="13"/>
        <v>1</v>
      </c>
      <c r="AI74" s="28">
        <f t="shared" si="14"/>
        <v>2.2758620689655173</v>
      </c>
      <c r="AJ74" s="1">
        <f t="shared" si="15"/>
        <v>5</v>
      </c>
      <c r="AK74" s="1">
        <f t="shared" si="16"/>
        <v>5</v>
      </c>
      <c r="AL74" s="1">
        <f t="shared" si="17"/>
        <v>0</v>
      </c>
    </row>
    <row r="75" spans="1:38" x14ac:dyDescent="0.25">
      <c r="A75" s="1" t="str">
        <f t="shared" si="11"/>
        <v>Orvosi rehabilitáció</v>
      </c>
      <c r="B75" s="1">
        <f t="shared" si="19"/>
        <v>2</v>
      </c>
      <c r="C75" s="1">
        <f t="shared" si="19"/>
        <v>2</v>
      </c>
      <c r="D75" s="1">
        <f t="shared" si="19"/>
        <v>2</v>
      </c>
      <c r="E75" s="1">
        <f t="shared" si="19"/>
        <v>3</v>
      </c>
      <c r="F75" s="1">
        <f t="shared" si="19"/>
        <v>2</v>
      </c>
      <c r="G75" s="1">
        <f t="shared" si="19"/>
        <v>2</v>
      </c>
      <c r="H75" s="1">
        <f t="shared" si="19"/>
        <v>3</v>
      </c>
      <c r="I75" s="1">
        <f t="shared" si="19"/>
        <v>3</v>
      </c>
      <c r="J75" s="1">
        <f t="shared" si="19"/>
        <v>2</v>
      </c>
      <c r="K75" s="1">
        <f t="shared" si="19"/>
        <v>2</v>
      </c>
      <c r="L75" s="1">
        <f t="shared" si="19"/>
        <v>2</v>
      </c>
      <c r="M75" s="1">
        <f t="shared" si="19"/>
        <v>2</v>
      </c>
      <c r="N75" s="1">
        <f t="shared" si="19"/>
        <v>2</v>
      </c>
      <c r="O75" s="1">
        <f t="shared" si="19"/>
        <v>2</v>
      </c>
      <c r="P75" s="1">
        <f t="shared" si="19"/>
        <v>3</v>
      </c>
      <c r="Q75" s="1">
        <f t="shared" si="19"/>
        <v>2</v>
      </c>
      <c r="R75" s="1">
        <f t="shared" si="19"/>
        <v>2</v>
      </c>
      <c r="S75" s="1">
        <f t="shared" si="19"/>
        <v>3</v>
      </c>
      <c r="T75" s="1">
        <f t="shared" si="19"/>
        <v>2</v>
      </c>
      <c r="U75" s="1">
        <f t="shared" si="19"/>
        <v>2</v>
      </c>
      <c r="V75" s="1">
        <f t="shared" si="19"/>
        <v>3</v>
      </c>
      <c r="W75" s="1">
        <f t="shared" si="19"/>
        <v>2</v>
      </c>
      <c r="X75" s="1">
        <f t="shared" si="19"/>
        <v>2</v>
      </c>
      <c r="Y75" s="1">
        <f t="shared" si="19"/>
        <v>2</v>
      </c>
      <c r="Z75" s="1">
        <f t="shared" si="19"/>
        <v>3</v>
      </c>
      <c r="AA75" s="1">
        <f t="shared" si="19"/>
        <v>3</v>
      </c>
      <c r="AB75" s="1">
        <f t="shared" si="19"/>
        <v>2</v>
      </c>
      <c r="AC75" s="1">
        <f t="shared" si="19"/>
        <v>2</v>
      </c>
      <c r="AD75" s="1">
        <f t="shared" si="19"/>
        <v>2</v>
      </c>
      <c r="AE75" s="1">
        <v>1000000</v>
      </c>
      <c r="AF75" s="1">
        <f t="shared" si="9"/>
        <v>999996.8</v>
      </c>
      <c r="AG75" s="1" t="str">
        <f t="shared" si="10"/>
        <v>Orvosi rehabilitáció</v>
      </c>
      <c r="AH75" s="1">
        <f t="shared" si="13"/>
        <v>1</v>
      </c>
      <c r="AI75" s="28">
        <f t="shared" si="14"/>
        <v>2.2758620689655173</v>
      </c>
      <c r="AJ75" s="1">
        <f t="shared" si="15"/>
        <v>5</v>
      </c>
      <c r="AK75" s="1">
        <f t="shared" si="16"/>
        <v>5</v>
      </c>
      <c r="AL75" s="1">
        <f t="shared" si="17"/>
        <v>0</v>
      </c>
    </row>
    <row r="76" spans="1:38" x14ac:dyDescent="0.25">
      <c r="A76" s="1" t="str">
        <f t="shared" si="11"/>
        <v>Patológia és kórszövettan</v>
      </c>
      <c r="B76" s="1">
        <f t="shared" si="19"/>
        <v>2</v>
      </c>
      <c r="C76" s="1">
        <f t="shared" si="19"/>
        <v>2</v>
      </c>
      <c r="D76" s="1">
        <f t="shared" si="19"/>
        <v>2</v>
      </c>
      <c r="E76" s="1">
        <f t="shared" si="19"/>
        <v>3</v>
      </c>
      <c r="F76" s="1">
        <f t="shared" si="19"/>
        <v>2</v>
      </c>
      <c r="G76" s="1">
        <f t="shared" si="19"/>
        <v>2</v>
      </c>
      <c r="H76" s="1">
        <f t="shared" si="19"/>
        <v>3</v>
      </c>
      <c r="I76" s="1">
        <f t="shared" si="19"/>
        <v>3</v>
      </c>
      <c r="J76" s="1">
        <f t="shared" si="19"/>
        <v>2</v>
      </c>
      <c r="K76" s="1">
        <f t="shared" si="19"/>
        <v>2</v>
      </c>
      <c r="L76" s="1">
        <f t="shared" si="19"/>
        <v>2</v>
      </c>
      <c r="M76" s="1">
        <f t="shared" si="19"/>
        <v>2</v>
      </c>
      <c r="N76" s="1">
        <f t="shared" si="19"/>
        <v>2</v>
      </c>
      <c r="O76" s="1">
        <f t="shared" si="19"/>
        <v>2</v>
      </c>
      <c r="P76" s="1">
        <f t="shared" si="19"/>
        <v>3</v>
      </c>
      <c r="Q76" s="1">
        <f t="shared" si="19"/>
        <v>2</v>
      </c>
      <c r="R76" s="1">
        <f t="shared" si="19"/>
        <v>2</v>
      </c>
      <c r="S76" s="1">
        <f t="shared" si="19"/>
        <v>3</v>
      </c>
      <c r="T76" s="1">
        <f t="shared" si="19"/>
        <v>2</v>
      </c>
      <c r="U76" s="1">
        <f t="shared" si="19"/>
        <v>2</v>
      </c>
      <c r="V76" s="1">
        <f t="shared" si="19"/>
        <v>3</v>
      </c>
      <c r="W76" s="1">
        <f t="shared" si="19"/>
        <v>2</v>
      </c>
      <c r="X76" s="1">
        <f t="shared" si="19"/>
        <v>2</v>
      </c>
      <c r="Y76" s="1">
        <f t="shared" si="19"/>
        <v>2</v>
      </c>
      <c r="Z76" s="1">
        <f t="shared" si="19"/>
        <v>3</v>
      </c>
      <c r="AA76" s="1">
        <f t="shared" si="19"/>
        <v>3</v>
      </c>
      <c r="AB76" s="1">
        <f t="shared" si="19"/>
        <v>2</v>
      </c>
      <c r="AC76" s="1">
        <f t="shared" si="19"/>
        <v>2</v>
      </c>
      <c r="AD76" s="1">
        <f t="shared" si="19"/>
        <v>2</v>
      </c>
      <c r="AE76" s="1">
        <v>1000000</v>
      </c>
      <c r="AF76" s="1">
        <f t="shared" si="9"/>
        <v>999996.8</v>
      </c>
      <c r="AG76" s="1" t="str">
        <f t="shared" si="10"/>
        <v>Patológia és kórszövettan</v>
      </c>
      <c r="AH76" s="1">
        <f t="shared" si="13"/>
        <v>1</v>
      </c>
      <c r="AI76" s="28">
        <f t="shared" si="14"/>
        <v>2.2758620689655173</v>
      </c>
      <c r="AJ76" s="1">
        <f t="shared" si="15"/>
        <v>5</v>
      </c>
      <c r="AK76" s="1">
        <f t="shared" si="16"/>
        <v>5</v>
      </c>
      <c r="AL76" s="1">
        <f t="shared" si="17"/>
        <v>0</v>
      </c>
    </row>
    <row r="77" spans="1:38" x14ac:dyDescent="0.25">
      <c r="A77" s="1" t="str">
        <f t="shared" si="11"/>
        <v>Pszichiátria</v>
      </c>
      <c r="B77" s="1">
        <f t="shared" si="19"/>
        <v>2</v>
      </c>
      <c r="C77" s="1">
        <f t="shared" si="19"/>
        <v>2</v>
      </c>
      <c r="D77" s="1">
        <f t="shared" si="19"/>
        <v>2</v>
      </c>
      <c r="E77" s="1">
        <f t="shared" si="19"/>
        <v>3</v>
      </c>
      <c r="F77" s="1">
        <f t="shared" si="19"/>
        <v>2</v>
      </c>
      <c r="G77" s="1">
        <f t="shared" si="19"/>
        <v>2</v>
      </c>
      <c r="H77" s="1">
        <f t="shared" si="19"/>
        <v>3</v>
      </c>
      <c r="I77" s="1">
        <f t="shared" si="19"/>
        <v>3</v>
      </c>
      <c r="J77" s="1">
        <f t="shared" si="19"/>
        <v>2</v>
      </c>
      <c r="K77" s="1">
        <f t="shared" si="19"/>
        <v>2</v>
      </c>
      <c r="L77" s="1">
        <f t="shared" si="19"/>
        <v>2</v>
      </c>
      <c r="M77" s="1">
        <f t="shared" si="19"/>
        <v>2</v>
      </c>
      <c r="N77" s="1">
        <f t="shared" si="19"/>
        <v>2</v>
      </c>
      <c r="O77" s="1">
        <f t="shared" si="19"/>
        <v>2</v>
      </c>
      <c r="P77" s="1">
        <f t="shared" si="19"/>
        <v>3</v>
      </c>
      <c r="Q77" s="1">
        <f t="shared" si="19"/>
        <v>2</v>
      </c>
      <c r="R77" s="1">
        <f t="shared" si="19"/>
        <v>2</v>
      </c>
      <c r="S77" s="1">
        <f t="shared" si="19"/>
        <v>3</v>
      </c>
      <c r="T77" s="1">
        <f t="shared" si="19"/>
        <v>2</v>
      </c>
      <c r="U77" s="1">
        <f t="shared" si="19"/>
        <v>2</v>
      </c>
      <c r="V77" s="1">
        <f t="shared" si="19"/>
        <v>3</v>
      </c>
      <c r="W77" s="1">
        <f t="shared" si="19"/>
        <v>2</v>
      </c>
      <c r="X77" s="1">
        <f t="shared" si="19"/>
        <v>2</v>
      </c>
      <c r="Y77" s="1">
        <f t="shared" si="19"/>
        <v>2</v>
      </c>
      <c r="Z77" s="1">
        <f t="shared" si="19"/>
        <v>3</v>
      </c>
      <c r="AA77" s="1">
        <f t="shared" si="19"/>
        <v>3</v>
      </c>
      <c r="AB77" s="1">
        <f t="shared" si="19"/>
        <v>2</v>
      </c>
      <c r="AC77" s="1">
        <f t="shared" si="19"/>
        <v>2</v>
      </c>
      <c r="AD77" s="1">
        <f t="shared" si="19"/>
        <v>2</v>
      </c>
      <c r="AE77" s="1">
        <v>1000000</v>
      </c>
      <c r="AF77" s="1">
        <f t="shared" si="9"/>
        <v>999996.8</v>
      </c>
      <c r="AG77" s="1" t="str">
        <f t="shared" si="10"/>
        <v>Pszichiátria</v>
      </c>
      <c r="AH77" s="1">
        <f t="shared" si="13"/>
        <v>1</v>
      </c>
      <c r="AI77" s="28">
        <f t="shared" si="14"/>
        <v>2.2758620689655173</v>
      </c>
      <c r="AJ77" s="1">
        <f t="shared" si="15"/>
        <v>5</v>
      </c>
      <c r="AK77" s="1">
        <f t="shared" si="16"/>
        <v>5</v>
      </c>
      <c r="AL77" s="1">
        <f t="shared" si="17"/>
        <v>0</v>
      </c>
    </row>
    <row r="78" spans="1:38" x14ac:dyDescent="0.25">
      <c r="A78" s="1" t="str">
        <f t="shared" si="11"/>
        <v>Reumatológia</v>
      </c>
      <c r="B78" s="1">
        <f t="shared" si="19"/>
        <v>2</v>
      </c>
      <c r="C78" s="1">
        <f t="shared" si="19"/>
        <v>2</v>
      </c>
      <c r="D78" s="1">
        <f t="shared" si="19"/>
        <v>2</v>
      </c>
      <c r="E78" s="1">
        <f t="shared" si="19"/>
        <v>3</v>
      </c>
      <c r="F78" s="1">
        <f t="shared" si="19"/>
        <v>2</v>
      </c>
      <c r="G78" s="1">
        <f t="shared" si="19"/>
        <v>2</v>
      </c>
      <c r="H78" s="1">
        <f t="shared" si="19"/>
        <v>3</v>
      </c>
      <c r="I78" s="1">
        <f t="shared" si="19"/>
        <v>3</v>
      </c>
      <c r="J78" s="1">
        <f t="shared" si="19"/>
        <v>2</v>
      </c>
      <c r="K78" s="1">
        <f t="shared" si="19"/>
        <v>2</v>
      </c>
      <c r="L78" s="1">
        <f t="shared" si="19"/>
        <v>2</v>
      </c>
      <c r="M78" s="1">
        <f t="shared" si="19"/>
        <v>2</v>
      </c>
      <c r="N78" s="1">
        <f t="shared" si="19"/>
        <v>2</v>
      </c>
      <c r="O78" s="1">
        <f t="shared" si="19"/>
        <v>2</v>
      </c>
      <c r="P78" s="1">
        <f t="shared" si="19"/>
        <v>3</v>
      </c>
      <c r="Q78" s="1">
        <f t="shared" si="19"/>
        <v>2</v>
      </c>
      <c r="R78" s="1">
        <f t="shared" si="19"/>
        <v>2</v>
      </c>
      <c r="S78" s="1">
        <f t="shared" si="19"/>
        <v>3</v>
      </c>
      <c r="T78" s="1">
        <f t="shared" si="19"/>
        <v>2</v>
      </c>
      <c r="U78" s="1">
        <f t="shared" si="19"/>
        <v>2</v>
      </c>
      <c r="V78" s="1">
        <f t="shared" si="19"/>
        <v>3</v>
      </c>
      <c r="W78" s="1">
        <f t="shared" si="19"/>
        <v>2</v>
      </c>
      <c r="X78" s="1">
        <f t="shared" si="19"/>
        <v>2</v>
      </c>
      <c r="Y78" s="1">
        <f t="shared" si="19"/>
        <v>2</v>
      </c>
      <c r="Z78" s="1">
        <f t="shared" si="19"/>
        <v>3</v>
      </c>
      <c r="AA78" s="1">
        <f t="shared" si="19"/>
        <v>3</v>
      </c>
      <c r="AB78" s="1">
        <f t="shared" si="19"/>
        <v>2</v>
      </c>
      <c r="AC78" s="1">
        <f t="shared" si="19"/>
        <v>2</v>
      </c>
      <c r="AD78" s="1">
        <f t="shared" si="19"/>
        <v>2</v>
      </c>
      <c r="AE78" s="1">
        <v>1000000</v>
      </c>
      <c r="AF78" s="1">
        <f t="shared" si="9"/>
        <v>999996.8</v>
      </c>
      <c r="AG78" s="1" t="str">
        <f t="shared" si="10"/>
        <v>Reumatológia</v>
      </c>
      <c r="AH78" s="1">
        <f t="shared" si="13"/>
        <v>1</v>
      </c>
      <c r="AI78" s="28">
        <f t="shared" si="14"/>
        <v>2.2758620689655173</v>
      </c>
      <c r="AJ78" s="1">
        <f t="shared" si="15"/>
        <v>5</v>
      </c>
      <c r="AK78" s="1">
        <f t="shared" si="16"/>
        <v>5</v>
      </c>
      <c r="AL78" s="1">
        <f t="shared" si="17"/>
        <v>0</v>
      </c>
    </row>
    <row r="79" spans="1:38" x14ac:dyDescent="0.25">
      <c r="A79" s="1" t="str">
        <f t="shared" si="11"/>
        <v>Röntgen-diagnosztika és -terápia</v>
      </c>
      <c r="B79" s="1">
        <f t="shared" si="19"/>
        <v>2</v>
      </c>
      <c r="C79" s="1">
        <f t="shared" si="19"/>
        <v>2</v>
      </c>
      <c r="D79" s="1">
        <f t="shared" si="19"/>
        <v>2</v>
      </c>
      <c r="E79" s="1">
        <f t="shared" si="19"/>
        <v>3</v>
      </c>
      <c r="F79" s="1">
        <f t="shared" si="19"/>
        <v>2</v>
      </c>
      <c r="G79" s="1">
        <f t="shared" si="19"/>
        <v>2</v>
      </c>
      <c r="H79" s="1">
        <f t="shared" si="19"/>
        <v>3</v>
      </c>
      <c r="I79" s="1">
        <f t="shared" si="19"/>
        <v>3</v>
      </c>
      <c r="J79" s="1">
        <f t="shared" si="19"/>
        <v>2</v>
      </c>
      <c r="K79" s="1">
        <f t="shared" si="19"/>
        <v>2</v>
      </c>
      <c r="L79" s="1">
        <f t="shared" si="19"/>
        <v>2</v>
      </c>
      <c r="M79" s="1">
        <f t="shared" si="19"/>
        <v>2</v>
      </c>
      <c r="N79" s="1">
        <f t="shared" si="19"/>
        <v>2</v>
      </c>
      <c r="O79" s="1">
        <f t="shared" si="19"/>
        <v>2</v>
      </c>
      <c r="P79" s="1">
        <f t="shared" si="19"/>
        <v>3</v>
      </c>
      <c r="Q79" s="1">
        <f t="shared" si="19"/>
        <v>2</v>
      </c>
      <c r="R79" s="1">
        <f t="shared" si="19"/>
        <v>2</v>
      </c>
      <c r="S79" s="1">
        <f t="shared" si="19"/>
        <v>3</v>
      </c>
      <c r="T79" s="1">
        <f t="shared" si="19"/>
        <v>2</v>
      </c>
      <c r="U79" s="1">
        <f t="shared" si="19"/>
        <v>2</v>
      </c>
      <c r="V79" s="1">
        <f t="shared" si="19"/>
        <v>3</v>
      </c>
      <c r="W79" s="1">
        <f t="shared" si="19"/>
        <v>2</v>
      </c>
      <c r="X79" s="1">
        <f t="shared" si="19"/>
        <v>2</v>
      </c>
      <c r="Y79" s="1">
        <f t="shared" ref="Y79:AD79" si="20">+RANK(Y50,Y$32:Y$58,0)</f>
        <v>2</v>
      </c>
      <c r="Z79" s="1">
        <f t="shared" si="20"/>
        <v>3</v>
      </c>
      <c r="AA79" s="1">
        <f t="shared" si="20"/>
        <v>3</v>
      </c>
      <c r="AB79" s="1">
        <f t="shared" si="20"/>
        <v>2</v>
      </c>
      <c r="AC79" s="1">
        <f t="shared" si="20"/>
        <v>2</v>
      </c>
      <c r="AD79" s="1">
        <f t="shared" si="20"/>
        <v>2</v>
      </c>
      <c r="AE79" s="1">
        <v>1000000</v>
      </c>
      <c r="AF79" s="1">
        <f t="shared" si="9"/>
        <v>999996.8</v>
      </c>
      <c r="AG79" s="1" t="str">
        <f t="shared" si="10"/>
        <v>Röntgen-diagnosztika és -terápia</v>
      </c>
      <c r="AH79" s="1">
        <f t="shared" si="13"/>
        <v>1</v>
      </c>
      <c r="AI79" s="28">
        <f t="shared" si="14"/>
        <v>2.2758620689655173</v>
      </c>
      <c r="AJ79" s="1">
        <f t="shared" si="15"/>
        <v>5</v>
      </c>
      <c r="AK79" s="1">
        <f t="shared" si="16"/>
        <v>5</v>
      </c>
      <c r="AL79" s="1">
        <f t="shared" si="17"/>
        <v>0</v>
      </c>
    </row>
    <row r="80" spans="1:38" x14ac:dyDescent="0.25">
      <c r="A80" s="1" t="str">
        <f t="shared" si="11"/>
        <v>Sebészet</v>
      </c>
      <c r="B80" s="1">
        <f t="shared" ref="B80:AD87" si="21">+RANK(B51,B$32:B$58,0)</f>
        <v>2</v>
      </c>
      <c r="C80" s="1">
        <f t="shared" si="21"/>
        <v>2</v>
      </c>
      <c r="D80" s="1">
        <f t="shared" si="21"/>
        <v>2</v>
      </c>
      <c r="E80" s="1">
        <f t="shared" si="21"/>
        <v>3</v>
      </c>
      <c r="F80" s="1">
        <f t="shared" si="21"/>
        <v>2</v>
      </c>
      <c r="G80" s="1">
        <f t="shared" si="21"/>
        <v>2</v>
      </c>
      <c r="H80" s="1">
        <f t="shared" si="21"/>
        <v>3</v>
      </c>
      <c r="I80" s="1">
        <f t="shared" si="21"/>
        <v>3</v>
      </c>
      <c r="J80" s="1">
        <f t="shared" si="21"/>
        <v>2</v>
      </c>
      <c r="K80" s="1">
        <f t="shared" si="21"/>
        <v>2</v>
      </c>
      <c r="L80" s="1">
        <f t="shared" si="21"/>
        <v>2</v>
      </c>
      <c r="M80" s="1">
        <f t="shared" si="21"/>
        <v>2</v>
      </c>
      <c r="N80" s="1">
        <f t="shared" si="21"/>
        <v>2</v>
      </c>
      <c r="O80" s="1">
        <f t="shared" si="21"/>
        <v>2</v>
      </c>
      <c r="P80" s="1">
        <f t="shared" si="21"/>
        <v>3</v>
      </c>
      <c r="Q80" s="1">
        <f t="shared" si="21"/>
        <v>2</v>
      </c>
      <c r="R80" s="1">
        <f t="shared" si="21"/>
        <v>2</v>
      </c>
      <c r="S80" s="1">
        <f t="shared" si="21"/>
        <v>3</v>
      </c>
      <c r="T80" s="1">
        <f t="shared" si="21"/>
        <v>2</v>
      </c>
      <c r="U80" s="1">
        <f t="shared" si="21"/>
        <v>2</v>
      </c>
      <c r="V80" s="1">
        <f t="shared" si="21"/>
        <v>3</v>
      </c>
      <c r="W80" s="1">
        <f t="shared" si="21"/>
        <v>2</v>
      </c>
      <c r="X80" s="1">
        <f t="shared" si="21"/>
        <v>2</v>
      </c>
      <c r="Y80" s="1">
        <f t="shared" si="21"/>
        <v>2</v>
      </c>
      <c r="Z80" s="1">
        <f t="shared" si="21"/>
        <v>3</v>
      </c>
      <c r="AA80" s="1">
        <f t="shared" si="21"/>
        <v>3</v>
      </c>
      <c r="AB80" s="1">
        <f t="shared" si="21"/>
        <v>2</v>
      </c>
      <c r="AC80" s="1">
        <f t="shared" si="21"/>
        <v>2</v>
      </c>
      <c r="AD80" s="1">
        <f t="shared" si="21"/>
        <v>2</v>
      </c>
      <c r="AE80" s="1">
        <v>1000000</v>
      </c>
      <c r="AF80" s="1">
        <f t="shared" si="9"/>
        <v>999996.8</v>
      </c>
      <c r="AG80" s="1" t="str">
        <f t="shared" si="10"/>
        <v>Sebészet</v>
      </c>
      <c r="AH80" s="1">
        <f t="shared" si="13"/>
        <v>1</v>
      </c>
      <c r="AI80" s="28">
        <f t="shared" si="14"/>
        <v>2.2758620689655173</v>
      </c>
      <c r="AJ80" s="1">
        <f t="shared" si="15"/>
        <v>5</v>
      </c>
      <c r="AK80" s="1">
        <f t="shared" si="16"/>
        <v>5</v>
      </c>
      <c r="AL80" s="1">
        <f t="shared" si="17"/>
        <v>0</v>
      </c>
    </row>
    <row r="81" spans="1:64" x14ac:dyDescent="0.25">
      <c r="A81" s="1" t="str">
        <f t="shared" si="11"/>
        <v>Sürgősségi betegellátás, oxyológia</v>
      </c>
      <c r="B81" s="1">
        <f t="shared" si="21"/>
        <v>1</v>
      </c>
      <c r="C81" s="1">
        <f t="shared" si="21"/>
        <v>1</v>
      </c>
      <c r="D81" s="1">
        <f t="shared" si="21"/>
        <v>1</v>
      </c>
      <c r="E81" s="1">
        <f t="shared" si="21"/>
        <v>1</v>
      </c>
      <c r="F81" s="1">
        <f t="shared" si="21"/>
        <v>1</v>
      </c>
      <c r="G81" s="1">
        <f t="shared" si="21"/>
        <v>1</v>
      </c>
      <c r="H81" s="1">
        <f t="shared" si="21"/>
        <v>2</v>
      </c>
      <c r="I81" s="1">
        <f t="shared" si="21"/>
        <v>2</v>
      </c>
      <c r="J81" s="1">
        <f t="shared" si="21"/>
        <v>1</v>
      </c>
      <c r="K81" s="1">
        <f t="shared" si="21"/>
        <v>1</v>
      </c>
      <c r="L81" s="1">
        <f t="shared" si="21"/>
        <v>1</v>
      </c>
      <c r="M81" s="1">
        <f t="shared" si="21"/>
        <v>1</v>
      </c>
      <c r="N81" s="1">
        <f t="shared" si="21"/>
        <v>1</v>
      </c>
      <c r="O81" s="1">
        <f t="shared" si="21"/>
        <v>1</v>
      </c>
      <c r="P81" s="1">
        <f t="shared" si="21"/>
        <v>1</v>
      </c>
      <c r="Q81" s="1">
        <f t="shared" si="21"/>
        <v>1</v>
      </c>
      <c r="R81" s="1">
        <f t="shared" si="21"/>
        <v>1</v>
      </c>
      <c r="S81" s="1">
        <f t="shared" si="21"/>
        <v>2</v>
      </c>
      <c r="T81" s="1">
        <f t="shared" si="21"/>
        <v>1</v>
      </c>
      <c r="U81" s="1">
        <f t="shared" si="21"/>
        <v>1</v>
      </c>
      <c r="V81" s="1">
        <f t="shared" si="21"/>
        <v>1</v>
      </c>
      <c r="W81" s="1">
        <f t="shared" si="21"/>
        <v>1</v>
      </c>
      <c r="X81" s="1">
        <f t="shared" si="21"/>
        <v>1</v>
      </c>
      <c r="Y81" s="1">
        <f t="shared" si="21"/>
        <v>1</v>
      </c>
      <c r="Z81" s="1">
        <f t="shared" si="21"/>
        <v>2</v>
      </c>
      <c r="AA81" s="1">
        <f t="shared" si="21"/>
        <v>2</v>
      </c>
      <c r="AB81" s="1">
        <f t="shared" si="21"/>
        <v>1</v>
      </c>
      <c r="AC81" s="1">
        <f t="shared" si="21"/>
        <v>1</v>
      </c>
      <c r="AD81" s="1">
        <f t="shared" si="21"/>
        <v>1</v>
      </c>
      <c r="AE81" s="1">
        <v>1000000</v>
      </c>
      <c r="AF81" s="1">
        <f t="shared" si="9"/>
        <v>1000028.8</v>
      </c>
      <c r="AG81" s="29" t="str">
        <f t="shared" si="10"/>
        <v>Sürgősségi betegellátás, oxyológia</v>
      </c>
      <c r="AH81" s="1">
        <f t="shared" si="13"/>
        <v>1</v>
      </c>
      <c r="AI81" s="28">
        <f t="shared" si="14"/>
        <v>1.1724137931034482</v>
      </c>
      <c r="AJ81" s="1">
        <f t="shared" si="15"/>
        <v>1</v>
      </c>
      <c r="AK81" s="1">
        <f t="shared" si="16"/>
        <v>1</v>
      </c>
      <c r="AL81" s="1">
        <f t="shared" si="17"/>
        <v>0</v>
      </c>
    </row>
    <row r="82" spans="1:64" x14ac:dyDescent="0.25">
      <c r="A82" s="1" t="str">
        <f t="shared" si="11"/>
        <v>Szemészet</v>
      </c>
      <c r="B82" s="1">
        <f t="shared" si="21"/>
        <v>2</v>
      </c>
      <c r="C82" s="1">
        <f t="shared" si="21"/>
        <v>2</v>
      </c>
      <c r="D82" s="1">
        <f t="shared" si="21"/>
        <v>2</v>
      </c>
      <c r="E82" s="1">
        <f t="shared" si="21"/>
        <v>3</v>
      </c>
      <c r="F82" s="1">
        <f t="shared" si="21"/>
        <v>2</v>
      </c>
      <c r="G82" s="1">
        <f t="shared" si="21"/>
        <v>2</v>
      </c>
      <c r="H82" s="1">
        <f t="shared" si="21"/>
        <v>3</v>
      </c>
      <c r="I82" s="1">
        <f t="shared" si="21"/>
        <v>3</v>
      </c>
      <c r="J82" s="1">
        <f t="shared" si="21"/>
        <v>2</v>
      </c>
      <c r="K82" s="1">
        <f t="shared" si="21"/>
        <v>2</v>
      </c>
      <c r="L82" s="1">
        <f t="shared" si="21"/>
        <v>2</v>
      </c>
      <c r="M82" s="1">
        <f t="shared" si="21"/>
        <v>2</v>
      </c>
      <c r="N82" s="1">
        <f t="shared" si="21"/>
        <v>2</v>
      </c>
      <c r="O82" s="1">
        <f t="shared" si="21"/>
        <v>2</v>
      </c>
      <c r="P82" s="1">
        <f t="shared" si="21"/>
        <v>3</v>
      </c>
      <c r="Q82" s="1">
        <f t="shared" si="21"/>
        <v>2</v>
      </c>
      <c r="R82" s="1">
        <f t="shared" si="21"/>
        <v>2</v>
      </c>
      <c r="S82" s="1">
        <f t="shared" si="21"/>
        <v>3</v>
      </c>
      <c r="T82" s="1">
        <f t="shared" si="21"/>
        <v>2</v>
      </c>
      <c r="U82" s="1">
        <f t="shared" si="21"/>
        <v>2</v>
      </c>
      <c r="V82" s="1">
        <f t="shared" si="21"/>
        <v>3</v>
      </c>
      <c r="W82" s="1">
        <f t="shared" si="21"/>
        <v>2</v>
      </c>
      <c r="X82" s="1">
        <f t="shared" si="21"/>
        <v>2</v>
      </c>
      <c r="Y82" s="1">
        <f t="shared" si="21"/>
        <v>2</v>
      </c>
      <c r="Z82" s="1">
        <f t="shared" si="21"/>
        <v>3</v>
      </c>
      <c r="AA82" s="1">
        <f t="shared" si="21"/>
        <v>3</v>
      </c>
      <c r="AB82" s="1">
        <f t="shared" si="21"/>
        <v>2</v>
      </c>
      <c r="AC82" s="1">
        <f t="shared" si="21"/>
        <v>2</v>
      </c>
      <c r="AD82" s="1">
        <f t="shared" si="21"/>
        <v>2</v>
      </c>
      <c r="AE82" s="1">
        <v>1000000</v>
      </c>
      <c r="AF82" s="1">
        <f t="shared" si="9"/>
        <v>999996.8</v>
      </c>
      <c r="AG82" s="1" t="str">
        <f t="shared" si="10"/>
        <v>Szemészet</v>
      </c>
      <c r="AH82" s="1">
        <f t="shared" si="13"/>
        <v>1</v>
      </c>
      <c r="AI82" s="28">
        <f t="shared" si="14"/>
        <v>2.2758620689655173</v>
      </c>
      <c r="AJ82" s="1">
        <f t="shared" si="15"/>
        <v>5</v>
      </c>
      <c r="AK82" s="1">
        <f t="shared" si="16"/>
        <v>5</v>
      </c>
      <c r="AL82" s="1">
        <f t="shared" si="17"/>
        <v>0</v>
      </c>
    </row>
    <row r="83" spans="1:64" x14ac:dyDescent="0.25">
      <c r="A83" s="1" t="str">
        <f t="shared" si="11"/>
        <v>Szülészet és nőgyógyászat</v>
      </c>
      <c r="B83" s="1">
        <f t="shared" si="21"/>
        <v>2</v>
      </c>
      <c r="C83" s="1">
        <f t="shared" si="21"/>
        <v>2</v>
      </c>
      <c r="D83" s="1">
        <f t="shared" si="21"/>
        <v>2</v>
      </c>
      <c r="E83" s="1">
        <f t="shared" si="21"/>
        <v>3</v>
      </c>
      <c r="F83" s="1">
        <f t="shared" si="21"/>
        <v>2</v>
      </c>
      <c r="G83" s="1">
        <f t="shared" si="21"/>
        <v>2</v>
      </c>
      <c r="H83" s="1">
        <f t="shared" si="21"/>
        <v>3</v>
      </c>
      <c r="I83" s="1">
        <f t="shared" si="21"/>
        <v>3</v>
      </c>
      <c r="J83" s="1">
        <f t="shared" si="21"/>
        <v>2</v>
      </c>
      <c r="K83" s="1">
        <f t="shared" si="21"/>
        <v>2</v>
      </c>
      <c r="L83" s="1">
        <f t="shared" si="21"/>
        <v>2</v>
      </c>
      <c r="M83" s="1">
        <f t="shared" si="21"/>
        <v>2</v>
      </c>
      <c r="N83" s="1">
        <f t="shared" si="21"/>
        <v>2</v>
      </c>
      <c r="O83" s="1">
        <f t="shared" si="21"/>
        <v>2</v>
      </c>
      <c r="P83" s="1">
        <f t="shared" si="21"/>
        <v>3</v>
      </c>
      <c r="Q83" s="1">
        <f t="shared" si="21"/>
        <v>2</v>
      </c>
      <c r="R83" s="1">
        <f t="shared" si="21"/>
        <v>2</v>
      </c>
      <c r="S83" s="1">
        <f t="shared" si="21"/>
        <v>3</v>
      </c>
      <c r="T83" s="1">
        <f t="shared" si="21"/>
        <v>2</v>
      </c>
      <c r="U83" s="1">
        <f t="shared" si="21"/>
        <v>2</v>
      </c>
      <c r="V83" s="1">
        <f t="shared" si="21"/>
        <v>3</v>
      </c>
      <c r="W83" s="1">
        <f t="shared" si="21"/>
        <v>2</v>
      </c>
      <c r="X83" s="1">
        <f t="shared" si="21"/>
        <v>2</v>
      </c>
      <c r="Y83" s="1">
        <f t="shared" si="21"/>
        <v>2</v>
      </c>
      <c r="Z83" s="1">
        <f t="shared" si="21"/>
        <v>3</v>
      </c>
      <c r="AA83" s="1">
        <f t="shared" si="21"/>
        <v>3</v>
      </c>
      <c r="AB83" s="1">
        <f t="shared" si="21"/>
        <v>2</v>
      </c>
      <c r="AC83" s="1">
        <f t="shared" si="21"/>
        <v>2</v>
      </c>
      <c r="AD83" s="1">
        <f t="shared" si="21"/>
        <v>2</v>
      </c>
      <c r="AE83" s="1">
        <v>1000000</v>
      </c>
      <c r="AF83" s="1">
        <f t="shared" si="9"/>
        <v>999996.8</v>
      </c>
      <c r="AG83" s="1" t="str">
        <f t="shared" si="10"/>
        <v>Szülészet és nőgyógyászat</v>
      </c>
      <c r="AH83" s="1">
        <f t="shared" si="13"/>
        <v>1</v>
      </c>
      <c r="AI83" s="28">
        <f t="shared" si="14"/>
        <v>2.2758620689655173</v>
      </c>
      <c r="AJ83" s="1">
        <f t="shared" si="15"/>
        <v>5</v>
      </c>
      <c r="AK83" s="1">
        <f t="shared" si="16"/>
        <v>5</v>
      </c>
      <c r="AL83" s="1">
        <f t="shared" si="17"/>
        <v>0</v>
      </c>
    </row>
    <row r="84" spans="1:64" x14ac:dyDescent="0.25">
      <c r="A84" s="1" t="str">
        <f t="shared" si="11"/>
        <v>Tomográfia</v>
      </c>
      <c r="B84" s="1">
        <f t="shared" si="21"/>
        <v>2</v>
      </c>
      <c r="C84" s="1">
        <f t="shared" si="21"/>
        <v>2</v>
      </c>
      <c r="D84" s="1">
        <f t="shared" si="21"/>
        <v>2</v>
      </c>
      <c r="E84" s="1">
        <f t="shared" si="21"/>
        <v>3</v>
      </c>
      <c r="F84" s="1">
        <f t="shared" si="21"/>
        <v>2</v>
      </c>
      <c r="G84" s="1">
        <f t="shared" si="21"/>
        <v>2</v>
      </c>
      <c r="H84" s="1">
        <f t="shared" si="21"/>
        <v>3</v>
      </c>
      <c r="I84" s="1">
        <f t="shared" si="21"/>
        <v>3</v>
      </c>
      <c r="J84" s="1">
        <f t="shared" si="21"/>
        <v>2</v>
      </c>
      <c r="K84" s="1">
        <f t="shared" si="21"/>
        <v>2</v>
      </c>
      <c r="L84" s="1">
        <f t="shared" si="21"/>
        <v>2</v>
      </c>
      <c r="M84" s="1">
        <f t="shared" si="21"/>
        <v>2</v>
      </c>
      <c r="N84" s="1">
        <f t="shared" si="21"/>
        <v>2</v>
      </c>
      <c r="O84" s="1">
        <f t="shared" si="21"/>
        <v>2</v>
      </c>
      <c r="P84" s="1">
        <f t="shared" si="21"/>
        <v>3</v>
      </c>
      <c r="Q84" s="1">
        <f t="shared" si="21"/>
        <v>2</v>
      </c>
      <c r="R84" s="1">
        <f t="shared" si="21"/>
        <v>2</v>
      </c>
      <c r="S84" s="1">
        <f t="shared" si="21"/>
        <v>3</v>
      </c>
      <c r="T84" s="1">
        <f t="shared" si="21"/>
        <v>2</v>
      </c>
      <c r="U84" s="1">
        <f t="shared" si="21"/>
        <v>2</v>
      </c>
      <c r="V84" s="1">
        <f t="shared" si="21"/>
        <v>3</v>
      </c>
      <c r="W84" s="1">
        <f t="shared" si="21"/>
        <v>2</v>
      </c>
      <c r="X84" s="1">
        <f t="shared" si="21"/>
        <v>2</v>
      </c>
      <c r="Y84" s="1">
        <f t="shared" si="21"/>
        <v>2</v>
      </c>
      <c r="Z84" s="1">
        <f t="shared" si="21"/>
        <v>3</v>
      </c>
      <c r="AA84" s="1">
        <f t="shared" si="21"/>
        <v>3</v>
      </c>
      <c r="AB84" s="1">
        <f t="shared" si="21"/>
        <v>2</v>
      </c>
      <c r="AC84" s="1">
        <f t="shared" si="21"/>
        <v>2</v>
      </c>
      <c r="AD84" s="1">
        <f t="shared" si="21"/>
        <v>2</v>
      </c>
      <c r="AE84" s="1">
        <v>1000000</v>
      </c>
      <c r="AF84" s="1">
        <f t="shared" si="9"/>
        <v>999996.8</v>
      </c>
      <c r="AG84" s="1" t="str">
        <f t="shared" si="10"/>
        <v>Tomográfia</v>
      </c>
      <c r="AH84" s="1">
        <f t="shared" si="13"/>
        <v>1</v>
      </c>
      <c r="AI84" s="28">
        <f t="shared" si="14"/>
        <v>2.2758620689655173</v>
      </c>
      <c r="AJ84" s="1">
        <f t="shared" si="15"/>
        <v>5</v>
      </c>
      <c r="AK84" s="1">
        <f t="shared" si="16"/>
        <v>5</v>
      </c>
      <c r="AL84" s="1">
        <f t="shared" si="17"/>
        <v>0</v>
      </c>
    </row>
    <row r="85" spans="1:64" x14ac:dyDescent="0.25">
      <c r="A85" s="1" t="str">
        <f t="shared" si="11"/>
        <v>Tüdő-gyógyászat</v>
      </c>
      <c r="B85" s="1">
        <f t="shared" si="21"/>
        <v>2</v>
      </c>
      <c r="C85" s="1">
        <f t="shared" si="21"/>
        <v>2</v>
      </c>
      <c r="D85" s="1">
        <f t="shared" si="21"/>
        <v>2</v>
      </c>
      <c r="E85" s="1">
        <f t="shared" si="21"/>
        <v>3</v>
      </c>
      <c r="F85" s="1">
        <f t="shared" si="21"/>
        <v>2</v>
      </c>
      <c r="G85" s="1">
        <f t="shared" si="21"/>
        <v>2</v>
      </c>
      <c r="H85" s="1">
        <f t="shared" si="21"/>
        <v>3</v>
      </c>
      <c r="I85" s="1">
        <f t="shared" si="21"/>
        <v>3</v>
      </c>
      <c r="J85" s="1">
        <f t="shared" si="21"/>
        <v>2</v>
      </c>
      <c r="K85" s="1">
        <f t="shared" si="21"/>
        <v>2</v>
      </c>
      <c r="L85" s="1">
        <f t="shared" si="21"/>
        <v>2</v>
      </c>
      <c r="M85" s="1">
        <f t="shared" si="21"/>
        <v>2</v>
      </c>
      <c r="N85" s="1">
        <f t="shared" si="21"/>
        <v>2</v>
      </c>
      <c r="O85" s="1">
        <f t="shared" si="21"/>
        <v>2</v>
      </c>
      <c r="P85" s="1">
        <f t="shared" si="21"/>
        <v>2</v>
      </c>
      <c r="Q85" s="1">
        <f t="shared" si="21"/>
        <v>2</v>
      </c>
      <c r="R85" s="1">
        <f t="shared" si="21"/>
        <v>2</v>
      </c>
      <c r="S85" s="1">
        <f t="shared" si="21"/>
        <v>3</v>
      </c>
      <c r="T85" s="1">
        <f t="shared" si="21"/>
        <v>2</v>
      </c>
      <c r="U85" s="1">
        <f t="shared" si="21"/>
        <v>2</v>
      </c>
      <c r="V85" s="1">
        <f t="shared" si="21"/>
        <v>3</v>
      </c>
      <c r="W85" s="1">
        <f t="shared" si="21"/>
        <v>2</v>
      </c>
      <c r="X85" s="1">
        <f t="shared" si="21"/>
        <v>2</v>
      </c>
      <c r="Y85" s="1">
        <f t="shared" si="21"/>
        <v>2</v>
      </c>
      <c r="Z85" s="1">
        <f t="shared" si="21"/>
        <v>1</v>
      </c>
      <c r="AA85" s="1">
        <f t="shared" si="21"/>
        <v>3</v>
      </c>
      <c r="AB85" s="1">
        <f t="shared" si="21"/>
        <v>2</v>
      </c>
      <c r="AC85" s="1">
        <f t="shared" si="21"/>
        <v>2</v>
      </c>
      <c r="AD85" s="1">
        <f t="shared" si="21"/>
        <v>2</v>
      </c>
      <c r="AE85" s="1">
        <v>1000000</v>
      </c>
      <c r="AF85" s="1">
        <f t="shared" si="9"/>
        <v>1000014.3</v>
      </c>
      <c r="AG85" s="29" t="str">
        <f t="shared" si="10"/>
        <v>Tüdő-gyógyászat</v>
      </c>
      <c r="AH85" s="1">
        <f t="shared" si="13"/>
        <v>1</v>
      </c>
      <c r="AI85" s="28">
        <f t="shared" si="14"/>
        <v>2.1724137931034484</v>
      </c>
      <c r="AJ85" s="1">
        <f t="shared" si="15"/>
        <v>4</v>
      </c>
      <c r="AK85" s="1">
        <f t="shared" si="16"/>
        <v>4</v>
      </c>
      <c r="AL85" s="1">
        <f t="shared" si="17"/>
        <v>0</v>
      </c>
    </row>
    <row r="86" spans="1:64" x14ac:dyDescent="0.25">
      <c r="A86" s="1" t="str">
        <f t="shared" si="11"/>
        <v>Ultrahang-diagnosztika és -terápia</v>
      </c>
      <c r="B86" s="1">
        <f t="shared" si="21"/>
        <v>2</v>
      </c>
      <c r="C86" s="1">
        <f t="shared" si="21"/>
        <v>2</v>
      </c>
      <c r="D86" s="1">
        <f t="shared" si="21"/>
        <v>2</v>
      </c>
      <c r="E86" s="1">
        <f t="shared" si="21"/>
        <v>3</v>
      </c>
      <c r="F86" s="1">
        <f t="shared" si="21"/>
        <v>2</v>
      </c>
      <c r="G86" s="1">
        <f t="shared" si="21"/>
        <v>2</v>
      </c>
      <c r="H86" s="1">
        <f t="shared" si="21"/>
        <v>3</v>
      </c>
      <c r="I86" s="1">
        <f t="shared" si="21"/>
        <v>3</v>
      </c>
      <c r="J86" s="1">
        <f t="shared" si="21"/>
        <v>2</v>
      </c>
      <c r="K86" s="1">
        <f t="shared" si="21"/>
        <v>2</v>
      </c>
      <c r="L86" s="1">
        <f t="shared" si="21"/>
        <v>2</v>
      </c>
      <c r="M86" s="1">
        <f t="shared" si="21"/>
        <v>2</v>
      </c>
      <c r="N86" s="1">
        <f t="shared" si="21"/>
        <v>2</v>
      </c>
      <c r="O86" s="1">
        <f t="shared" si="21"/>
        <v>2</v>
      </c>
      <c r="P86" s="1">
        <f t="shared" si="21"/>
        <v>3</v>
      </c>
      <c r="Q86" s="1">
        <f t="shared" si="21"/>
        <v>2</v>
      </c>
      <c r="R86" s="1">
        <f t="shared" si="21"/>
        <v>2</v>
      </c>
      <c r="S86" s="1">
        <f t="shared" si="21"/>
        <v>3</v>
      </c>
      <c r="T86" s="1">
        <f t="shared" si="21"/>
        <v>2</v>
      </c>
      <c r="U86" s="1">
        <f t="shared" si="21"/>
        <v>2</v>
      </c>
      <c r="V86" s="1">
        <f t="shared" si="21"/>
        <v>3</v>
      </c>
      <c r="W86" s="1">
        <f t="shared" si="21"/>
        <v>2</v>
      </c>
      <c r="X86" s="1">
        <f t="shared" si="21"/>
        <v>2</v>
      </c>
      <c r="Y86" s="1">
        <f t="shared" si="21"/>
        <v>2</v>
      </c>
      <c r="Z86" s="1">
        <f t="shared" si="21"/>
        <v>3</v>
      </c>
      <c r="AA86" s="1">
        <f t="shared" si="21"/>
        <v>3</v>
      </c>
      <c r="AB86" s="1">
        <f t="shared" si="21"/>
        <v>2</v>
      </c>
      <c r="AC86" s="1">
        <f t="shared" si="21"/>
        <v>2</v>
      </c>
      <c r="AD86" s="1">
        <f t="shared" si="21"/>
        <v>2</v>
      </c>
      <c r="AE86" s="1">
        <v>1000000</v>
      </c>
      <c r="AF86" s="1">
        <f t="shared" si="9"/>
        <v>999996.8</v>
      </c>
      <c r="AG86" s="1" t="str">
        <f t="shared" si="10"/>
        <v>Ultrahang-diagnosztika és -terápia</v>
      </c>
      <c r="AH86" s="1">
        <f t="shared" si="13"/>
        <v>1</v>
      </c>
      <c r="AI86" s="28">
        <f t="shared" si="14"/>
        <v>2.2758620689655173</v>
      </c>
      <c r="AJ86" s="1">
        <f t="shared" si="15"/>
        <v>5</v>
      </c>
      <c r="AK86" s="1">
        <f t="shared" si="16"/>
        <v>5</v>
      </c>
      <c r="AL86" s="1">
        <f t="shared" si="17"/>
        <v>0</v>
      </c>
    </row>
    <row r="87" spans="1:64" x14ac:dyDescent="0.25">
      <c r="A87" s="1" t="str">
        <f t="shared" si="11"/>
        <v>Urológia</v>
      </c>
      <c r="B87" s="1">
        <f t="shared" si="21"/>
        <v>2</v>
      </c>
      <c r="C87" s="1">
        <f t="shared" si="21"/>
        <v>2</v>
      </c>
      <c r="D87" s="1">
        <f t="shared" si="21"/>
        <v>2</v>
      </c>
      <c r="E87" s="1">
        <f t="shared" si="21"/>
        <v>3</v>
      </c>
      <c r="F87" s="1">
        <f t="shared" si="21"/>
        <v>2</v>
      </c>
      <c r="G87" s="1">
        <f t="shared" si="21"/>
        <v>2</v>
      </c>
      <c r="H87" s="1">
        <f t="shared" si="21"/>
        <v>3</v>
      </c>
      <c r="I87" s="1">
        <f t="shared" si="21"/>
        <v>3</v>
      </c>
      <c r="J87" s="1">
        <f t="shared" si="21"/>
        <v>2</v>
      </c>
      <c r="K87" s="1">
        <f t="shared" si="21"/>
        <v>2</v>
      </c>
      <c r="L87" s="1">
        <f t="shared" si="21"/>
        <v>2</v>
      </c>
      <c r="M87" s="1">
        <f t="shared" si="21"/>
        <v>2</v>
      </c>
      <c r="N87" s="1">
        <f t="shared" si="21"/>
        <v>2</v>
      </c>
      <c r="O87" s="1">
        <f t="shared" si="21"/>
        <v>2</v>
      </c>
      <c r="P87" s="1">
        <f t="shared" si="21"/>
        <v>3</v>
      </c>
      <c r="Q87" s="1">
        <f t="shared" si="21"/>
        <v>2</v>
      </c>
      <c r="R87" s="1">
        <f t="shared" si="21"/>
        <v>2</v>
      </c>
      <c r="S87" s="1">
        <f t="shared" si="21"/>
        <v>3</v>
      </c>
      <c r="T87" s="1">
        <f t="shared" si="21"/>
        <v>2</v>
      </c>
      <c r="U87" s="1">
        <f t="shared" si="21"/>
        <v>2</v>
      </c>
      <c r="V87" s="1">
        <f t="shared" si="21"/>
        <v>3</v>
      </c>
      <c r="W87" s="1">
        <f t="shared" si="21"/>
        <v>2</v>
      </c>
      <c r="X87" s="1">
        <f t="shared" si="21"/>
        <v>2</v>
      </c>
      <c r="Y87" s="1">
        <f t="shared" si="21"/>
        <v>2</v>
      </c>
      <c r="Z87" s="1">
        <f t="shared" si="21"/>
        <v>3</v>
      </c>
      <c r="AA87" s="1">
        <f t="shared" si="21"/>
        <v>3</v>
      </c>
      <c r="AB87" s="1">
        <f t="shared" si="21"/>
        <v>2</v>
      </c>
      <c r="AC87" s="1">
        <f t="shared" si="21"/>
        <v>2</v>
      </c>
      <c r="AD87" s="1">
        <f t="shared" si="21"/>
        <v>2</v>
      </c>
      <c r="AE87" s="1">
        <v>1000000</v>
      </c>
      <c r="AF87" s="1">
        <f t="shared" si="9"/>
        <v>999996.8</v>
      </c>
      <c r="AG87" s="1" t="str">
        <f t="shared" si="10"/>
        <v>Urológia</v>
      </c>
      <c r="AH87" s="1">
        <f t="shared" si="13"/>
        <v>1</v>
      </c>
      <c r="AI87" s="28">
        <f t="shared" si="14"/>
        <v>2.2758620689655173</v>
      </c>
      <c r="AJ87" s="1">
        <f t="shared" si="15"/>
        <v>5</v>
      </c>
      <c r="AK87" s="1">
        <f t="shared" si="16"/>
        <v>5</v>
      </c>
      <c r="AL87" s="1">
        <f t="shared" si="17"/>
        <v>0</v>
      </c>
    </row>
    <row r="88" spans="1:64" x14ac:dyDescent="0.25">
      <c r="AI88" s="28"/>
    </row>
    <row r="89" spans="1:64" x14ac:dyDescent="0.25">
      <c r="AI89" s="28"/>
    </row>
    <row r="93" spans="1:64" ht="18.75" x14ac:dyDescent="0.25">
      <c r="A93" s="5"/>
      <c r="BL93" s="5"/>
    </row>
    <row r="94" spans="1:64" x14ac:dyDescent="0.25">
      <c r="A94" s="6"/>
      <c r="BL94" s="6"/>
    </row>
    <row r="97" spans="1:94" ht="31.5" x14ac:dyDescent="0.25">
      <c r="A97" s="7" t="s">
        <v>81</v>
      </c>
      <c r="B97" s="8">
        <v>5991098</v>
      </c>
      <c r="C97" s="7" t="s">
        <v>82</v>
      </c>
      <c r="D97" s="8">
        <v>27</v>
      </c>
      <c r="E97" s="7" t="s">
        <v>83</v>
      </c>
      <c r="F97" s="8">
        <v>29</v>
      </c>
      <c r="G97" s="7" t="s">
        <v>84</v>
      </c>
      <c r="H97" s="8">
        <v>27</v>
      </c>
      <c r="I97" s="7" t="s">
        <v>85</v>
      </c>
      <c r="J97" s="8">
        <v>0</v>
      </c>
      <c r="K97" s="7" t="s">
        <v>86</v>
      </c>
      <c r="L97" s="8" t="s">
        <v>271</v>
      </c>
      <c r="BL97" s="7" t="s">
        <v>81</v>
      </c>
      <c r="BM97" s="8">
        <v>1738455</v>
      </c>
      <c r="BN97" s="7" t="s">
        <v>82</v>
      </c>
      <c r="BO97" s="8">
        <v>27</v>
      </c>
      <c r="BP97" s="7" t="s">
        <v>83</v>
      </c>
      <c r="BQ97" s="8">
        <v>29</v>
      </c>
      <c r="BR97" s="7" t="s">
        <v>84</v>
      </c>
      <c r="BS97" s="8">
        <v>27</v>
      </c>
      <c r="BT97" s="7" t="s">
        <v>85</v>
      </c>
      <c r="BU97" s="8">
        <v>0</v>
      </c>
      <c r="BV97" s="7" t="s">
        <v>86</v>
      </c>
      <c r="BW97" s="8" t="s">
        <v>272</v>
      </c>
    </row>
    <row r="98" spans="1:94" ht="19.5" thickBot="1" x14ac:dyDescent="0.3">
      <c r="A98" s="5"/>
      <c r="BL98" s="5"/>
    </row>
    <row r="99" spans="1:94" ht="15.75" thickBot="1" x14ac:dyDescent="0.3">
      <c r="A99" s="9" t="s">
        <v>87</v>
      </c>
      <c r="B99" s="9" t="s">
        <v>88</v>
      </c>
      <c r="C99" s="9" t="s">
        <v>89</v>
      </c>
      <c r="D99" s="9" t="s">
        <v>90</v>
      </c>
      <c r="E99" s="9" t="s">
        <v>91</v>
      </c>
      <c r="F99" s="9" t="s">
        <v>92</v>
      </c>
      <c r="G99" s="9" t="s">
        <v>93</v>
      </c>
      <c r="H99" s="9" t="s">
        <v>94</v>
      </c>
      <c r="I99" s="9" t="s">
        <v>95</v>
      </c>
      <c r="J99" s="9" t="s">
        <v>96</v>
      </c>
      <c r="K99" s="9" t="s">
        <v>97</v>
      </c>
      <c r="L99" s="9" t="s">
        <v>98</v>
      </c>
      <c r="M99" s="9" t="s">
        <v>99</v>
      </c>
      <c r="N99" s="9" t="s">
        <v>100</v>
      </c>
      <c r="O99" s="9" t="s">
        <v>101</v>
      </c>
      <c r="P99" s="9" t="s">
        <v>102</v>
      </c>
      <c r="Q99" s="9" t="s">
        <v>103</v>
      </c>
      <c r="R99" s="9" t="s">
        <v>104</v>
      </c>
      <c r="S99" s="9" t="s">
        <v>105</v>
      </c>
      <c r="T99" s="9" t="s">
        <v>106</v>
      </c>
      <c r="U99" s="9" t="s">
        <v>107</v>
      </c>
      <c r="V99" s="9" t="s">
        <v>108</v>
      </c>
      <c r="W99" s="9" t="s">
        <v>109</v>
      </c>
      <c r="X99" s="9" t="s">
        <v>110</v>
      </c>
      <c r="Y99" s="9" t="s">
        <v>111</v>
      </c>
      <c r="Z99" s="9" t="s">
        <v>112</v>
      </c>
      <c r="AA99" s="9" t="s">
        <v>113</v>
      </c>
      <c r="AB99" s="9" t="s">
        <v>114</v>
      </c>
      <c r="AC99" s="9" t="s">
        <v>115</v>
      </c>
      <c r="AD99" s="9" t="s">
        <v>116</v>
      </c>
      <c r="AE99" s="9" t="s">
        <v>117</v>
      </c>
      <c r="BJ99" s="1" t="s">
        <v>44</v>
      </c>
      <c r="BL99" s="9" t="s">
        <v>87</v>
      </c>
      <c r="BM99" s="9" t="s">
        <v>88</v>
      </c>
      <c r="BN99" s="9" t="s">
        <v>89</v>
      </c>
      <c r="BO99" s="9" t="s">
        <v>90</v>
      </c>
      <c r="BP99" s="9" t="s">
        <v>91</v>
      </c>
      <c r="BQ99" s="9" t="s">
        <v>92</v>
      </c>
      <c r="BR99" s="9" t="s">
        <v>93</v>
      </c>
      <c r="BS99" s="9" t="s">
        <v>94</v>
      </c>
      <c r="BT99" s="9" t="s">
        <v>95</v>
      </c>
      <c r="BU99" s="9" t="s">
        <v>96</v>
      </c>
      <c r="BV99" s="9" t="s">
        <v>97</v>
      </c>
      <c r="BW99" s="9" t="s">
        <v>98</v>
      </c>
      <c r="BX99" s="9" t="s">
        <v>99</v>
      </c>
      <c r="BY99" s="9" t="s">
        <v>100</v>
      </c>
      <c r="BZ99" s="9" t="s">
        <v>101</v>
      </c>
      <c r="CA99" s="9" t="s">
        <v>102</v>
      </c>
      <c r="CB99" s="9" t="s">
        <v>103</v>
      </c>
      <c r="CC99" s="9" t="s">
        <v>104</v>
      </c>
      <c r="CD99" s="9" t="s">
        <v>105</v>
      </c>
      <c r="CE99" s="9" t="s">
        <v>106</v>
      </c>
      <c r="CF99" s="9" t="s">
        <v>107</v>
      </c>
      <c r="CG99" s="9" t="s">
        <v>108</v>
      </c>
      <c r="CH99" s="9" t="s">
        <v>109</v>
      </c>
      <c r="CI99" s="9" t="s">
        <v>110</v>
      </c>
      <c r="CJ99" s="9" t="s">
        <v>111</v>
      </c>
      <c r="CK99" s="9" t="s">
        <v>112</v>
      </c>
      <c r="CL99" s="9" t="s">
        <v>113</v>
      </c>
      <c r="CM99" s="9" t="s">
        <v>114</v>
      </c>
      <c r="CN99" s="9" t="s">
        <v>115</v>
      </c>
      <c r="CO99" s="9" t="s">
        <v>116</v>
      </c>
      <c r="CP99" s="9" t="s">
        <v>117</v>
      </c>
    </row>
    <row r="100" spans="1:94" ht="15.75" thickBot="1" x14ac:dyDescent="0.3">
      <c r="A100" s="9" t="s">
        <v>119</v>
      </c>
      <c r="B100" s="10">
        <v>2</v>
      </c>
      <c r="C100" s="10">
        <v>2</v>
      </c>
      <c r="D100" s="10">
        <v>2</v>
      </c>
      <c r="E100" s="10">
        <v>3</v>
      </c>
      <c r="F100" s="10">
        <v>2</v>
      </c>
      <c r="G100" s="10">
        <v>2</v>
      </c>
      <c r="H100" s="10">
        <v>3</v>
      </c>
      <c r="I100" s="10">
        <v>3</v>
      </c>
      <c r="J100" s="10">
        <v>2</v>
      </c>
      <c r="K100" s="10">
        <v>2</v>
      </c>
      <c r="L100" s="10">
        <v>2</v>
      </c>
      <c r="M100" s="10">
        <v>2</v>
      </c>
      <c r="N100" s="10">
        <v>2</v>
      </c>
      <c r="O100" s="10">
        <v>2</v>
      </c>
      <c r="P100" s="10">
        <v>3</v>
      </c>
      <c r="Q100" s="10">
        <v>2</v>
      </c>
      <c r="R100" s="10">
        <v>2</v>
      </c>
      <c r="S100" s="10">
        <v>3</v>
      </c>
      <c r="T100" s="10">
        <v>2</v>
      </c>
      <c r="U100" s="10">
        <v>2</v>
      </c>
      <c r="V100" s="10">
        <v>3</v>
      </c>
      <c r="W100" s="10">
        <v>2</v>
      </c>
      <c r="X100" s="10">
        <v>2</v>
      </c>
      <c r="Y100" s="10">
        <v>2</v>
      </c>
      <c r="Z100" s="10">
        <v>3</v>
      </c>
      <c r="AA100" s="10">
        <v>3</v>
      </c>
      <c r="AB100" s="10">
        <v>2</v>
      </c>
      <c r="AC100" s="10">
        <v>2</v>
      </c>
      <c r="AD100" s="10">
        <v>2</v>
      </c>
      <c r="AE100" s="10">
        <v>1000000</v>
      </c>
      <c r="AG100" s="1">
        <f t="shared" ref="AG100:BI108" si="22">4-B100</f>
        <v>2</v>
      </c>
      <c r="AH100" s="1">
        <f t="shared" si="22"/>
        <v>2</v>
      </c>
      <c r="AI100" s="1">
        <f t="shared" si="22"/>
        <v>2</v>
      </c>
      <c r="AJ100" s="1">
        <f t="shared" si="22"/>
        <v>1</v>
      </c>
      <c r="AK100" s="1">
        <f t="shared" si="22"/>
        <v>2</v>
      </c>
      <c r="AL100" s="1">
        <f t="shared" si="22"/>
        <v>2</v>
      </c>
      <c r="AM100" s="1">
        <f t="shared" si="22"/>
        <v>1</v>
      </c>
      <c r="AN100" s="1">
        <f t="shared" si="22"/>
        <v>1</v>
      </c>
      <c r="AO100" s="1">
        <f t="shared" si="22"/>
        <v>2</v>
      </c>
      <c r="AP100" s="1">
        <f t="shared" si="22"/>
        <v>2</v>
      </c>
      <c r="AQ100" s="1">
        <f t="shared" si="22"/>
        <v>2</v>
      </c>
      <c r="AR100" s="1">
        <f t="shared" si="22"/>
        <v>2</v>
      </c>
      <c r="AS100" s="1">
        <f t="shared" si="22"/>
        <v>2</v>
      </c>
      <c r="AT100" s="1">
        <f t="shared" si="22"/>
        <v>2</v>
      </c>
      <c r="AU100" s="1">
        <f t="shared" si="22"/>
        <v>1</v>
      </c>
      <c r="AV100" s="1">
        <f t="shared" si="22"/>
        <v>2</v>
      </c>
      <c r="AW100" s="1">
        <f t="shared" si="22"/>
        <v>2</v>
      </c>
      <c r="AX100" s="1">
        <f t="shared" si="22"/>
        <v>1</v>
      </c>
      <c r="AY100" s="1">
        <f t="shared" si="22"/>
        <v>2</v>
      </c>
      <c r="AZ100" s="1">
        <f t="shared" si="22"/>
        <v>2</v>
      </c>
      <c r="BA100" s="1">
        <f t="shared" si="22"/>
        <v>1</v>
      </c>
      <c r="BB100" s="1">
        <f t="shared" si="22"/>
        <v>2</v>
      </c>
      <c r="BC100" s="1">
        <f t="shared" si="22"/>
        <v>2</v>
      </c>
      <c r="BD100" s="1">
        <f t="shared" si="22"/>
        <v>2</v>
      </c>
      <c r="BE100" s="1">
        <f t="shared" si="22"/>
        <v>1</v>
      </c>
      <c r="BF100" s="1">
        <f t="shared" si="22"/>
        <v>1</v>
      </c>
      <c r="BG100" s="1">
        <f t="shared" si="22"/>
        <v>2</v>
      </c>
      <c r="BH100" s="1">
        <f t="shared" si="22"/>
        <v>2</v>
      </c>
      <c r="BI100" s="1">
        <f t="shared" si="22"/>
        <v>2</v>
      </c>
      <c r="BJ100" s="1">
        <v>1000000</v>
      </c>
      <c r="BL100" s="9" t="s">
        <v>119</v>
      </c>
      <c r="BM100" s="10">
        <v>2</v>
      </c>
      <c r="BN100" s="10">
        <v>2</v>
      </c>
      <c r="BO100" s="10">
        <v>2</v>
      </c>
      <c r="BP100" s="10">
        <v>1</v>
      </c>
      <c r="BQ100" s="10">
        <v>2</v>
      </c>
      <c r="BR100" s="10">
        <v>2</v>
      </c>
      <c r="BS100" s="10">
        <v>1</v>
      </c>
      <c r="BT100" s="10">
        <v>1</v>
      </c>
      <c r="BU100" s="10">
        <v>2</v>
      </c>
      <c r="BV100" s="10">
        <v>2</v>
      </c>
      <c r="BW100" s="10">
        <v>2</v>
      </c>
      <c r="BX100" s="10">
        <v>2</v>
      </c>
      <c r="BY100" s="10">
        <v>2</v>
      </c>
      <c r="BZ100" s="10">
        <v>2</v>
      </c>
      <c r="CA100" s="10">
        <v>1</v>
      </c>
      <c r="CB100" s="10">
        <v>2</v>
      </c>
      <c r="CC100" s="10">
        <v>2</v>
      </c>
      <c r="CD100" s="10">
        <v>1</v>
      </c>
      <c r="CE100" s="10">
        <v>2</v>
      </c>
      <c r="CF100" s="10">
        <v>2</v>
      </c>
      <c r="CG100" s="10">
        <v>1</v>
      </c>
      <c r="CH100" s="10">
        <v>2</v>
      </c>
      <c r="CI100" s="10">
        <v>2</v>
      </c>
      <c r="CJ100" s="10">
        <v>2</v>
      </c>
      <c r="CK100" s="10">
        <v>1</v>
      </c>
      <c r="CL100" s="10">
        <v>1</v>
      </c>
      <c r="CM100" s="10">
        <v>2</v>
      </c>
      <c r="CN100" s="10">
        <v>2</v>
      </c>
      <c r="CO100" s="10">
        <v>2</v>
      </c>
      <c r="CP100" s="10">
        <v>1000000</v>
      </c>
    </row>
    <row r="101" spans="1:94" ht="15.75" thickBot="1" x14ac:dyDescent="0.3">
      <c r="A101" s="9" t="s">
        <v>120</v>
      </c>
      <c r="B101" s="10">
        <v>2</v>
      </c>
      <c r="C101" s="10">
        <v>2</v>
      </c>
      <c r="D101" s="10">
        <v>2</v>
      </c>
      <c r="E101" s="10">
        <v>2</v>
      </c>
      <c r="F101" s="10">
        <v>2</v>
      </c>
      <c r="G101" s="10">
        <v>2</v>
      </c>
      <c r="H101" s="10">
        <v>1</v>
      </c>
      <c r="I101" s="10">
        <v>3</v>
      </c>
      <c r="J101" s="10">
        <v>2</v>
      </c>
      <c r="K101" s="10">
        <v>2</v>
      </c>
      <c r="L101" s="10">
        <v>2</v>
      </c>
      <c r="M101" s="10">
        <v>2</v>
      </c>
      <c r="N101" s="10">
        <v>2</v>
      </c>
      <c r="O101" s="10">
        <v>2</v>
      </c>
      <c r="P101" s="10">
        <v>3</v>
      </c>
      <c r="Q101" s="10">
        <v>2</v>
      </c>
      <c r="R101" s="10">
        <v>2</v>
      </c>
      <c r="S101" s="10">
        <v>3</v>
      </c>
      <c r="T101" s="10">
        <v>2</v>
      </c>
      <c r="U101" s="10">
        <v>2</v>
      </c>
      <c r="V101" s="10">
        <v>2</v>
      </c>
      <c r="W101" s="10">
        <v>2</v>
      </c>
      <c r="X101" s="10">
        <v>2</v>
      </c>
      <c r="Y101" s="10">
        <v>2</v>
      </c>
      <c r="Z101" s="10">
        <v>3</v>
      </c>
      <c r="AA101" s="10">
        <v>1</v>
      </c>
      <c r="AB101" s="10">
        <v>2</v>
      </c>
      <c r="AC101" s="10">
        <v>2</v>
      </c>
      <c r="AD101" s="10">
        <v>2</v>
      </c>
      <c r="AE101" s="10">
        <v>1000000</v>
      </c>
      <c r="AG101" s="1">
        <f t="shared" si="22"/>
        <v>2</v>
      </c>
      <c r="AH101" s="1">
        <f t="shared" si="22"/>
        <v>2</v>
      </c>
      <c r="AI101" s="1">
        <f t="shared" si="22"/>
        <v>2</v>
      </c>
      <c r="AJ101" s="1">
        <f t="shared" si="22"/>
        <v>2</v>
      </c>
      <c r="AK101" s="1">
        <f t="shared" si="22"/>
        <v>2</v>
      </c>
      <c r="AL101" s="1">
        <f t="shared" si="22"/>
        <v>2</v>
      </c>
      <c r="AM101" s="1">
        <f t="shared" si="22"/>
        <v>3</v>
      </c>
      <c r="AN101" s="1">
        <f t="shared" si="22"/>
        <v>1</v>
      </c>
      <c r="AO101" s="1">
        <f t="shared" si="22"/>
        <v>2</v>
      </c>
      <c r="AP101" s="1">
        <f t="shared" si="22"/>
        <v>2</v>
      </c>
      <c r="AQ101" s="1">
        <f t="shared" si="22"/>
        <v>2</v>
      </c>
      <c r="AR101" s="1">
        <f t="shared" si="22"/>
        <v>2</v>
      </c>
      <c r="AS101" s="1">
        <f t="shared" si="22"/>
        <v>2</v>
      </c>
      <c r="AT101" s="1">
        <f t="shared" si="22"/>
        <v>2</v>
      </c>
      <c r="AU101" s="1">
        <f t="shared" si="22"/>
        <v>1</v>
      </c>
      <c r="AV101" s="1">
        <f t="shared" si="22"/>
        <v>2</v>
      </c>
      <c r="AW101" s="1">
        <f t="shared" si="22"/>
        <v>2</v>
      </c>
      <c r="AX101" s="1">
        <f t="shared" si="22"/>
        <v>1</v>
      </c>
      <c r="AY101" s="1">
        <f t="shared" si="22"/>
        <v>2</v>
      </c>
      <c r="AZ101" s="1">
        <f t="shared" si="22"/>
        <v>2</v>
      </c>
      <c r="BA101" s="1">
        <f t="shared" si="22"/>
        <v>2</v>
      </c>
      <c r="BB101" s="1">
        <f t="shared" si="22"/>
        <v>2</v>
      </c>
      <c r="BC101" s="1">
        <f t="shared" si="22"/>
        <v>2</v>
      </c>
      <c r="BD101" s="1">
        <f t="shared" si="22"/>
        <v>2</v>
      </c>
      <c r="BE101" s="1">
        <f t="shared" si="22"/>
        <v>1</v>
      </c>
      <c r="BF101" s="1">
        <f t="shared" si="22"/>
        <v>3</v>
      </c>
      <c r="BG101" s="1">
        <f t="shared" si="22"/>
        <v>2</v>
      </c>
      <c r="BH101" s="1">
        <f t="shared" si="22"/>
        <v>2</v>
      </c>
      <c r="BI101" s="1">
        <f t="shared" si="22"/>
        <v>2</v>
      </c>
      <c r="BJ101" s="1">
        <v>1000000</v>
      </c>
      <c r="BL101" s="9" t="s">
        <v>120</v>
      </c>
      <c r="BM101" s="10">
        <v>2</v>
      </c>
      <c r="BN101" s="10">
        <v>2</v>
      </c>
      <c r="BO101" s="10">
        <v>2</v>
      </c>
      <c r="BP101" s="10">
        <v>2</v>
      </c>
      <c r="BQ101" s="10">
        <v>2</v>
      </c>
      <c r="BR101" s="10">
        <v>2</v>
      </c>
      <c r="BS101" s="10">
        <v>3</v>
      </c>
      <c r="BT101" s="10">
        <v>1</v>
      </c>
      <c r="BU101" s="10">
        <v>2</v>
      </c>
      <c r="BV101" s="10">
        <v>2</v>
      </c>
      <c r="BW101" s="10">
        <v>2</v>
      </c>
      <c r="BX101" s="10">
        <v>2</v>
      </c>
      <c r="BY101" s="10">
        <v>2</v>
      </c>
      <c r="BZ101" s="10">
        <v>2</v>
      </c>
      <c r="CA101" s="10">
        <v>1</v>
      </c>
      <c r="CB101" s="10">
        <v>2</v>
      </c>
      <c r="CC101" s="10">
        <v>2</v>
      </c>
      <c r="CD101" s="10">
        <v>1</v>
      </c>
      <c r="CE101" s="10">
        <v>2</v>
      </c>
      <c r="CF101" s="10">
        <v>2</v>
      </c>
      <c r="CG101" s="10">
        <v>2</v>
      </c>
      <c r="CH101" s="10">
        <v>2</v>
      </c>
      <c r="CI101" s="10">
        <v>2</v>
      </c>
      <c r="CJ101" s="10">
        <v>2</v>
      </c>
      <c r="CK101" s="10">
        <v>1</v>
      </c>
      <c r="CL101" s="10">
        <v>3</v>
      </c>
      <c r="CM101" s="10">
        <v>2</v>
      </c>
      <c r="CN101" s="10">
        <v>2</v>
      </c>
      <c r="CO101" s="10">
        <v>2</v>
      </c>
      <c r="CP101" s="10">
        <v>1000000</v>
      </c>
    </row>
    <row r="102" spans="1:94" ht="15.75" thickBot="1" x14ac:dyDescent="0.3">
      <c r="A102" s="9" t="s">
        <v>121</v>
      </c>
      <c r="B102" s="10">
        <v>2</v>
      </c>
      <c r="C102" s="10">
        <v>2</v>
      </c>
      <c r="D102" s="10">
        <v>2</v>
      </c>
      <c r="E102" s="10">
        <v>3</v>
      </c>
      <c r="F102" s="10">
        <v>2</v>
      </c>
      <c r="G102" s="10">
        <v>2</v>
      </c>
      <c r="H102" s="10">
        <v>3</v>
      </c>
      <c r="I102" s="10">
        <v>3</v>
      </c>
      <c r="J102" s="10">
        <v>2</v>
      </c>
      <c r="K102" s="10">
        <v>2</v>
      </c>
      <c r="L102" s="10">
        <v>2</v>
      </c>
      <c r="M102" s="10">
        <v>2</v>
      </c>
      <c r="N102" s="10">
        <v>2</v>
      </c>
      <c r="O102" s="10">
        <v>2</v>
      </c>
      <c r="P102" s="10">
        <v>3</v>
      </c>
      <c r="Q102" s="10">
        <v>2</v>
      </c>
      <c r="R102" s="10">
        <v>2</v>
      </c>
      <c r="S102" s="10">
        <v>3</v>
      </c>
      <c r="T102" s="10">
        <v>2</v>
      </c>
      <c r="U102" s="10">
        <v>2</v>
      </c>
      <c r="V102" s="10">
        <v>3</v>
      </c>
      <c r="W102" s="10">
        <v>2</v>
      </c>
      <c r="X102" s="10">
        <v>2</v>
      </c>
      <c r="Y102" s="10">
        <v>2</v>
      </c>
      <c r="Z102" s="10">
        <v>3</v>
      </c>
      <c r="AA102" s="10">
        <v>3</v>
      </c>
      <c r="AB102" s="10">
        <v>2</v>
      </c>
      <c r="AC102" s="10">
        <v>2</v>
      </c>
      <c r="AD102" s="10">
        <v>2</v>
      </c>
      <c r="AE102" s="10">
        <v>1000000</v>
      </c>
      <c r="AG102" s="1">
        <f t="shared" si="22"/>
        <v>2</v>
      </c>
      <c r="AH102" s="1">
        <f t="shared" si="22"/>
        <v>2</v>
      </c>
      <c r="AI102" s="1">
        <f t="shared" si="22"/>
        <v>2</v>
      </c>
      <c r="AJ102" s="1">
        <f t="shared" si="22"/>
        <v>1</v>
      </c>
      <c r="AK102" s="1">
        <f t="shared" si="22"/>
        <v>2</v>
      </c>
      <c r="AL102" s="1">
        <f t="shared" si="22"/>
        <v>2</v>
      </c>
      <c r="AM102" s="1">
        <f t="shared" si="22"/>
        <v>1</v>
      </c>
      <c r="AN102" s="1">
        <f t="shared" si="22"/>
        <v>1</v>
      </c>
      <c r="AO102" s="1">
        <f t="shared" si="22"/>
        <v>2</v>
      </c>
      <c r="AP102" s="1">
        <f t="shared" si="22"/>
        <v>2</v>
      </c>
      <c r="AQ102" s="1">
        <f t="shared" si="22"/>
        <v>2</v>
      </c>
      <c r="AR102" s="1">
        <f t="shared" si="22"/>
        <v>2</v>
      </c>
      <c r="AS102" s="1">
        <f t="shared" si="22"/>
        <v>2</v>
      </c>
      <c r="AT102" s="1">
        <f t="shared" si="22"/>
        <v>2</v>
      </c>
      <c r="AU102" s="1">
        <f t="shared" si="22"/>
        <v>1</v>
      </c>
      <c r="AV102" s="1">
        <f t="shared" si="22"/>
        <v>2</v>
      </c>
      <c r="AW102" s="1">
        <f t="shared" si="22"/>
        <v>2</v>
      </c>
      <c r="AX102" s="1">
        <f t="shared" si="22"/>
        <v>1</v>
      </c>
      <c r="AY102" s="1">
        <f t="shared" si="22"/>
        <v>2</v>
      </c>
      <c r="AZ102" s="1">
        <f t="shared" si="22"/>
        <v>2</v>
      </c>
      <c r="BA102" s="1">
        <f t="shared" si="22"/>
        <v>1</v>
      </c>
      <c r="BB102" s="1">
        <f t="shared" si="22"/>
        <v>2</v>
      </c>
      <c r="BC102" s="1">
        <f t="shared" si="22"/>
        <v>2</v>
      </c>
      <c r="BD102" s="1">
        <f t="shared" si="22"/>
        <v>2</v>
      </c>
      <c r="BE102" s="1">
        <f t="shared" si="22"/>
        <v>1</v>
      </c>
      <c r="BF102" s="1">
        <f t="shared" si="22"/>
        <v>1</v>
      </c>
      <c r="BG102" s="1">
        <f t="shared" si="22"/>
        <v>2</v>
      </c>
      <c r="BH102" s="1">
        <f t="shared" si="22"/>
        <v>2</v>
      </c>
      <c r="BI102" s="1">
        <f t="shared" si="22"/>
        <v>2</v>
      </c>
      <c r="BJ102" s="1">
        <v>1000000</v>
      </c>
      <c r="BL102" s="9" t="s">
        <v>121</v>
      </c>
      <c r="BM102" s="10">
        <v>2</v>
      </c>
      <c r="BN102" s="10">
        <v>2</v>
      </c>
      <c r="BO102" s="10">
        <v>2</v>
      </c>
      <c r="BP102" s="10">
        <v>1</v>
      </c>
      <c r="BQ102" s="10">
        <v>2</v>
      </c>
      <c r="BR102" s="10">
        <v>2</v>
      </c>
      <c r="BS102" s="10">
        <v>1</v>
      </c>
      <c r="BT102" s="10">
        <v>1</v>
      </c>
      <c r="BU102" s="10">
        <v>2</v>
      </c>
      <c r="BV102" s="10">
        <v>2</v>
      </c>
      <c r="BW102" s="10">
        <v>2</v>
      </c>
      <c r="BX102" s="10">
        <v>2</v>
      </c>
      <c r="BY102" s="10">
        <v>2</v>
      </c>
      <c r="BZ102" s="10">
        <v>2</v>
      </c>
      <c r="CA102" s="10">
        <v>1</v>
      </c>
      <c r="CB102" s="10">
        <v>2</v>
      </c>
      <c r="CC102" s="10">
        <v>2</v>
      </c>
      <c r="CD102" s="10">
        <v>1</v>
      </c>
      <c r="CE102" s="10">
        <v>2</v>
      </c>
      <c r="CF102" s="10">
        <v>2</v>
      </c>
      <c r="CG102" s="10">
        <v>1</v>
      </c>
      <c r="CH102" s="10">
        <v>2</v>
      </c>
      <c r="CI102" s="10">
        <v>2</v>
      </c>
      <c r="CJ102" s="10">
        <v>2</v>
      </c>
      <c r="CK102" s="10">
        <v>1</v>
      </c>
      <c r="CL102" s="10">
        <v>1</v>
      </c>
      <c r="CM102" s="10">
        <v>2</v>
      </c>
      <c r="CN102" s="10">
        <v>2</v>
      </c>
      <c r="CO102" s="10">
        <v>2</v>
      </c>
      <c r="CP102" s="10">
        <v>1000000</v>
      </c>
    </row>
    <row r="103" spans="1:94" ht="15.75" thickBot="1" x14ac:dyDescent="0.3">
      <c r="A103" s="9" t="s">
        <v>122</v>
      </c>
      <c r="B103" s="10">
        <v>2</v>
      </c>
      <c r="C103" s="10">
        <v>2</v>
      </c>
      <c r="D103" s="10">
        <v>2</v>
      </c>
      <c r="E103" s="10">
        <v>3</v>
      </c>
      <c r="F103" s="10">
        <v>2</v>
      </c>
      <c r="G103" s="10">
        <v>2</v>
      </c>
      <c r="H103" s="10">
        <v>3</v>
      </c>
      <c r="I103" s="10">
        <v>3</v>
      </c>
      <c r="J103" s="10">
        <v>2</v>
      </c>
      <c r="K103" s="10">
        <v>2</v>
      </c>
      <c r="L103" s="10">
        <v>2</v>
      </c>
      <c r="M103" s="10">
        <v>2</v>
      </c>
      <c r="N103" s="10">
        <v>2</v>
      </c>
      <c r="O103" s="10">
        <v>2</v>
      </c>
      <c r="P103" s="10">
        <v>3</v>
      </c>
      <c r="Q103" s="10">
        <v>2</v>
      </c>
      <c r="R103" s="10">
        <v>2</v>
      </c>
      <c r="S103" s="10">
        <v>3</v>
      </c>
      <c r="T103" s="10">
        <v>2</v>
      </c>
      <c r="U103" s="10">
        <v>2</v>
      </c>
      <c r="V103" s="10">
        <v>3</v>
      </c>
      <c r="W103" s="10">
        <v>2</v>
      </c>
      <c r="X103" s="10">
        <v>2</v>
      </c>
      <c r="Y103" s="10">
        <v>2</v>
      </c>
      <c r="Z103" s="10">
        <v>3</v>
      </c>
      <c r="AA103" s="10">
        <v>3</v>
      </c>
      <c r="AB103" s="10">
        <v>2</v>
      </c>
      <c r="AC103" s="10">
        <v>2</v>
      </c>
      <c r="AD103" s="10">
        <v>2</v>
      </c>
      <c r="AE103" s="10">
        <v>1000000</v>
      </c>
      <c r="AG103" s="1">
        <f t="shared" si="22"/>
        <v>2</v>
      </c>
      <c r="AH103" s="1">
        <f t="shared" si="22"/>
        <v>2</v>
      </c>
      <c r="AI103" s="1">
        <f t="shared" si="22"/>
        <v>2</v>
      </c>
      <c r="AJ103" s="1">
        <f t="shared" si="22"/>
        <v>1</v>
      </c>
      <c r="AK103" s="1">
        <f t="shared" si="22"/>
        <v>2</v>
      </c>
      <c r="AL103" s="1">
        <f t="shared" si="22"/>
        <v>2</v>
      </c>
      <c r="AM103" s="1">
        <f t="shared" si="22"/>
        <v>1</v>
      </c>
      <c r="AN103" s="1">
        <f t="shared" si="22"/>
        <v>1</v>
      </c>
      <c r="AO103" s="1">
        <f t="shared" si="22"/>
        <v>2</v>
      </c>
      <c r="AP103" s="1">
        <f t="shared" si="22"/>
        <v>2</v>
      </c>
      <c r="AQ103" s="1">
        <f t="shared" si="22"/>
        <v>2</v>
      </c>
      <c r="AR103" s="1">
        <f t="shared" si="22"/>
        <v>2</v>
      </c>
      <c r="AS103" s="1">
        <f t="shared" si="22"/>
        <v>2</v>
      </c>
      <c r="AT103" s="1">
        <f t="shared" si="22"/>
        <v>2</v>
      </c>
      <c r="AU103" s="1">
        <f t="shared" si="22"/>
        <v>1</v>
      </c>
      <c r="AV103" s="1">
        <f t="shared" si="22"/>
        <v>2</v>
      </c>
      <c r="AW103" s="1">
        <f t="shared" si="22"/>
        <v>2</v>
      </c>
      <c r="AX103" s="1">
        <f t="shared" si="22"/>
        <v>1</v>
      </c>
      <c r="AY103" s="1">
        <f t="shared" si="22"/>
        <v>2</v>
      </c>
      <c r="AZ103" s="1">
        <f t="shared" si="22"/>
        <v>2</v>
      </c>
      <c r="BA103" s="1">
        <f t="shared" si="22"/>
        <v>1</v>
      </c>
      <c r="BB103" s="1">
        <f t="shared" si="22"/>
        <v>2</v>
      </c>
      <c r="BC103" s="1">
        <f t="shared" si="22"/>
        <v>2</v>
      </c>
      <c r="BD103" s="1">
        <f t="shared" si="22"/>
        <v>2</v>
      </c>
      <c r="BE103" s="1">
        <f t="shared" si="22"/>
        <v>1</v>
      </c>
      <c r="BF103" s="1">
        <f t="shared" si="22"/>
        <v>1</v>
      </c>
      <c r="BG103" s="1">
        <f t="shared" si="22"/>
        <v>2</v>
      </c>
      <c r="BH103" s="1">
        <f t="shared" si="22"/>
        <v>2</v>
      </c>
      <c r="BI103" s="1">
        <f t="shared" si="22"/>
        <v>2</v>
      </c>
      <c r="BJ103" s="1">
        <v>1000000</v>
      </c>
      <c r="BL103" s="9" t="s">
        <v>122</v>
      </c>
      <c r="BM103" s="10">
        <v>2</v>
      </c>
      <c r="BN103" s="10">
        <v>2</v>
      </c>
      <c r="BO103" s="10">
        <v>2</v>
      </c>
      <c r="BP103" s="10">
        <v>1</v>
      </c>
      <c r="BQ103" s="10">
        <v>2</v>
      </c>
      <c r="BR103" s="10">
        <v>2</v>
      </c>
      <c r="BS103" s="10">
        <v>1</v>
      </c>
      <c r="BT103" s="10">
        <v>1</v>
      </c>
      <c r="BU103" s="10">
        <v>2</v>
      </c>
      <c r="BV103" s="10">
        <v>2</v>
      </c>
      <c r="BW103" s="10">
        <v>2</v>
      </c>
      <c r="BX103" s="10">
        <v>2</v>
      </c>
      <c r="BY103" s="10">
        <v>2</v>
      </c>
      <c r="BZ103" s="10">
        <v>2</v>
      </c>
      <c r="CA103" s="10">
        <v>1</v>
      </c>
      <c r="CB103" s="10">
        <v>2</v>
      </c>
      <c r="CC103" s="10">
        <v>2</v>
      </c>
      <c r="CD103" s="10">
        <v>1</v>
      </c>
      <c r="CE103" s="10">
        <v>2</v>
      </c>
      <c r="CF103" s="10">
        <v>2</v>
      </c>
      <c r="CG103" s="10">
        <v>1</v>
      </c>
      <c r="CH103" s="10">
        <v>2</v>
      </c>
      <c r="CI103" s="10">
        <v>2</v>
      </c>
      <c r="CJ103" s="10">
        <v>2</v>
      </c>
      <c r="CK103" s="10">
        <v>1</v>
      </c>
      <c r="CL103" s="10">
        <v>1</v>
      </c>
      <c r="CM103" s="10">
        <v>2</v>
      </c>
      <c r="CN103" s="10">
        <v>2</v>
      </c>
      <c r="CO103" s="10">
        <v>2</v>
      </c>
      <c r="CP103" s="10">
        <v>1000000</v>
      </c>
    </row>
    <row r="104" spans="1:94" ht="15.75" thickBot="1" x14ac:dyDescent="0.3">
      <c r="A104" s="9" t="s">
        <v>123</v>
      </c>
      <c r="B104" s="10">
        <v>2</v>
      </c>
      <c r="C104" s="10">
        <v>2</v>
      </c>
      <c r="D104" s="10">
        <v>2</v>
      </c>
      <c r="E104" s="10">
        <v>3</v>
      </c>
      <c r="F104" s="10">
        <v>2</v>
      </c>
      <c r="G104" s="10">
        <v>2</v>
      </c>
      <c r="H104" s="10">
        <v>3</v>
      </c>
      <c r="I104" s="10">
        <v>3</v>
      </c>
      <c r="J104" s="10">
        <v>2</v>
      </c>
      <c r="K104" s="10">
        <v>2</v>
      </c>
      <c r="L104" s="10">
        <v>2</v>
      </c>
      <c r="M104" s="10">
        <v>2</v>
      </c>
      <c r="N104" s="10">
        <v>2</v>
      </c>
      <c r="O104" s="10">
        <v>2</v>
      </c>
      <c r="P104" s="10">
        <v>3</v>
      </c>
      <c r="Q104" s="10">
        <v>2</v>
      </c>
      <c r="R104" s="10">
        <v>2</v>
      </c>
      <c r="S104" s="10">
        <v>3</v>
      </c>
      <c r="T104" s="10">
        <v>2</v>
      </c>
      <c r="U104" s="10">
        <v>2</v>
      </c>
      <c r="V104" s="10">
        <v>3</v>
      </c>
      <c r="W104" s="10">
        <v>2</v>
      </c>
      <c r="X104" s="10">
        <v>2</v>
      </c>
      <c r="Y104" s="10">
        <v>2</v>
      </c>
      <c r="Z104" s="10">
        <v>3</v>
      </c>
      <c r="AA104" s="10">
        <v>3</v>
      </c>
      <c r="AB104" s="10">
        <v>2</v>
      </c>
      <c r="AC104" s="10">
        <v>2</v>
      </c>
      <c r="AD104" s="10">
        <v>2</v>
      </c>
      <c r="AE104" s="10">
        <v>1000000</v>
      </c>
      <c r="AG104" s="1">
        <f t="shared" si="22"/>
        <v>2</v>
      </c>
      <c r="AH104" s="1">
        <f t="shared" si="22"/>
        <v>2</v>
      </c>
      <c r="AI104" s="1">
        <f t="shared" si="22"/>
        <v>2</v>
      </c>
      <c r="AJ104" s="1">
        <f t="shared" si="22"/>
        <v>1</v>
      </c>
      <c r="AK104" s="1">
        <f t="shared" si="22"/>
        <v>2</v>
      </c>
      <c r="AL104" s="1">
        <f t="shared" si="22"/>
        <v>2</v>
      </c>
      <c r="AM104" s="1">
        <f t="shared" si="22"/>
        <v>1</v>
      </c>
      <c r="AN104" s="1">
        <f t="shared" si="22"/>
        <v>1</v>
      </c>
      <c r="AO104" s="1">
        <f t="shared" si="22"/>
        <v>2</v>
      </c>
      <c r="AP104" s="1">
        <f t="shared" si="22"/>
        <v>2</v>
      </c>
      <c r="AQ104" s="1">
        <f t="shared" si="22"/>
        <v>2</v>
      </c>
      <c r="AR104" s="1">
        <f t="shared" si="22"/>
        <v>2</v>
      </c>
      <c r="AS104" s="1">
        <f t="shared" si="22"/>
        <v>2</v>
      </c>
      <c r="AT104" s="1">
        <f t="shared" si="22"/>
        <v>2</v>
      </c>
      <c r="AU104" s="1">
        <f t="shared" si="22"/>
        <v>1</v>
      </c>
      <c r="AV104" s="1">
        <f t="shared" si="22"/>
        <v>2</v>
      </c>
      <c r="AW104" s="1">
        <f t="shared" si="22"/>
        <v>2</v>
      </c>
      <c r="AX104" s="1">
        <f t="shared" si="22"/>
        <v>1</v>
      </c>
      <c r="AY104" s="1">
        <f t="shared" si="22"/>
        <v>2</v>
      </c>
      <c r="AZ104" s="1">
        <f t="shared" si="22"/>
        <v>2</v>
      </c>
      <c r="BA104" s="1">
        <f t="shared" si="22"/>
        <v>1</v>
      </c>
      <c r="BB104" s="1">
        <f t="shared" si="22"/>
        <v>2</v>
      </c>
      <c r="BC104" s="1">
        <f t="shared" si="22"/>
        <v>2</v>
      </c>
      <c r="BD104" s="1">
        <f t="shared" si="22"/>
        <v>2</v>
      </c>
      <c r="BE104" s="1">
        <f t="shared" si="22"/>
        <v>1</v>
      </c>
      <c r="BF104" s="1">
        <f t="shared" si="22"/>
        <v>1</v>
      </c>
      <c r="BG104" s="1">
        <f t="shared" si="22"/>
        <v>2</v>
      </c>
      <c r="BH104" s="1">
        <f t="shared" si="22"/>
        <v>2</v>
      </c>
      <c r="BI104" s="1">
        <f t="shared" si="22"/>
        <v>2</v>
      </c>
      <c r="BJ104" s="1">
        <v>1000000</v>
      </c>
      <c r="BL104" s="9" t="s">
        <v>123</v>
      </c>
      <c r="BM104" s="10">
        <v>2</v>
      </c>
      <c r="BN104" s="10">
        <v>2</v>
      </c>
      <c r="BO104" s="10">
        <v>2</v>
      </c>
      <c r="BP104" s="10">
        <v>1</v>
      </c>
      <c r="BQ104" s="10">
        <v>2</v>
      </c>
      <c r="BR104" s="10">
        <v>2</v>
      </c>
      <c r="BS104" s="10">
        <v>1</v>
      </c>
      <c r="BT104" s="10">
        <v>1</v>
      </c>
      <c r="BU104" s="10">
        <v>2</v>
      </c>
      <c r="BV104" s="10">
        <v>2</v>
      </c>
      <c r="BW104" s="10">
        <v>2</v>
      </c>
      <c r="BX104" s="10">
        <v>2</v>
      </c>
      <c r="BY104" s="10">
        <v>2</v>
      </c>
      <c r="BZ104" s="10">
        <v>2</v>
      </c>
      <c r="CA104" s="10">
        <v>1</v>
      </c>
      <c r="CB104" s="10">
        <v>2</v>
      </c>
      <c r="CC104" s="10">
        <v>2</v>
      </c>
      <c r="CD104" s="10">
        <v>1</v>
      </c>
      <c r="CE104" s="10">
        <v>2</v>
      </c>
      <c r="CF104" s="10">
        <v>2</v>
      </c>
      <c r="CG104" s="10">
        <v>1</v>
      </c>
      <c r="CH104" s="10">
        <v>2</v>
      </c>
      <c r="CI104" s="10">
        <v>2</v>
      </c>
      <c r="CJ104" s="10">
        <v>2</v>
      </c>
      <c r="CK104" s="10">
        <v>1</v>
      </c>
      <c r="CL104" s="10">
        <v>1</v>
      </c>
      <c r="CM104" s="10">
        <v>2</v>
      </c>
      <c r="CN104" s="10">
        <v>2</v>
      </c>
      <c r="CO104" s="10">
        <v>2</v>
      </c>
      <c r="CP104" s="10">
        <v>1000000</v>
      </c>
    </row>
    <row r="105" spans="1:94" ht="15.75" thickBot="1" x14ac:dyDescent="0.3">
      <c r="A105" s="9" t="s">
        <v>124</v>
      </c>
      <c r="B105" s="10">
        <v>2</v>
      </c>
      <c r="C105" s="10">
        <v>2</v>
      </c>
      <c r="D105" s="10">
        <v>2</v>
      </c>
      <c r="E105" s="10">
        <v>3</v>
      </c>
      <c r="F105" s="10">
        <v>2</v>
      </c>
      <c r="G105" s="10">
        <v>2</v>
      </c>
      <c r="H105" s="10">
        <v>3</v>
      </c>
      <c r="I105" s="10">
        <v>1</v>
      </c>
      <c r="J105" s="10">
        <v>2</v>
      </c>
      <c r="K105" s="10">
        <v>2</v>
      </c>
      <c r="L105" s="10">
        <v>2</v>
      </c>
      <c r="M105" s="10">
        <v>2</v>
      </c>
      <c r="N105" s="10">
        <v>2</v>
      </c>
      <c r="O105" s="10">
        <v>2</v>
      </c>
      <c r="P105" s="10">
        <v>3</v>
      </c>
      <c r="Q105" s="10">
        <v>2</v>
      </c>
      <c r="R105" s="10">
        <v>2</v>
      </c>
      <c r="S105" s="10">
        <v>1</v>
      </c>
      <c r="T105" s="10">
        <v>2</v>
      </c>
      <c r="U105" s="10">
        <v>2</v>
      </c>
      <c r="V105" s="10">
        <v>3</v>
      </c>
      <c r="W105" s="10">
        <v>2</v>
      </c>
      <c r="X105" s="10">
        <v>2</v>
      </c>
      <c r="Y105" s="10">
        <v>2</v>
      </c>
      <c r="Z105" s="10">
        <v>3</v>
      </c>
      <c r="AA105" s="10">
        <v>3</v>
      </c>
      <c r="AB105" s="10">
        <v>2</v>
      </c>
      <c r="AC105" s="10">
        <v>2</v>
      </c>
      <c r="AD105" s="10">
        <v>2</v>
      </c>
      <c r="AE105" s="10">
        <v>1000000</v>
      </c>
      <c r="AG105" s="1">
        <f t="shared" si="22"/>
        <v>2</v>
      </c>
      <c r="AH105" s="1">
        <f t="shared" si="22"/>
        <v>2</v>
      </c>
      <c r="AI105" s="1">
        <f t="shared" si="22"/>
        <v>2</v>
      </c>
      <c r="AJ105" s="1">
        <f t="shared" si="22"/>
        <v>1</v>
      </c>
      <c r="AK105" s="1">
        <f t="shared" si="22"/>
        <v>2</v>
      </c>
      <c r="AL105" s="1">
        <f t="shared" si="22"/>
        <v>2</v>
      </c>
      <c r="AM105" s="1">
        <f t="shared" si="22"/>
        <v>1</v>
      </c>
      <c r="AN105" s="1">
        <f t="shared" si="22"/>
        <v>3</v>
      </c>
      <c r="AO105" s="1">
        <f t="shared" si="22"/>
        <v>2</v>
      </c>
      <c r="AP105" s="1">
        <f t="shared" si="22"/>
        <v>2</v>
      </c>
      <c r="AQ105" s="1">
        <f t="shared" si="22"/>
        <v>2</v>
      </c>
      <c r="AR105" s="1">
        <f t="shared" si="22"/>
        <v>2</v>
      </c>
      <c r="AS105" s="1">
        <f t="shared" si="22"/>
        <v>2</v>
      </c>
      <c r="AT105" s="1">
        <f t="shared" si="22"/>
        <v>2</v>
      </c>
      <c r="AU105" s="1">
        <f t="shared" si="22"/>
        <v>1</v>
      </c>
      <c r="AV105" s="1">
        <f t="shared" si="22"/>
        <v>2</v>
      </c>
      <c r="AW105" s="1">
        <f t="shared" si="22"/>
        <v>2</v>
      </c>
      <c r="AX105" s="1">
        <f t="shared" si="22"/>
        <v>3</v>
      </c>
      <c r="AY105" s="1">
        <f t="shared" si="22"/>
        <v>2</v>
      </c>
      <c r="AZ105" s="1">
        <f t="shared" si="22"/>
        <v>2</v>
      </c>
      <c r="BA105" s="1">
        <f t="shared" si="22"/>
        <v>1</v>
      </c>
      <c r="BB105" s="1">
        <f t="shared" si="22"/>
        <v>2</v>
      </c>
      <c r="BC105" s="1">
        <f t="shared" si="22"/>
        <v>2</v>
      </c>
      <c r="BD105" s="1">
        <f t="shared" si="22"/>
        <v>2</v>
      </c>
      <c r="BE105" s="1">
        <f t="shared" si="22"/>
        <v>1</v>
      </c>
      <c r="BF105" s="1">
        <f t="shared" si="22"/>
        <v>1</v>
      </c>
      <c r="BG105" s="1">
        <f t="shared" si="22"/>
        <v>2</v>
      </c>
      <c r="BH105" s="1">
        <f t="shared" si="22"/>
        <v>2</v>
      </c>
      <c r="BI105" s="1">
        <f t="shared" si="22"/>
        <v>2</v>
      </c>
      <c r="BJ105" s="1">
        <v>1000000</v>
      </c>
      <c r="BL105" s="9" t="s">
        <v>124</v>
      </c>
      <c r="BM105" s="10">
        <v>2</v>
      </c>
      <c r="BN105" s="10">
        <v>2</v>
      </c>
      <c r="BO105" s="10">
        <v>2</v>
      </c>
      <c r="BP105" s="10">
        <v>1</v>
      </c>
      <c r="BQ105" s="10">
        <v>2</v>
      </c>
      <c r="BR105" s="10">
        <v>2</v>
      </c>
      <c r="BS105" s="10">
        <v>1</v>
      </c>
      <c r="BT105" s="10">
        <v>3</v>
      </c>
      <c r="BU105" s="10">
        <v>2</v>
      </c>
      <c r="BV105" s="10">
        <v>2</v>
      </c>
      <c r="BW105" s="10">
        <v>2</v>
      </c>
      <c r="BX105" s="10">
        <v>2</v>
      </c>
      <c r="BY105" s="10">
        <v>2</v>
      </c>
      <c r="BZ105" s="10">
        <v>2</v>
      </c>
      <c r="CA105" s="10">
        <v>1</v>
      </c>
      <c r="CB105" s="10">
        <v>2</v>
      </c>
      <c r="CC105" s="10">
        <v>2</v>
      </c>
      <c r="CD105" s="10">
        <v>3</v>
      </c>
      <c r="CE105" s="10">
        <v>2</v>
      </c>
      <c r="CF105" s="10">
        <v>2</v>
      </c>
      <c r="CG105" s="10">
        <v>1</v>
      </c>
      <c r="CH105" s="10">
        <v>2</v>
      </c>
      <c r="CI105" s="10">
        <v>2</v>
      </c>
      <c r="CJ105" s="10">
        <v>2</v>
      </c>
      <c r="CK105" s="10">
        <v>1</v>
      </c>
      <c r="CL105" s="10">
        <v>1</v>
      </c>
      <c r="CM105" s="10">
        <v>2</v>
      </c>
      <c r="CN105" s="10">
        <v>2</v>
      </c>
      <c r="CO105" s="10">
        <v>2</v>
      </c>
      <c r="CP105" s="10">
        <v>1000000</v>
      </c>
    </row>
    <row r="106" spans="1:94" ht="15.75" thickBot="1" x14ac:dyDescent="0.3">
      <c r="A106" s="9" t="s">
        <v>125</v>
      </c>
      <c r="B106" s="10">
        <v>2</v>
      </c>
      <c r="C106" s="10">
        <v>2</v>
      </c>
      <c r="D106" s="10">
        <v>2</v>
      </c>
      <c r="E106" s="10">
        <v>3</v>
      </c>
      <c r="F106" s="10">
        <v>2</v>
      </c>
      <c r="G106" s="10">
        <v>2</v>
      </c>
      <c r="H106" s="10">
        <v>3</v>
      </c>
      <c r="I106" s="10">
        <v>3</v>
      </c>
      <c r="J106" s="10">
        <v>2</v>
      </c>
      <c r="K106" s="10">
        <v>2</v>
      </c>
      <c r="L106" s="10">
        <v>2</v>
      </c>
      <c r="M106" s="10">
        <v>2</v>
      </c>
      <c r="N106" s="10">
        <v>2</v>
      </c>
      <c r="O106" s="10">
        <v>2</v>
      </c>
      <c r="P106" s="10">
        <v>3</v>
      </c>
      <c r="Q106" s="10">
        <v>2</v>
      </c>
      <c r="R106" s="10">
        <v>2</v>
      </c>
      <c r="S106" s="10">
        <v>3</v>
      </c>
      <c r="T106" s="10">
        <v>2</v>
      </c>
      <c r="U106" s="10">
        <v>2</v>
      </c>
      <c r="V106" s="10">
        <v>3</v>
      </c>
      <c r="W106" s="10">
        <v>2</v>
      </c>
      <c r="X106" s="10">
        <v>2</v>
      </c>
      <c r="Y106" s="10">
        <v>2</v>
      </c>
      <c r="Z106" s="10">
        <v>3</v>
      </c>
      <c r="AA106" s="10">
        <v>3</v>
      </c>
      <c r="AB106" s="10">
        <v>2</v>
      </c>
      <c r="AC106" s="10">
        <v>2</v>
      </c>
      <c r="AD106" s="10">
        <v>2</v>
      </c>
      <c r="AE106" s="10">
        <v>1000000</v>
      </c>
      <c r="AG106" s="1">
        <f t="shared" si="22"/>
        <v>2</v>
      </c>
      <c r="AH106" s="1">
        <f t="shared" si="22"/>
        <v>2</v>
      </c>
      <c r="AI106" s="1">
        <f t="shared" si="22"/>
        <v>2</v>
      </c>
      <c r="AJ106" s="1">
        <f t="shared" si="22"/>
        <v>1</v>
      </c>
      <c r="AK106" s="1">
        <f t="shared" si="22"/>
        <v>2</v>
      </c>
      <c r="AL106" s="1">
        <f t="shared" si="22"/>
        <v>2</v>
      </c>
      <c r="AM106" s="1">
        <f t="shared" si="22"/>
        <v>1</v>
      </c>
      <c r="AN106" s="1">
        <f t="shared" si="22"/>
        <v>1</v>
      </c>
      <c r="AO106" s="1">
        <f t="shared" si="22"/>
        <v>2</v>
      </c>
      <c r="AP106" s="1">
        <f t="shared" si="22"/>
        <v>2</v>
      </c>
      <c r="AQ106" s="1">
        <f t="shared" si="22"/>
        <v>2</v>
      </c>
      <c r="AR106" s="1">
        <f t="shared" si="22"/>
        <v>2</v>
      </c>
      <c r="AS106" s="1">
        <f t="shared" si="22"/>
        <v>2</v>
      </c>
      <c r="AT106" s="1">
        <f t="shared" si="22"/>
        <v>2</v>
      </c>
      <c r="AU106" s="1">
        <f t="shared" si="22"/>
        <v>1</v>
      </c>
      <c r="AV106" s="1">
        <f t="shared" si="22"/>
        <v>2</v>
      </c>
      <c r="AW106" s="1">
        <f t="shared" si="22"/>
        <v>2</v>
      </c>
      <c r="AX106" s="1">
        <f t="shared" si="22"/>
        <v>1</v>
      </c>
      <c r="AY106" s="1">
        <f t="shared" si="22"/>
        <v>2</v>
      </c>
      <c r="AZ106" s="1">
        <f t="shared" si="22"/>
        <v>2</v>
      </c>
      <c r="BA106" s="1">
        <f t="shared" si="22"/>
        <v>1</v>
      </c>
      <c r="BB106" s="1">
        <f t="shared" si="22"/>
        <v>2</v>
      </c>
      <c r="BC106" s="1">
        <f t="shared" si="22"/>
        <v>2</v>
      </c>
      <c r="BD106" s="1">
        <f t="shared" si="22"/>
        <v>2</v>
      </c>
      <c r="BE106" s="1">
        <f t="shared" si="22"/>
        <v>1</v>
      </c>
      <c r="BF106" s="1">
        <f t="shared" si="22"/>
        <v>1</v>
      </c>
      <c r="BG106" s="1">
        <f t="shared" si="22"/>
        <v>2</v>
      </c>
      <c r="BH106" s="1">
        <f t="shared" si="22"/>
        <v>2</v>
      </c>
      <c r="BI106" s="1">
        <f t="shared" si="22"/>
        <v>2</v>
      </c>
      <c r="BJ106" s="1">
        <v>1000000</v>
      </c>
      <c r="BL106" s="9" t="s">
        <v>125</v>
      </c>
      <c r="BM106" s="10">
        <v>2</v>
      </c>
      <c r="BN106" s="10">
        <v>2</v>
      </c>
      <c r="BO106" s="10">
        <v>2</v>
      </c>
      <c r="BP106" s="10">
        <v>1</v>
      </c>
      <c r="BQ106" s="10">
        <v>2</v>
      </c>
      <c r="BR106" s="10">
        <v>2</v>
      </c>
      <c r="BS106" s="10">
        <v>1</v>
      </c>
      <c r="BT106" s="10">
        <v>1</v>
      </c>
      <c r="BU106" s="10">
        <v>2</v>
      </c>
      <c r="BV106" s="10">
        <v>2</v>
      </c>
      <c r="BW106" s="10">
        <v>2</v>
      </c>
      <c r="BX106" s="10">
        <v>2</v>
      </c>
      <c r="BY106" s="10">
        <v>2</v>
      </c>
      <c r="BZ106" s="10">
        <v>2</v>
      </c>
      <c r="CA106" s="10">
        <v>1</v>
      </c>
      <c r="CB106" s="10">
        <v>2</v>
      </c>
      <c r="CC106" s="10">
        <v>2</v>
      </c>
      <c r="CD106" s="10">
        <v>1</v>
      </c>
      <c r="CE106" s="10">
        <v>2</v>
      </c>
      <c r="CF106" s="10">
        <v>2</v>
      </c>
      <c r="CG106" s="10">
        <v>1</v>
      </c>
      <c r="CH106" s="10">
        <v>2</v>
      </c>
      <c r="CI106" s="10">
        <v>2</v>
      </c>
      <c r="CJ106" s="10">
        <v>2</v>
      </c>
      <c r="CK106" s="10">
        <v>1</v>
      </c>
      <c r="CL106" s="10">
        <v>1</v>
      </c>
      <c r="CM106" s="10">
        <v>2</v>
      </c>
      <c r="CN106" s="10">
        <v>2</v>
      </c>
      <c r="CO106" s="10">
        <v>2</v>
      </c>
      <c r="CP106" s="10">
        <v>1000000</v>
      </c>
    </row>
    <row r="107" spans="1:94" ht="15.75" thickBot="1" x14ac:dyDescent="0.3">
      <c r="A107" s="9" t="s">
        <v>126</v>
      </c>
      <c r="B107" s="10">
        <v>2</v>
      </c>
      <c r="C107" s="10">
        <v>2</v>
      </c>
      <c r="D107" s="10">
        <v>2</v>
      </c>
      <c r="E107" s="10">
        <v>3</v>
      </c>
      <c r="F107" s="10">
        <v>2</v>
      </c>
      <c r="G107" s="10">
        <v>2</v>
      </c>
      <c r="H107" s="10">
        <v>3</v>
      </c>
      <c r="I107" s="10">
        <v>3</v>
      </c>
      <c r="J107" s="10">
        <v>2</v>
      </c>
      <c r="K107" s="10">
        <v>2</v>
      </c>
      <c r="L107" s="10">
        <v>2</v>
      </c>
      <c r="M107" s="10">
        <v>2</v>
      </c>
      <c r="N107" s="10">
        <v>2</v>
      </c>
      <c r="O107" s="10">
        <v>2</v>
      </c>
      <c r="P107" s="10">
        <v>3</v>
      </c>
      <c r="Q107" s="10">
        <v>2</v>
      </c>
      <c r="R107" s="10">
        <v>2</v>
      </c>
      <c r="S107" s="10">
        <v>3</v>
      </c>
      <c r="T107" s="10">
        <v>2</v>
      </c>
      <c r="U107" s="10">
        <v>2</v>
      </c>
      <c r="V107" s="10">
        <v>3</v>
      </c>
      <c r="W107" s="10">
        <v>2</v>
      </c>
      <c r="X107" s="10">
        <v>2</v>
      </c>
      <c r="Y107" s="10">
        <v>2</v>
      </c>
      <c r="Z107" s="10">
        <v>3</v>
      </c>
      <c r="AA107" s="10">
        <v>3</v>
      </c>
      <c r="AB107" s="10">
        <v>2</v>
      </c>
      <c r="AC107" s="10">
        <v>2</v>
      </c>
      <c r="AD107" s="10">
        <v>2</v>
      </c>
      <c r="AE107" s="10">
        <v>1000000</v>
      </c>
      <c r="AG107" s="1">
        <f t="shared" si="22"/>
        <v>2</v>
      </c>
      <c r="AH107" s="1">
        <f t="shared" si="22"/>
        <v>2</v>
      </c>
      <c r="AI107" s="1">
        <f t="shared" si="22"/>
        <v>2</v>
      </c>
      <c r="AJ107" s="1">
        <f t="shared" si="22"/>
        <v>1</v>
      </c>
      <c r="AK107" s="1">
        <f t="shared" si="22"/>
        <v>2</v>
      </c>
      <c r="AL107" s="1">
        <f t="shared" si="22"/>
        <v>2</v>
      </c>
      <c r="AM107" s="1">
        <f t="shared" si="22"/>
        <v>1</v>
      </c>
      <c r="AN107" s="1">
        <f t="shared" si="22"/>
        <v>1</v>
      </c>
      <c r="AO107" s="1">
        <f t="shared" si="22"/>
        <v>2</v>
      </c>
      <c r="AP107" s="1">
        <f t="shared" si="22"/>
        <v>2</v>
      </c>
      <c r="AQ107" s="1">
        <f t="shared" si="22"/>
        <v>2</v>
      </c>
      <c r="AR107" s="1">
        <f t="shared" si="22"/>
        <v>2</v>
      </c>
      <c r="AS107" s="1">
        <f t="shared" si="22"/>
        <v>2</v>
      </c>
      <c r="AT107" s="1">
        <f t="shared" si="22"/>
        <v>2</v>
      </c>
      <c r="AU107" s="1">
        <f t="shared" si="22"/>
        <v>1</v>
      </c>
      <c r="AV107" s="1">
        <f t="shared" si="22"/>
        <v>2</v>
      </c>
      <c r="AW107" s="1">
        <f t="shared" si="22"/>
        <v>2</v>
      </c>
      <c r="AX107" s="1">
        <f t="shared" si="22"/>
        <v>1</v>
      </c>
      <c r="AY107" s="1">
        <f t="shared" si="22"/>
        <v>2</v>
      </c>
      <c r="AZ107" s="1">
        <f t="shared" si="22"/>
        <v>2</v>
      </c>
      <c r="BA107" s="1">
        <f t="shared" si="22"/>
        <v>1</v>
      </c>
      <c r="BB107" s="1">
        <f t="shared" si="22"/>
        <v>2</v>
      </c>
      <c r="BC107" s="1">
        <f t="shared" si="22"/>
        <v>2</v>
      </c>
      <c r="BD107" s="1">
        <f t="shared" si="22"/>
        <v>2</v>
      </c>
      <c r="BE107" s="1">
        <f t="shared" si="22"/>
        <v>1</v>
      </c>
      <c r="BF107" s="1">
        <f t="shared" si="22"/>
        <v>1</v>
      </c>
      <c r="BG107" s="1">
        <f t="shared" si="22"/>
        <v>2</v>
      </c>
      <c r="BH107" s="1">
        <f t="shared" si="22"/>
        <v>2</v>
      </c>
      <c r="BI107" s="1">
        <f t="shared" si="22"/>
        <v>2</v>
      </c>
      <c r="BJ107" s="1">
        <v>1000000</v>
      </c>
      <c r="BL107" s="9" t="s">
        <v>126</v>
      </c>
      <c r="BM107" s="10">
        <v>2</v>
      </c>
      <c r="BN107" s="10">
        <v>2</v>
      </c>
      <c r="BO107" s="10">
        <v>2</v>
      </c>
      <c r="BP107" s="10">
        <v>1</v>
      </c>
      <c r="BQ107" s="10">
        <v>2</v>
      </c>
      <c r="BR107" s="10">
        <v>2</v>
      </c>
      <c r="BS107" s="10">
        <v>1</v>
      </c>
      <c r="BT107" s="10">
        <v>1</v>
      </c>
      <c r="BU107" s="10">
        <v>2</v>
      </c>
      <c r="BV107" s="10">
        <v>2</v>
      </c>
      <c r="BW107" s="10">
        <v>2</v>
      </c>
      <c r="BX107" s="10">
        <v>2</v>
      </c>
      <c r="BY107" s="10">
        <v>2</v>
      </c>
      <c r="BZ107" s="10">
        <v>2</v>
      </c>
      <c r="CA107" s="10">
        <v>1</v>
      </c>
      <c r="CB107" s="10">
        <v>2</v>
      </c>
      <c r="CC107" s="10">
        <v>2</v>
      </c>
      <c r="CD107" s="10">
        <v>1</v>
      </c>
      <c r="CE107" s="10">
        <v>2</v>
      </c>
      <c r="CF107" s="10">
        <v>2</v>
      </c>
      <c r="CG107" s="10">
        <v>1</v>
      </c>
      <c r="CH107" s="10">
        <v>2</v>
      </c>
      <c r="CI107" s="10">
        <v>2</v>
      </c>
      <c r="CJ107" s="10">
        <v>2</v>
      </c>
      <c r="CK107" s="10">
        <v>1</v>
      </c>
      <c r="CL107" s="10">
        <v>1</v>
      </c>
      <c r="CM107" s="10">
        <v>2</v>
      </c>
      <c r="CN107" s="10">
        <v>2</v>
      </c>
      <c r="CO107" s="10">
        <v>2</v>
      </c>
      <c r="CP107" s="10">
        <v>1000000</v>
      </c>
    </row>
    <row r="108" spans="1:94" ht="15.75" thickBot="1" x14ac:dyDescent="0.3">
      <c r="A108" s="9" t="s">
        <v>127</v>
      </c>
      <c r="B108" s="10">
        <v>2</v>
      </c>
      <c r="C108" s="10">
        <v>2</v>
      </c>
      <c r="D108" s="10">
        <v>2</v>
      </c>
      <c r="E108" s="10">
        <v>3</v>
      </c>
      <c r="F108" s="10">
        <v>2</v>
      </c>
      <c r="G108" s="10">
        <v>2</v>
      </c>
      <c r="H108" s="10">
        <v>3</v>
      </c>
      <c r="I108" s="10">
        <v>3</v>
      </c>
      <c r="J108" s="10">
        <v>2</v>
      </c>
      <c r="K108" s="10">
        <v>2</v>
      </c>
      <c r="L108" s="10">
        <v>2</v>
      </c>
      <c r="M108" s="10">
        <v>2</v>
      </c>
      <c r="N108" s="10">
        <v>2</v>
      </c>
      <c r="O108" s="10">
        <v>2</v>
      </c>
      <c r="P108" s="10">
        <v>3</v>
      </c>
      <c r="Q108" s="10">
        <v>2</v>
      </c>
      <c r="R108" s="10">
        <v>2</v>
      </c>
      <c r="S108" s="10">
        <v>3</v>
      </c>
      <c r="T108" s="10">
        <v>2</v>
      </c>
      <c r="U108" s="10">
        <v>2</v>
      </c>
      <c r="V108" s="10">
        <v>3</v>
      </c>
      <c r="W108" s="10">
        <v>2</v>
      </c>
      <c r="X108" s="10">
        <v>2</v>
      </c>
      <c r="Y108" s="10">
        <v>2</v>
      </c>
      <c r="Z108" s="10">
        <v>3</v>
      </c>
      <c r="AA108" s="10">
        <v>3</v>
      </c>
      <c r="AB108" s="10">
        <v>2</v>
      </c>
      <c r="AC108" s="10">
        <v>2</v>
      </c>
      <c r="AD108" s="10">
        <v>2</v>
      </c>
      <c r="AE108" s="10">
        <v>1000000</v>
      </c>
      <c r="AG108" s="1">
        <f t="shared" si="22"/>
        <v>2</v>
      </c>
      <c r="AH108" s="1">
        <f t="shared" si="22"/>
        <v>2</v>
      </c>
      <c r="AI108" s="1">
        <f t="shared" si="22"/>
        <v>2</v>
      </c>
      <c r="AJ108" s="1">
        <f t="shared" si="22"/>
        <v>1</v>
      </c>
      <c r="AK108" s="1">
        <f t="shared" si="22"/>
        <v>2</v>
      </c>
      <c r="AL108" s="1">
        <f t="shared" si="22"/>
        <v>2</v>
      </c>
      <c r="AM108" s="1">
        <f t="shared" si="22"/>
        <v>1</v>
      </c>
      <c r="AN108" s="1">
        <f t="shared" si="22"/>
        <v>1</v>
      </c>
      <c r="AO108" s="1">
        <f t="shared" si="22"/>
        <v>2</v>
      </c>
      <c r="AP108" s="1">
        <f t="shared" si="22"/>
        <v>2</v>
      </c>
      <c r="AQ108" s="1">
        <f t="shared" si="22"/>
        <v>2</v>
      </c>
      <c r="AR108" s="1">
        <f t="shared" si="22"/>
        <v>2</v>
      </c>
      <c r="AS108" s="1">
        <f t="shared" si="22"/>
        <v>2</v>
      </c>
      <c r="AT108" s="1">
        <f t="shared" si="22"/>
        <v>2</v>
      </c>
      <c r="AU108" s="1">
        <f t="shared" si="22"/>
        <v>1</v>
      </c>
      <c r="AV108" s="1">
        <f t="shared" si="22"/>
        <v>2</v>
      </c>
      <c r="AW108" s="1">
        <f t="shared" si="22"/>
        <v>2</v>
      </c>
      <c r="AX108" s="1">
        <f t="shared" si="22"/>
        <v>1</v>
      </c>
      <c r="AY108" s="1">
        <f t="shared" si="22"/>
        <v>2</v>
      </c>
      <c r="AZ108" s="1">
        <f t="shared" si="22"/>
        <v>2</v>
      </c>
      <c r="BA108" s="1">
        <f t="shared" si="22"/>
        <v>1</v>
      </c>
      <c r="BB108" s="1">
        <f t="shared" si="22"/>
        <v>2</v>
      </c>
      <c r="BC108" s="1">
        <f t="shared" si="22"/>
        <v>2</v>
      </c>
      <c r="BD108" s="1">
        <f t="shared" ref="BD108:BI126" si="23">4-Y108</f>
        <v>2</v>
      </c>
      <c r="BE108" s="1">
        <f t="shared" si="23"/>
        <v>1</v>
      </c>
      <c r="BF108" s="1">
        <f t="shared" si="23"/>
        <v>1</v>
      </c>
      <c r="BG108" s="1">
        <f t="shared" si="23"/>
        <v>2</v>
      </c>
      <c r="BH108" s="1">
        <f t="shared" si="23"/>
        <v>2</v>
      </c>
      <c r="BI108" s="1">
        <f t="shared" si="23"/>
        <v>2</v>
      </c>
      <c r="BJ108" s="1">
        <v>1000000</v>
      </c>
      <c r="BL108" s="9" t="s">
        <v>127</v>
      </c>
      <c r="BM108" s="10">
        <v>2</v>
      </c>
      <c r="BN108" s="10">
        <v>2</v>
      </c>
      <c r="BO108" s="10">
        <v>2</v>
      </c>
      <c r="BP108" s="10">
        <v>1</v>
      </c>
      <c r="BQ108" s="10">
        <v>2</v>
      </c>
      <c r="BR108" s="10">
        <v>2</v>
      </c>
      <c r="BS108" s="10">
        <v>1</v>
      </c>
      <c r="BT108" s="10">
        <v>1</v>
      </c>
      <c r="BU108" s="10">
        <v>2</v>
      </c>
      <c r="BV108" s="10">
        <v>2</v>
      </c>
      <c r="BW108" s="10">
        <v>2</v>
      </c>
      <c r="BX108" s="10">
        <v>2</v>
      </c>
      <c r="BY108" s="10">
        <v>2</v>
      </c>
      <c r="BZ108" s="10">
        <v>2</v>
      </c>
      <c r="CA108" s="10">
        <v>1</v>
      </c>
      <c r="CB108" s="10">
        <v>2</v>
      </c>
      <c r="CC108" s="10">
        <v>2</v>
      </c>
      <c r="CD108" s="10">
        <v>1</v>
      </c>
      <c r="CE108" s="10">
        <v>2</v>
      </c>
      <c r="CF108" s="10">
        <v>2</v>
      </c>
      <c r="CG108" s="10">
        <v>1</v>
      </c>
      <c r="CH108" s="10">
        <v>2</v>
      </c>
      <c r="CI108" s="10">
        <v>2</v>
      </c>
      <c r="CJ108" s="10">
        <v>2</v>
      </c>
      <c r="CK108" s="10">
        <v>1</v>
      </c>
      <c r="CL108" s="10">
        <v>1</v>
      </c>
      <c r="CM108" s="10">
        <v>2</v>
      </c>
      <c r="CN108" s="10">
        <v>2</v>
      </c>
      <c r="CO108" s="10">
        <v>2</v>
      </c>
      <c r="CP108" s="10">
        <v>1000000</v>
      </c>
    </row>
    <row r="109" spans="1:94" ht="15.75" thickBot="1" x14ac:dyDescent="0.3">
      <c r="A109" s="9" t="s">
        <v>128</v>
      </c>
      <c r="B109" s="10">
        <v>2</v>
      </c>
      <c r="C109" s="10">
        <v>2</v>
      </c>
      <c r="D109" s="10">
        <v>2</v>
      </c>
      <c r="E109" s="10">
        <v>3</v>
      </c>
      <c r="F109" s="10">
        <v>2</v>
      </c>
      <c r="G109" s="10">
        <v>2</v>
      </c>
      <c r="H109" s="10">
        <v>3</v>
      </c>
      <c r="I109" s="10">
        <v>3</v>
      </c>
      <c r="J109" s="10">
        <v>2</v>
      </c>
      <c r="K109" s="10">
        <v>2</v>
      </c>
      <c r="L109" s="10">
        <v>2</v>
      </c>
      <c r="M109" s="10">
        <v>2</v>
      </c>
      <c r="N109" s="10">
        <v>2</v>
      </c>
      <c r="O109" s="10">
        <v>2</v>
      </c>
      <c r="P109" s="10">
        <v>3</v>
      </c>
      <c r="Q109" s="10">
        <v>2</v>
      </c>
      <c r="R109" s="10">
        <v>2</v>
      </c>
      <c r="S109" s="10">
        <v>3</v>
      </c>
      <c r="T109" s="10">
        <v>2</v>
      </c>
      <c r="U109" s="10">
        <v>2</v>
      </c>
      <c r="V109" s="10">
        <v>3</v>
      </c>
      <c r="W109" s="10">
        <v>2</v>
      </c>
      <c r="X109" s="10">
        <v>2</v>
      </c>
      <c r="Y109" s="10">
        <v>2</v>
      </c>
      <c r="Z109" s="10">
        <v>3</v>
      </c>
      <c r="AA109" s="10">
        <v>3</v>
      </c>
      <c r="AB109" s="10">
        <v>2</v>
      </c>
      <c r="AC109" s="10">
        <v>2</v>
      </c>
      <c r="AD109" s="10">
        <v>2</v>
      </c>
      <c r="AE109" s="10">
        <v>1000000</v>
      </c>
      <c r="AG109" s="1">
        <f t="shared" ref="AG109:AV124" si="24">4-B109</f>
        <v>2</v>
      </c>
      <c r="AH109" s="1">
        <f t="shared" si="24"/>
        <v>2</v>
      </c>
      <c r="AI109" s="1">
        <f t="shared" si="24"/>
        <v>2</v>
      </c>
      <c r="AJ109" s="1">
        <f t="shared" si="24"/>
        <v>1</v>
      </c>
      <c r="AK109" s="1">
        <f t="shared" si="24"/>
        <v>2</v>
      </c>
      <c r="AL109" s="1">
        <f t="shared" si="24"/>
        <v>2</v>
      </c>
      <c r="AM109" s="1">
        <f t="shared" si="24"/>
        <v>1</v>
      </c>
      <c r="AN109" s="1">
        <f t="shared" si="24"/>
        <v>1</v>
      </c>
      <c r="AO109" s="1">
        <f t="shared" si="24"/>
        <v>2</v>
      </c>
      <c r="AP109" s="1">
        <f t="shared" si="24"/>
        <v>2</v>
      </c>
      <c r="AQ109" s="1">
        <f t="shared" si="24"/>
        <v>2</v>
      </c>
      <c r="AR109" s="1">
        <f t="shared" si="24"/>
        <v>2</v>
      </c>
      <c r="AS109" s="1">
        <f t="shared" si="24"/>
        <v>2</v>
      </c>
      <c r="AT109" s="1">
        <f t="shared" si="24"/>
        <v>2</v>
      </c>
      <c r="AU109" s="1">
        <f t="shared" si="24"/>
        <v>1</v>
      </c>
      <c r="AV109" s="1">
        <f t="shared" si="24"/>
        <v>2</v>
      </c>
      <c r="AW109" s="1">
        <f t="shared" ref="AW109:BC126" si="25">4-R109</f>
        <v>2</v>
      </c>
      <c r="AX109" s="1">
        <f t="shared" si="25"/>
        <v>1</v>
      </c>
      <c r="AY109" s="1">
        <f t="shared" si="25"/>
        <v>2</v>
      </c>
      <c r="AZ109" s="1">
        <f t="shared" si="25"/>
        <v>2</v>
      </c>
      <c r="BA109" s="1">
        <f t="shared" si="25"/>
        <v>1</v>
      </c>
      <c r="BB109" s="1">
        <f t="shared" si="25"/>
        <v>2</v>
      </c>
      <c r="BC109" s="1">
        <f t="shared" si="25"/>
        <v>2</v>
      </c>
      <c r="BD109" s="1">
        <f t="shared" si="23"/>
        <v>2</v>
      </c>
      <c r="BE109" s="1">
        <f t="shared" si="23"/>
        <v>1</v>
      </c>
      <c r="BF109" s="1">
        <f t="shared" si="23"/>
        <v>1</v>
      </c>
      <c r="BG109" s="1">
        <f t="shared" si="23"/>
        <v>2</v>
      </c>
      <c r="BH109" s="1">
        <f t="shared" si="23"/>
        <v>2</v>
      </c>
      <c r="BI109" s="1">
        <f t="shared" si="23"/>
        <v>2</v>
      </c>
      <c r="BJ109" s="1">
        <v>1000000</v>
      </c>
      <c r="BL109" s="9" t="s">
        <v>128</v>
      </c>
      <c r="BM109" s="10">
        <v>2</v>
      </c>
      <c r="BN109" s="10">
        <v>2</v>
      </c>
      <c r="BO109" s="10">
        <v>2</v>
      </c>
      <c r="BP109" s="10">
        <v>1</v>
      </c>
      <c r="BQ109" s="10">
        <v>2</v>
      </c>
      <c r="BR109" s="10">
        <v>2</v>
      </c>
      <c r="BS109" s="10">
        <v>1</v>
      </c>
      <c r="BT109" s="10">
        <v>1</v>
      </c>
      <c r="BU109" s="10">
        <v>2</v>
      </c>
      <c r="BV109" s="10">
        <v>2</v>
      </c>
      <c r="BW109" s="10">
        <v>2</v>
      </c>
      <c r="BX109" s="10">
        <v>2</v>
      </c>
      <c r="BY109" s="10">
        <v>2</v>
      </c>
      <c r="BZ109" s="10">
        <v>2</v>
      </c>
      <c r="CA109" s="10">
        <v>1</v>
      </c>
      <c r="CB109" s="10">
        <v>2</v>
      </c>
      <c r="CC109" s="10">
        <v>2</v>
      </c>
      <c r="CD109" s="10">
        <v>1</v>
      </c>
      <c r="CE109" s="10">
        <v>2</v>
      </c>
      <c r="CF109" s="10">
        <v>2</v>
      </c>
      <c r="CG109" s="10">
        <v>1</v>
      </c>
      <c r="CH109" s="10">
        <v>2</v>
      </c>
      <c r="CI109" s="10">
        <v>2</v>
      </c>
      <c r="CJ109" s="10">
        <v>2</v>
      </c>
      <c r="CK109" s="10">
        <v>1</v>
      </c>
      <c r="CL109" s="10">
        <v>1</v>
      </c>
      <c r="CM109" s="10">
        <v>2</v>
      </c>
      <c r="CN109" s="10">
        <v>2</v>
      </c>
      <c r="CO109" s="10">
        <v>2</v>
      </c>
      <c r="CP109" s="10">
        <v>1000000</v>
      </c>
    </row>
    <row r="110" spans="1:94" ht="15.75" thickBot="1" x14ac:dyDescent="0.3">
      <c r="A110" s="9" t="s">
        <v>129</v>
      </c>
      <c r="B110" s="10">
        <v>2</v>
      </c>
      <c r="C110" s="10">
        <v>2</v>
      </c>
      <c r="D110" s="10">
        <v>2</v>
      </c>
      <c r="E110" s="10">
        <v>3</v>
      </c>
      <c r="F110" s="10">
        <v>2</v>
      </c>
      <c r="G110" s="10">
        <v>2</v>
      </c>
      <c r="H110" s="10">
        <v>3</v>
      </c>
      <c r="I110" s="10">
        <v>3</v>
      </c>
      <c r="J110" s="10">
        <v>2</v>
      </c>
      <c r="K110" s="10">
        <v>2</v>
      </c>
      <c r="L110" s="10">
        <v>2</v>
      </c>
      <c r="M110" s="10">
        <v>2</v>
      </c>
      <c r="N110" s="10">
        <v>2</v>
      </c>
      <c r="O110" s="10">
        <v>2</v>
      </c>
      <c r="P110" s="10">
        <v>3</v>
      </c>
      <c r="Q110" s="10">
        <v>2</v>
      </c>
      <c r="R110" s="10">
        <v>2</v>
      </c>
      <c r="S110" s="10">
        <v>3</v>
      </c>
      <c r="T110" s="10">
        <v>2</v>
      </c>
      <c r="U110" s="10">
        <v>2</v>
      </c>
      <c r="V110" s="10">
        <v>3</v>
      </c>
      <c r="W110" s="10">
        <v>2</v>
      </c>
      <c r="X110" s="10">
        <v>2</v>
      </c>
      <c r="Y110" s="10">
        <v>2</v>
      </c>
      <c r="Z110" s="10">
        <v>3</v>
      </c>
      <c r="AA110" s="10">
        <v>3</v>
      </c>
      <c r="AB110" s="10">
        <v>2</v>
      </c>
      <c r="AC110" s="10">
        <v>2</v>
      </c>
      <c r="AD110" s="10">
        <v>2</v>
      </c>
      <c r="AE110" s="10">
        <v>1000000</v>
      </c>
      <c r="AG110" s="1">
        <f t="shared" si="24"/>
        <v>2</v>
      </c>
      <c r="AH110" s="1">
        <f t="shared" si="24"/>
        <v>2</v>
      </c>
      <c r="AI110" s="1">
        <f t="shared" si="24"/>
        <v>2</v>
      </c>
      <c r="AJ110" s="1">
        <f t="shared" si="24"/>
        <v>1</v>
      </c>
      <c r="AK110" s="1">
        <f t="shared" si="24"/>
        <v>2</v>
      </c>
      <c r="AL110" s="1">
        <f t="shared" si="24"/>
        <v>2</v>
      </c>
      <c r="AM110" s="1">
        <f t="shared" si="24"/>
        <v>1</v>
      </c>
      <c r="AN110" s="1">
        <f t="shared" si="24"/>
        <v>1</v>
      </c>
      <c r="AO110" s="1">
        <f t="shared" si="24"/>
        <v>2</v>
      </c>
      <c r="AP110" s="1">
        <f t="shared" si="24"/>
        <v>2</v>
      </c>
      <c r="AQ110" s="1">
        <f t="shared" si="24"/>
        <v>2</v>
      </c>
      <c r="AR110" s="1">
        <f t="shared" si="24"/>
        <v>2</v>
      </c>
      <c r="AS110" s="1">
        <f t="shared" si="24"/>
        <v>2</v>
      </c>
      <c r="AT110" s="1">
        <f t="shared" si="24"/>
        <v>2</v>
      </c>
      <c r="AU110" s="1">
        <f t="shared" si="24"/>
        <v>1</v>
      </c>
      <c r="AV110" s="1">
        <f t="shared" si="24"/>
        <v>2</v>
      </c>
      <c r="AW110" s="1">
        <f t="shared" si="25"/>
        <v>2</v>
      </c>
      <c r="AX110" s="1">
        <f t="shared" si="25"/>
        <v>1</v>
      </c>
      <c r="AY110" s="1">
        <f t="shared" si="25"/>
        <v>2</v>
      </c>
      <c r="AZ110" s="1">
        <f t="shared" si="25"/>
        <v>2</v>
      </c>
      <c r="BA110" s="1">
        <f t="shared" si="25"/>
        <v>1</v>
      </c>
      <c r="BB110" s="1">
        <f t="shared" si="25"/>
        <v>2</v>
      </c>
      <c r="BC110" s="1">
        <f t="shared" si="25"/>
        <v>2</v>
      </c>
      <c r="BD110" s="1">
        <f t="shared" si="23"/>
        <v>2</v>
      </c>
      <c r="BE110" s="1">
        <f t="shared" si="23"/>
        <v>1</v>
      </c>
      <c r="BF110" s="1">
        <f t="shared" si="23"/>
        <v>1</v>
      </c>
      <c r="BG110" s="1">
        <f t="shared" si="23"/>
        <v>2</v>
      </c>
      <c r="BH110" s="1">
        <f t="shared" si="23"/>
        <v>2</v>
      </c>
      <c r="BI110" s="1">
        <f t="shared" si="23"/>
        <v>2</v>
      </c>
      <c r="BJ110" s="1">
        <v>1000000</v>
      </c>
      <c r="BL110" s="9" t="s">
        <v>129</v>
      </c>
      <c r="BM110" s="10">
        <v>2</v>
      </c>
      <c r="BN110" s="10">
        <v>2</v>
      </c>
      <c r="BO110" s="10">
        <v>2</v>
      </c>
      <c r="BP110" s="10">
        <v>1</v>
      </c>
      <c r="BQ110" s="10">
        <v>2</v>
      </c>
      <c r="BR110" s="10">
        <v>2</v>
      </c>
      <c r="BS110" s="10">
        <v>1</v>
      </c>
      <c r="BT110" s="10">
        <v>1</v>
      </c>
      <c r="BU110" s="10">
        <v>2</v>
      </c>
      <c r="BV110" s="10">
        <v>2</v>
      </c>
      <c r="BW110" s="10">
        <v>2</v>
      </c>
      <c r="BX110" s="10">
        <v>2</v>
      </c>
      <c r="BY110" s="10">
        <v>2</v>
      </c>
      <c r="BZ110" s="10">
        <v>2</v>
      </c>
      <c r="CA110" s="10">
        <v>1</v>
      </c>
      <c r="CB110" s="10">
        <v>2</v>
      </c>
      <c r="CC110" s="10">
        <v>2</v>
      </c>
      <c r="CD110" s="10">
        <v>1</v>
      </c>
      <c r="CE110" s="10">
        <v>2</v>
      </c>
      <c r="CF110" s="10">
        <v>2</v>
      </c>
      <c r="CG110" s="10">
        <v>1</v>
      </c>
      <c r="CH110" s="10">
        <v>2</v>
      </c>
      <c r="CI110" s="10">
        <v>2</v>
      </c>
      <c r="CJ110" s="10">
        <v>2</v>
      </c>
      <c r="CK110" s="10">
        <v>1</v>
      </c>
      <c r="CL110" s="10">
        <v>1</v>
      </c>
      <c r="CM110" s="10">
        <v>2</v>
      </c>
      <c r="CN110" s="10">
        <v>2</v>
      </c>
      <c r="CO110" s="10">
        <v>2</v>
      </c>
      <c r="CP110" s="10">
        <v>1000000</v>
      </c>
    </row>
    <row r="111" spans="1:94" ht="15.75" thickBot="1" x14ac:dyDescent="0.3">
      <c r="A111" s="9" t="s">
        <v>130</v>
      </c>
      <c r="B111" s="10">
        <v>2</v>
      </c>
      <c r="C111" s="10">
        <v>2</v>
      </c>
      <c r="D111" s="10">
        <v>2</v>
      </c>
      <c r="E111" s="10">
        <v>3</v>
      </c>
      <c r="F111" s="10">
        <v>2</v>
      </c>
      <c r="G111" s="10">
        <v>2</v>
      </c>
      <c r="H111" s="10">
        <v>3</v>
      </c>
      <c r="I111" s="10">
        <v>3</v>
      </c>
      <c r="J111" s="10">
        <v>2</v>
      </c>
      <c r="K111" s="10">
        <v>2</v>
      </c>
      <c r="L111" s="10">
        <v>2</v>
      </c>
      <c r="M111" s="10">
        <v>2</v>
      </c>
      <c r="N111" s="10">
        <v>2</v>
      </c>
      <c r="O111" s="10">
        <v>2</v>
      </c>
      <c r="P111" s="10">
        <v>3</v>
      </c>
      <c r="Q111" s="10">
        <v>2</v>
      </c>
      <c r="R111" s="10">
        <v>2</v>
      </c>
      <c r="S111" s="10">
        <v>3</v>
      </c>
      <c r="T111" s="10">
        <v>2</v>
      </c>
      <c r="U111" s="10">
        <v>2</v>
      </c>
      <c r="V111" s="10">
        <v>3</v>
      </c>
      <c r="W111" s="10">
        <v>2</v>
      </c>
      <c r="X111" s="10">
        <v>2</v>
      </c>
      <c r="Y111" s="10">
        <v>2</v>
      </c>
      <c r="Z111" s="10">
        <v>3</v>
      </c>
      <c r="AA111" s="10">
        <v>3</v>
      </c>
      <c r="AB111" s="10">
        <v>2</v>
      </c>
      <c r="AC111" s="10">
        <v>2</v>
      </c>
      <c r="AD111" s="10">
        <v>2</v>
      </c>
      <c r="AE111" s="10">
        <v>1000000</v>
      </c>
      <c r="AG111" s="1">
        <f t="shared" si="24"/>
        <v>2</v>
      </c>
      <c r="AH111" s="1">
        <f t="shared" si="24"/>
        <v>2</v>
      </c>
      <c r="AI111" s="1">
        <f t="shared" si="24"/>
        <v>2</v>
      </c>
      <c r="AJ111" s="1">
        <f t="shared" si="24"/>
        <v>1</v>
      </c>
      <c r="AK111" s="1">
        <f t="shared" si="24"/>
        <v>2</v>
      </c>
      <c r="AL111" s="1">
        <f t="shared" si="24"/>
        <v>2</v>
      </c>
      <c r="AM111" s="1">
        <f t="shared" si="24"/>
        <v>1</v>
      </c>
      <c r="AN111" s="1">
        <f t="shared" si="24"/>
        <v>1</v>
      </c>
      <c r="AO111" s="1">
        <f t="shared" si="24"/>
        <v>2</v>
      </c>
      <c r="AP111" s="1">
        <f t="shared" si="24"/>
        <v>2</v>
      </c>
      <c r="AQ111" s="1">
        <f t="shared" si="24"/>
        <v>2</v>
      </c>
      <c r="AR111" s="1">
        <f t="shared" si="24"/>
        <v>2</v>
      </c>
      <c r="AS111" s="1">
        <f t="shared" si="24"/>
        <v>2</v>
      </c>
      <c r="AT111" s="1">
        <f t="shared" si="24"/>
        <v>2</v>
      </c>
      <c r="AU111" s="1">
        <f t="shared" si="24"/>
        <v>1</v>
      </c>
      <c r="AV111" s="1">
        <f t="shared" si="24"/>
        <v>2</v>
      </c>
      <c r="AW111" s="1">
        <f t="shared" si="25"/>
        <v>2</v>
      </c>
      <c r="AX111" s="1">
        <f t="shared" si="25"/>
        <v>1</v>
      </c>
      <c r="AY111" s="1">
        <f t="shared" si="25"/>
        <v>2</v>
      </c>
      <c r="AZ111" s="1">
        <f t="shared" si="25"/>
        <v>2</v>
      </c>
      <c r="BA111" s="1">
        <f t="shared" si="25"/>
        <v>1</v>
      </c>
      <c r="BB111" s="1">
        <f t="shared" si="25"/>
        <v>2</v>
      </c>
      <c r="BC111" s="1">
        <f t="shared" si="25"/>
        <v>2</v>
      </c>
      <c r="BD111" s="1">
        <f t="shared" si="23"/>
        <v>2</v>
      </c>
      <c r="BE111" s="1">
        <f t="shared" si="23"/>
        <v>1</v>
      </c>
      <c r="BF111" s="1">
        <f t="shared" si="23"/>
        <v>1</v>
      </c>
      <c r="BG111" s="1">
        <f t="shared" si="23"/>
        <v>2</v>
      </c>
      <c r="BH111" s="1">
        <f t="shared" si="23"/>
        <v>2</v>
      </c>
      <c r="BI111" s="1">
        <f t="shared" si="23"/>
        <v>2</v>
      </c>
      <c r="BJ111" s="1">
        <v>1000000</v>
      </c>
      <c r="BL111" s="9" t="s">
        <v>130</v>
      </c>
      <c r="BM111" s="10">
        <v>2</v>
      </c>
      <c r="BN111" s="10">
        <v>2</v>
      </c>
      <c r="BO111" s="10">
        <v>2</v>
      </c>
      <c r="BP111" s="10">
        <v>1</v>
      </c>
      <c r="BQ111" s="10">
        <v>2</v>
      </c>
      <c r="BR111" s="10">
        <v>2</v>
      </c>
      <c r="BS111" s="10">
        <v>1</v>
      </c>
      <c r="BT111" s="10">
        <v>1</v>
      </c>
      <c r="BU111" s="10">
        <v>2</v>
      </c>
      <c r="BV111" s="10">
        <v>2</v>
      </c>
      <c r="BW111" s="10">
        <v>2</v>
      </c>
      <c r="BX111" s="10">
        <v>2</v>
      </c>
      <c r="BY111" s="10">
        <v>2</v>
      </c>
      <c r="BZ111" s="10">
        <v>2</v>
      </c>
      <c r="CA111" s="10">
        <v>1</v>
      </c>
      <c r="CB111" s="10">
        <v>2</v>
      </c>
      <c r="CC111" s="10">
        <v>2</v>
      </c>
      <c r="CD111" s="10">
        <v>1</v>
      </c>
      <c r="CE111" s="10">
        <v>2</v>
      </c>
      <c r="CF111" s="10">
        <v>2</v>
      </c>
      <c r="CG111" s="10">
        <v>1</v>
      </c>
      <c r="CH111" s="10">
        <v>2</v>
      </c>
      <c r="CI111" s="10">
        <v>2</v>
      </c>
      <c r="CJ111" s="10">
        <v>2</v>
      </c>
      <c r="CK111" s="10">
        <v>1</v>
      </c>
      <c r="CL111" s="10">
        <v>1</v>
      </c>
      <c r="CM111" s="10">
        <v>2</v>
      </c>
      <c r="CN111" s="10">
        <v>2</v>
      </c>
      <c r="CO111" s="10">
        <v>2</v>
      </c>
      <c r="CP111" s="10">
        <v>1000000</v>
      </c>
    </row>
    <row r="112" spans="1:94" ht="15.75" thickBot="1" x14ac:dyDescent="0.3">
      <c r="A112" s="9" t="s">
        <v>131</v>
      </c>
      <c r="B112" s="10">
        <v>2</v>
      </c>
      <c r="C112" s="10">
        <v>2</v>
      </c>
      <c r="D112" s="10">
        <v>2</v>
      </c>
      <c r="E112" s="10">
        <v>3</v>
      </c>
      <c r="F112" s="10">
        <v>2</v>
      </c>
      <c r="G112" s="10">
        <v>2</v>
      </c>
      <c r="H112" s="10">
        <v>3</v>
      </c>
      <c r="I112" s="10">
        <v>3</v>
      </c>
      <c r="J112" s="10">
        <v>2</v>
      </c>
      <c r="K112" s="10">
        <v>2</v>
      </c>
      <c r="L112" s="10">
        <v>2</v>
      </c>
      <c r="M112" s="10">
        <v>2</v>
      </c>
      <c r="N112" s="10">
        <v>2</v>
      </c>
      <c r="O112" s="10">
        <v>2</v>
      </c>
      <c r="P112" s="10">
        <v>3</v>
      </c>
      <c r="Q112" s="10">
        <v>2</v>
      </c>
      <c r="R112" s="10">
        <v>2</v>
      </c>
      <c r="S112" s="10">
        <v>3</v>
      </c>
      <c r="T112" s="10">
        <v>2</v>
      </c>
      <c r="U112" s="10">
        <v>2</v>
      </c>
      <c r="V112" s="10">
        <v>3</v>
      </c>
      <c r="W112" s="10">
        <v>2</v>
      </c>
      <c r="X112" s="10">
        <v>2</v>
      </c>
      <c r="Y112" s="10">
        <v>2</v>
      </c>
      <c r="Z112" s="10">
        <v>3</v>
      </c>
      <c r="AA112" s="10">
        <v>3</v>
      </c>
      <c r="AB112" s="10">
        <v>2</v>
      </c>
      <c r="AC112" s="10">
        <v>2</v>
      </c>
      <c r="AD112" s="10">
        <v>2</v>
      </c>
      <c r="AE112" s="10">
        <v>1000000</v>
      </c>
      <c r="AG112" s="1">
        <f t="shared" si="24"/>
        <v>2</v>
      </c>
      <c r="AH112" s="1">
        <f t="shared" si="24"/>
        <v>2</v>
      </c>
      <c r="AI112" s="1">
        <f t="shared" si="24"/>
        <v>2</v>
      </c>
      <c r="AJ112" s="1">
        <f t="shared" si="24"/>
        <v>1</v>
      </c>
      <c r="AK112" s="1">
        <f t="shared" si="24"/>
        <v>2</v>
      </c>
      <c r="AL112" s="1">
        <f t="shared" si="24"/>
        <v>2</v>
      </c>
      <c r="AM112" s="1">
        <f t="shared" si="24"/>
        <v>1</v>
      </c>
      <c r="AN112" s="1">
        <f t="shared" si="24"/>
        <v>1</v>
      </c>
      <c r="AO112" s="1">
        <f t="shared" si="24"/>
        <v>2</v>
      </c>
      <c r="AP112" s="1">
        <f t="shared" si="24"/>
        <v>2</v>
      </c>
      <c r="AQ112" s="1">
        <f t="shared" si="24"/>
        <v>2</v>
      </c>
      <c r="AR112" s="1">
        <f t="shared" si="24"/>
        <v>2</v>
      </c>
      <c r="AS112" s="1">
        <f t="shared" si="24"/>
        <v>2</v>
      </c>
      <c r="AT112" s="1">
        <f t="shared" si="24"/>
        <v>2</v>
      </c>
      <c r="AU112" s="1">
        <f t="shared" si="24"/>
        <v>1</v>
      </c>
      <c r="AV112" s="1">
        <f t="shared" si="24"/>
        <v>2</v>
      </c>
      <c r="AW112" s="1">
        <f t="shared" si="25"/>
        <v>2</v>
      </c>
      <c r="AX112" s="1">
        <f t="shared" si="25"/>
        <v>1</v>
      </c>
      <c r="AY112" s="1">
        <f t="shared" si="25"/>
        <v>2</v>
      </c>
      <c r="AZ112" s="1">
        <f t="shared" si="25"/>
        <v>2</v>
      </c>
      <c r="BA112" s="1">
        <f t="shared" si="25"/>
        <v>1</v>
      </c>
      <c r="BB112" s="1">
        <f t="shared" si="25"/>
        <v>2</v>
      </c>
      <c r="BC112" s="1">
        <f t="shared" si="25"/>
        <v>2</v>
      </c>
      <c r="BD112" s="1">
        <f t="shared" si="23"/>
        <v>2</v>
      </c>
      <c r="BE112" s="1">
        <f t="shared" si="23"/>
        <v>1</v>
      </c>
      <c r="BF112" s="1">
        <f t="shared" si="23"/>
        <v>1</v>
      </c>
      <c r="BG112" s="1">
        <f t="shared" si="23"/>
        <v>2</v>
      </c>
      <c r="BH112" s="1">
        <f t="shared" si="23"/>
        <v>2</v>
      </c>
      <c r="BI112" s="1">
        <f t="shared" si="23"/>
        <v>2</v>
      </c>
      <c r="BJ112" s="1">
        <v>1000000</v>
      </c>
      <c r="BL112" s="9" t="s">
        <v>131</v>
      </c>
      <c r="BM112" s="10">
        <v>2</v>
      </c>
      <c r="BN112" s="10">
        <v>2</v>
      </c>
      <c r="BO112" s="10">
        <v>2</v>
      </c>
      <c r="BP112" s="10">
        <v>1</v>
      </c>
      <c r="BQ112" s="10">
        <v>2</v>
      </c>
      <c r="BR112" s="10">
        <v>2</v>
      </c>
      <c r="BS112" s="10">
        <v>1</v>
      </c>
      <c r="BT112" s="10">
        <v>1</v>
      </c>
      <c r="BU112" s="10">
        <v>2</v>
      </c>
      <c r="BV112" s="10">
        <v>2</v>
      </c>
      <c r="BW112" s="10">
        <v>2</v>
      </c>
      <c r="BX112" s="10">
        <v>2</v>
      </c>
      <c r="BY112" s="10">
        <v>2</v>
      </c>
      <c r="BZ112" s="10">
        <v>2</v>
      </c>
      <c r="CA112" s="10">
        <v>1</v>
      </c>
      <c r="CB112" s="10">
        <v>2</v>
      </c>
      <c r="CC112" s="10">
        <v>2</v>
      </c>
      <c r="CD112" s="10">
        <v>1</v>
      </c>
      <c r="CE112" s="10">
        <v>2</v>
      </c>
      <c r="CF112" s="10">
        <v>2</v>
      </c>
      <c r="CG112" s="10">
        <v>1</v>
      </c>
      <c r="CH112" s="10">
        <v>2</v>
      </c>
      <c r="CI112" s="10">
        <v>2</v>
      </c>
      <c r="CJ112" s="10">
        <v>2</v>
      </c>
      <c r="CK112" s="10">
        <v>1</v>
      </c>
      <c r="CL112" s="10">
        <v>1</v>
      </c>
      <c r="CM112" s="10">
        <v>2</v>
      </c>
      <c r="CN112" s="10">
        <v>2</v>
      </c>
      <c r="CO112" s="10">
        <v>2</v>
      </c>
      <c r="CP112" s="10">
        <v>1000000</v>
      </c>
    </row>
    <row r="113" spans="1:94" ht="15.75" thickBot="1" x14ac:dyDescent="0.3">
      <c r="A113" s="9" t="s">
        <v>132</v>
      </c>
      <c r="B113" s="10">
        <v>2</v>
      </c>
      <c r="C113" s="10">
        <v>2</v>
      </c>
      <c r="D113" s="10">
        <v>2</v>
      </c>
      <c r="E113" s="10">
        <v>3</v>
      </c>
      <c r="F113" s="10">
        <v>2</v>
      </c>
      <c r="G113" s="10">
        <v>2</v>
      </c>
      <c r="H113" s="10">
        <v>3</v>
      </c>
      <c r="I113" s="10">
        <v>3</v>
      </c>
      <c r="J113" s="10">
        <v>2</v>
      </c>
      <c r="K113" s="10">
        <v>2</v>
      </c>
      <c r="L113" s="10">
        <v>2</v>
      </c>
      <c r="M113" s="10">
        <v>2</v>
      </c>
      <c r="N113" s="10">
        <v>2</v>
      </c>
      <c r="O113" s="10">
        <v>2</v>
      </c>
      <c r="P113" s="10">
        <v>3</v>
      </c>
      <c r="Q113" s="10">
        <v>2</v>
      </c>
      <c r="R113" s="10">
        <v>2</v>
      </c>
      <c r="S113" s="10">
        <v>3</v>
      </c>
      <c r="T113" s="10">
        <v>2</v>
      </c>
      <c r="U113" s="10">
        <v>2</v>
      </c>
      <c r="V113" s="10">
        <v>3</v>
      </c>
      <c r="W113" s="10">
        <v>2</v>
      </c>
      <c r="X113" s="10">
        <v>2</v>
      </c>
      <c r="Y113" s="10">
        <v>2</v>
      </c>
      <c r="Z113" s="10">
        <v>3</v>
      </c>
      <c r="AA113" s="10">
        <v>3</v>
      </c>
      <c r="AB113" s="10">
        <v>2</v>
      </c>
      <c r="AC113" s="10">
        <v>2</v>
      </c>
      <c r="AD113" s="10">
        <v>2</v>
      </c>
      <c r="AE113" s="10">
        <v>1000000</v>
      </c>
      <c r="AG113" s="1">
        <f t="shared" si="24"/>
        <v>2</v>
      </c>
      <c r="AH113" s="1">
        <f t="shared" si="24"/>
        <v>2</v>
      </c>
      <c r="AI113" s="1">
        <f t="shared" si="24"/>
        <v>2</v>
      </c>
      <c r="AJ113" s="1">
        <f t="shared" si="24"/>
        <v>1</v>
      </c>
      <c r="AK113" s="1">
        <f t="shared" si="24"/>
        <v>2</v>
      </c>
      <c r="AL113" s="1">
        <f t="shared" si="24"/>
        <v>2</v>
      </c>
      <c r="AM113" s="1">
        <f t="shared" si="24"/>
        <v>1</v>
      </c>
      <c r="AN113" s="1">
        <f t="shared" si="24"/>
        <v>1</v>
      </c>
      <c r="AO113" s="1">
        <f t="shared" si="24"/>
        <v>2</v>
      </c>
      <c r="AP113" s="1">
        <f t="shared" si="24"/>
        <v>2</v>
      </c>
      <c r="AQ113" s="1">
        <f t="shared" si="24"/>
        <v>2</v>
      </c>
      <c r="AR113" s="1">
        <f t="shared" si="24"/>
        <v>2</v>
      </c>
      <c r="AS113" s="1">
        <f t="shared" si="24"/>
        <v>2</v>
      </c>
      <c r="AT113" s="1">
        <f t="shared" si="24"/>
        <v>2</v>
      </c>
      <c r="AU113" s="1">
        <f t="shared" si="24"/>
        <v>1</v>
      </c>
      <c r="AV113" s="1">
        <f t="shared" si="24"/>
        <v>2</v>
      </c>
      <c r="AW113" s="1">
        <f t="shared" si="25"/>
        <v>2</v>
      </c>
      <c r="AX113" s="1">
        <f t="shared" si="25"/>
        <v>1</v>
      </c>
      <c r="AY113" s="1">
        <f t="shared" si="25"/>
        <v>2</v>
      </c>
      <c r="AZ113" s="1">
        <f t="shared" si="25"/>
        <v>2</v>
      </c>
      <c r="BA113" s="1">
        <f t="shared" si="25"/>
        <v>1</v>
      </c>
      <c r="BB113" s="1">
        <f t="shared" si="25"/>
        <v>2</v>
      </c>
      <c r="BC113" s="1">
        <f t="shared" si="25"/>
        <v>2</v>
      </c>
      <c r="BD113" s="1">
        <f t="shared" si="23"/>
        <v>2</v>
      </c>
      <c r="BE113" s="1">
        <f t="shared" si="23"/>
        <v>1</v>
      </c>
      <c r="BF113" s="1">
        <f t="shared" si="23"/>
        <v>1</v>
      </c>
      <c r="BG113" s="1">
        <f t="shared" si="23"/>
        <v>2</v>
      </c>
      <c r="BH113" s="1">
        <f t="shared" si="23"/>
        <v>2</v>
      </c>
      <c r="BI113" s="1">
        <f t="shared" si="23"/>
        <v>2</v>
      </c>
      <c r="BJ113" s="1">
        <v>1000000</v>
      </c>
      <c r="BL113" s="9" t="s">
        <v>132</v>
      </c>
      <c r="BM113" s="10">
        <v>2</v>
      </c>
      <c r="BN113" s="10">
        <v>2</v>
      </c>
      <c r="BO113" s="10">
        <v>2</v>
      </c>
      <c r="BP113" s="10">
        <v>1</v>
      </c>
      <c r="BQ113" s="10">
        <v>2</v>
      </c>
      <c r="BR113" s="10">
        <v>2</v>
      </c>
      <c r="BS113" s="10">
        <v>1</v>
      </c>
      <c r="BT113" s="10">
        <v>1</v>
      </c>
      <c r="BU113" s="10">
        <v>2</v>
      </c>
      <c r="BV113" s="10">
        <v>2</v>
      </c>
      <c r="BW113" s="10">
        <v>2</v>
      </c>
      <c r="BX113" s="10">
        <v>2</v>
      </c>
      <c r="BY113" s="10">
        <v>2</v>
      </c>
      <c r="BZ113" s="10">
        <v>2</v>
      </c>
      <c r="CA113" s="10">
        <v>1</v>
      </c>
      <c r="CB113" s="10">
        <v>2</v>
      </c>
      <c r="CC113" s="10">
        <v>2</v>
      </c>
      <c r="CD113" s="10">
        <v>1</v>
      </c>
      <c r="CE113" s="10">
        <v>2</v>
      </c>
      <c r="CF113" s="10">
        <v>2</v>
      </c>
      <c r="CG113" s="10">
        <v>1</v>
      </c>
      <c r="CH113" s="10">
        <v>2</v>
      </c>
      <c r="CI113" s="10">
        <v>2</v>
      </c>
      <c r="CJ113" s="10">
        <v>2</v>
      </c>
      <c r="CK113" s="10">
        <v>1</v>
      </c>
      <c r="CL113" s="10">
        <v>1</v>
      </c>
      <c r="CM113" s="10">
        <v>2</v>
      </c>
      <c r="CN113" s="10">
        <v>2</v>
      </c>
      <c r="CO113" s="10">
        <v>2</v>
      </c>
      <c r="CP113" s="10">
        <v>1000000</v>
      </c>
    </row>
    <row r="114" spans="1:94" ht="15.75" thickBot="1" x14ac:dyDescent="0.3">
      <c r="A114" s="9" t="s">
        <v>133</v>
      </c>
      <c r="B114" s="10">
        <v>2</v>
      </c>
      <c r="C114" s="10">
        <v>2</v>
      </c>
      <c r="D114" s="10">
        <v>2</v>
      </c>
      <c r="E114" s="10">
        <v>3</v>
      </c>
      <c r="F114" s="10">
        <v>2</v>
      </c>
      <c r="G114" s="10">
        <v>2</v>
      </c>
      <c r="H114" s="10">
        <v>3</v>
      </c>
      <c r="I114" s="10">
        <v>3</v>
      </c>
      <c r="J114" s="10">
        <v>2</v>
      </c>
      <c r="K114" s="10">
        <v>2</v>
      </c>
      <c r="L114" s="10">
        <v>2</v>
      </c>
      <c r="M114" s="10">
        <v>2</v>
      </c>
      <c r="N114" s="10">
        <v>2</v>
      </c>
      <c r="O114" s="10">
        <v>2</v>
      </c>
      <c r="P114" s="10">
        <v>3</v>
      </c>
      <c r="Q114" s="10">
        <v>2</v>
      </c>
      <c r="R114" s="10">
        <v>2</v>
      </c>
      <c r="S114" s="10">
        <v>3</v>
      </c>
      <c r="T114" s="10">
        <v>2</v>
      </c>
      <c r="U114" s="10">
        <v>2</v>
      </c>
      <c r="V114" s="10">
        <v>3</v>
      </c>
      <c r="W114" s="10">
        <v>2</v>
      </c>
      <c r="X114" s="10">
        <v>2</v>
      </c>
      <c r="Y114" s="10">
        <v>2</v>
      </c>
      <c r="Z114" s="10">
        <v>3</v>
      </c>
      <c r="AA114" s="10">
        <v>3</v>
      </c>
      <c r="AB114" s="10">
        <v>2</v>
      </c>
      <c r="AC114" s="10">
        <v>2</v>
      </c>
      <c r="AD114" s="10">
        <v>2</v>
      </c>
      <c r="AE114" s="10">
        <v>1000000</v>
      </c>
      <c r="AG114" s="1">
        <f t="shared" si="24"/>
        <v>2</v>
      </c>
      <c r="AH114" s="1">
        <f t="shared" si="24"/>
        <v>2</v>
      </c>
      <c r="AI114" s="1">
        <f t="shared" si="24"/>
        <v>2</v>
      </c>
      <c r="AJ114" s="1">
        <f t="shared" si="24"/>
        <v>1</v>
      </c>
      <c r="AK114" s="1">
        <f t="shared" si="24"/>
        <v>2</v>
      </c>
      <c r="AL114" s="1">
        <f t="shared" si="24"/>
        <v>2</v>
      </c>
      <c r="AM114" s="1">
        <f t="shared" si="24"/>
        <v>1</v>
      </c>
      <c r="AN114" s="1">
        <f t="shared" si="24"/>
        <v>1</v>
      </c>
      <c r="AO114" s="1">
        <f t="shared" si="24"/>
        <v>2</v>
      </c>
      <c r="AP114" s="1">
        <f t="shared" si="24"/>
        <v>2</v>
      </c>
      <c r="AQ114" s="1">
        <f t="shared" si="24"/>
        <v>2</v>
      </c>
      <c r="AR114" s="1">
        <f t="shared" si="24"/>
        <v>2</v>
      </c>
      <c r="AS114" s="1">
        <f t="shared" si="24"/>
        <v>2</v>
      </c>
      <c r="AT114" s="1">
        <f t="shared" si="24"/>
        <v>2</v>
      </c>
      <c r="AU114" s="1">
        <f t="shared" si="24"/>
        <v>1</v>
      </c>
      <c r="AV114" s="1">
        <f t="shared" si="24"/>
        <v>2</v>
      </c>
      <c r="AW114" s="1">
        <f t="shared" si="25"/>
        <v>2</v>
      </c>
      <c r="AX114" s="1">
        <f t="shared" si="25"/>
        <v>1</v>
      </c>
      <c r="AY114" s="1">
        <f t="shared" si="25"/>
        <v>2</v>
      </c>
      <c r="AZ114" s="1">
        <f t="shared" si="25"/>
        <v>2</v>
      </c>
      <c r="BA114" s="1">
        <f t="shared" si="25"/>
        <v>1</v>
      </c>
      <c r="BB114" s="1">
        <f t="shared" si="25"/>
        <v>2</v>
      </c>
      <c r="BC114" s="1">
        <f t="shared" si="25"/>
        <v>2</v>
      </c>
      <c r="BD114" s="1">
        <f t="shared" si="23"/>
        <v>2</v>
      </c>
      <c r="BE114" s="1">
        <f t="shared" si="23"/>
        <v>1</v>
      </c>
      <c r="BF114" s="1">
        <f t="shared" si="23"/>
        <v>1</v>
      </c>
      <c r="BG114" s="1">
        <f t="shared" si="23"/>
        <v>2</v>
      </c>
      <c r="BH114" s="1">
        <f t="shared" si="23"/>
        <v>2</v>
      </c>
      <c r="BI114" s="1">
        <f t="shared" si="23"/>
        <v>2</v>
      </c>
      <c r="BJ114" s="1">
        <v>1000000</v>
      </c>
      <c r="BL114" s="9" t="s">
        <v>133</v>
      </c>
      <c r="BM114" s="10">
        <v>2</v>
      </c>
      <c r="BN114" s="10">
        <v>2</v>
      </c>
      <c r="BO114" s="10">
        <v>2</v>
      </c>
      <c r="BP114" s="10">
        <v>1</v>
      </c>
      <c r="BQ114" s="10">
        <v>2</v>
      </c>
      <c r="BR114" s="10">
        <v>2</v>
      </c>
      <c r="BS114" s="10">
        <v>1</v>
      </c>
      <c r="BT114" s="10">
        <v>1</v>
      </c>
      <c r="BU114" s="10">
        <v>2</v>
      </c>
      <c r="BV114" s="10">
        <v>2</v>
      </c>
      <c r="BW114" s="10">
        <v>2</v>
      </c>
      <c r="BX114" s="10">
        <v>2</v>
      </c>
      <c r="BY114" s="10">
        <v>2</v>
      </c>
      <c r="BZ114" s="10">
        <v>2</v>
      </c>
      <c r="CA114" s="10">
        <v>1</v>
      </c>
      <c r="CB114" s="10">
        <v>2</v>
      </c>
      <c r="CC114" s="10">
        <v>2</v>
      </c>
      <c r="CD114" s="10">
        <v>1</v>
      </c>
      <c r="CE114" s="10">
        <v>2</v>
      </c>
      <c r="CF114" s="10">
        <v>2</v>
      </c>
      <c r="CG114" s="10">
        <v>1</v>
      </c>
      <c r="CH114" s="10">
        <v>2</v>
      </c>
      <c r="CI114" s="10">
        <v>2</v>
      </c>
      <c r="CJ114" s="10">
        <v>2</v>
      </c>
      <c r="CK114" s="10">
        <v>1</v>
      </c>
      <c r="CL114" s="10">
        <v>1</v>
      </c>
      <c r="CM114" s="10">
        <v>2</v>
      </c>
      <c r="CN114" s="10">
        <v>2</v>
      </c>
      <c r="CO114" s="10">
        <v>2</v>
      </c>
      <c r="CP114" s="10">
        <v>1000000</v>
      </c>
    </row>
    <row r="115" spans="1:94" ht="15.75" thickBot="1" x14ac:dyDescent="0.3">
      <c r="A115" s="9" t="s">
        <v>134</v>
      </c>
      <c r="B115" s="10">
        <v>2</v>
      </c>
      <c r="C115" s="10">
        <v>2</v>
      </c>
      <c r="D115" s="10">
        <v>2</v>
      </c>
      <c r="E115" s="10">
        <v>3</v>
      </c>
      <c r="F115" s="10">
        <v>2</v>
      </c>
      <c r="G115" s="10">
        <v>2</v>
      </c>
      <c r="H115" s="10">
        <v>3</v>
      </c>
      <c r="I115" s="10">
        <v>3</v>
      </c>
      <c r="J115" s="10">
        <v>2</v>
      </c>
      <c r="K115" s="10">
        <v>2</v>
      </c>
      <c r="L115" s="10">
        <v>2</v>
      </c>
      <c r="M115" s="10">
        <v>2</v>
      </c>
      <c r="N115" s="10">
        <v>2</v>
      </c>
      <c r="O115" s="10">
        <v>2</v>
      </c>
      <c r="P115" s="10">
        <v>3</v>
      </c>
      <c r="Q115" s="10">
        <v>2</v>
      </c>
      <c r="R115" s="10">
        <v>2</v>
      </c>
      <c r="S115" s="10">
        <v>3</v>
      </c>
      <c r="T115" s="10">
        <v>2</v>
      </c>
      <c r="U115" s="10">
        <v>2</v>
      </c>
      <c r="V115" s="10">
        <v>3</v>
      </c>
      <c r="W115" s="10">
        <v>2</v>
      </c>
      <c r="X115" s="10">
        <v>2</v>
      </c>
      <c r="Y115" s="10">
        <v>2</v>
      </c>
      <c r="Z115" s="10">
        <v>3</v>
      </c>
      <c r="AA115" s="10">
        <v>3</v>
      </c>
      <c r="AB115" s="10">
        <v>2</v>
      </c>
      <c r="AC115" s="10">
        <v>2</v>
      </c>
      <c r="AD115" s="10">
        <v>2</v>
      </c>
      <c r="AE115" s="10">
        <v>1000000</v>
      </c>
      <c r="AG115" s="1">
        <f t="shared" si="24"/>
        <v>2</v>
      </c>
      <c r="AH115" s="1">
        <f t="shared" si="24"/>
        <v>2</v>
      </c>
      <c r="AI115" s="1">
        <f t="shared" si="24"/>
        <v>2</v>
      </c>
      <c r="AJ115" s="1">
        <f t="shared" si="24"/>
        <v>1</v>
      </c>
      <c r="AK115" s="1">
        <f t="shared" si="24"/>
        <v>2</v>
      </c>
      <c r="AL115" s="1">
        <f t="shared" si="24"/>
        <v>2</v>
      </c>
      <c r="AM115" s="1">
        <f t="shared" si="24"/>
        <v>1</v>
      </c>
      <c r="AN115" s="1">
        <f t="shared" si="24"/>
        <v>1</v>
      </c>
      <c r="AO115" s="1">
        <f t="shared" si="24"/>
        <v>2</v>
      </c>
      <c r="AP115" s="1">
        <f t="shared" si="24"/>
        <v>2</v>
      </c>
      <c r="AQ115" s="1">
        <f t="shared" si="24"/>
        <v>2</v>
      </c>
      <c r="AR115" s="1">
        <f t="shared" si="24"/>
        <v>2</v>
      </c>
      <c r="AS115" s="1">
        <f t="shared" si="24"/>
        <v>2</v>
      </c>
      <c r="AT115" s="1">
        <f t="shared" si="24"/>
        <v>2</v>
      </c>
      <c r="AU115" s="1">
        <f t="shared" si="24"/>
        <v>1</v>
      </c>
      <c r="AV115" s="1">
        <f t="shared" si="24"/>
        <v>2</v>
      </c>
      <c r="AW115" s="1">
        <f t="shared" si="25"/>
        <v>2</v>
      </c>
      <c r="AX115" s="1">
        <f t="shared" si="25"/>
        <v>1</v>
      </c>
      <c r="AY115" s="1">
        <f t="shared" si="25"/>
        <v>2</v>
      </c>
      <c r="AZ115" s="1">
        <f t="shared" si="25"/>
        <v>2</v>
      </c>
      <c r="BA115" s="1">
        <f t="shared" si="25"/>
        <v>1</v>
      </c>
      <c r="BB115" s="1">
        <f t="shared" si="25"/>
        <v>2</v>
      </c>
      <c r="BC115" s="1">
        <f t="shared" si="25"/>
        <v>2</v>
      </c>
      <c r="BD115" s="1">
        <f t="shared" si="23"/>
        <v>2</v>
      </c>
      <c r="BE115" s="1">
        <f t="shared" si="23"/>
        <v>1</v>
      </c>
      <c r="BF115" s="1">
        <f t="shared" si="23"/>
        <v>1</v>
      </c>
      <c r="BG115" s="1">
        <f t="shared" si="23"/>
        <v>2</v>
      </c>
      <c r="BH115" s="1">
        <f t="shared" si="23"/>
        <v>2</v>
      </c>
      <c r="BI115" s="1">
        <f t="shared" si="23"/>
        <v>2</v>
      </c>
      <c r="BJ115" s="1">
        <v>1000000</v>
      </c>
      <c r="BL115" s="9" t="s">
        <v>134</v>
      </c>
      <c r="BM115" s="10">
        <v>2</v>
      </c>
      <c r="BN115" s="10">
        <v>2</v>
      </c>
      <c r="BO115" s="10">
        <v>2</v>
      </c>
      <c r="BP115" s="10">
        <v>1</v>
      </c>
      <c r="BQ115" s="10">
        <v>2</v>
      </c>
      <c r="BR115" s="10">
        <v>2</v>
      </c>
      <c r="BS115" s="10">
        <v>1</v>
      </c>
      <c r="BT115" s="10">
        <v>1</v>
      </c>
      <c r="BU115" s="10">
        <v>2</v>
      </c>
      <c r="BV115" s="10">
        <v>2</v>
      </c>
      <c r="BW115" s="10">
        <v>2</v>
      </c>
      <c r="BX115" s="10">
        <v>2</v>
      </c>
      <c r="BY115" s="10">
        <v>2</v>
      </c>
      <c r="BZ115" s="10">
        <v>2</v>
      </c>
      <c r="CA115" s="10">
        <v>1</v>
      </c>
      <c r="CB115" s="10">
        <v>2</v>
      </c>
      <c r="CC115" s="10">
        <v>2</v>
      </c>
      <c r="CD115" s="10">
        <v>1</v>
      </c>
      <c r="CE115" s="10">
        <v>2</v>
      </c>
      <c r="CF115" s="10">
        <v>2</v>
      </c>
      <c r="CG115" s="10">
        <v>1</v>
      </c>
      <c r="CH115" s="10">
        <v>2</v>
      </c>
      <c r="CI115" s="10">
        <v>2</v>
      </c>
      <c r="CJ115" s="10">
        <v>2</v>
      </c>
      <c r="CK115" s="10">
        <v>1</v>
      </c>
      <c r="CL115" s="10">
        <v>1</v>
      </c>
      <c r="CM115" s="10">
        <v>2</v>
      </c>
      <c r="CN115" s="10">
        <v>2</v>
      </c>
      <c r="CO115" s="10">
        <v>2</v>
      </c>
      <c r="CP115" s="10">
        <v>1000000</v>
      </c>
    </row>
    <row r="116" spans="1:94" ht="15.75" thickBot="1" x14ac:dyDescent="0.3">
      <c r="A116" s="9" t="s">
        <v>135</v>
      </c>
      <c r="B116" s="10">
        <v>2</v>
      </c>
      <c r="C116" s="10">
        <v>2</v>
      </c>
      <c r="D116" s="10">
        <v>2</v>
      </c>
      <c r="E116" s="10">
        <v>3</v>
      </c>
      <c r="F116" s="10">
        <v>2</v>
      </c>
      <c r="G116" s="10">
        <v>2</v>
      </c>
      <c r="H116" s="10">
        <v>3</v>
      </c>
      <c r="I116" s="10">
        <v>3</v>
      </c>
      <c r="J116" s="10">
        <v>2</v>
      </c>
      <c r="K116" s="10">
        <v>2</v>
      </c>
      <c r="L116" s="10">
        <v>2</v>
      </c>
      <c r="M116" s="10">
        <v>2</v>
      </c>
      <c r="N116" s="10">
        <v>2</v>
      </c>
      <c r="O116" s="10">
        <v>2</v>
      </c>
      <c r="P116" s="10">
        <v>3</v>
      </c>
      <c r="Q116" s="10">
        <v>2</v>
      </c>
      <c r="R116" s="10">
        <v>2</v>
      </c>
      <c r="S116" s="10">
        <v>3</v>
      </c>
      <c r="T116" s="10">
        <v>2</v>
      </c>
      <c r="U116" s="10">
        <v>2</v>
      </c>
      <c r="V116" s="10">
        <v>3</v>
      </c>
      <c r="W116" s="10">
        <v>2</v>
      </c>
      <c r="X116" s="10">
        <v>2</v>
      </c>
      <c r="Y116" s="10">
        <v>2</v>
      </c>
      <c r="Z116" s="10">
        <v>3</v>
      </c>
      <c r="AA116" s="10">
        <v>3</v>
      </c>
      <c r="AB116" s="10">
        <v>2</v>
      </c>
      <c r="AC116" s="10">
        <v>2</v>
      </c>
      <c r="AD116" s="10">
        <v>2</v>
      </c>
      <c r="AE116" s="10">
        <v>1000000</v>
      </c>
      <c r="AG116" s="1">
        <f t="shared" si="24"/>
        <v>2</v>
      </c>
      <c r="AH116" s="1">
        <f t="shared" si="24"/>
        <v>2</v>
      </c>
      <c r="AI116" s="1">
        <f t="shared" si="24"/>
        <v>2</v>
      </c>
      <c r="AJ116" s="1">
        <f t="shared" si="24"/>
        <v>1</v>
      </c>
      <c r="AK116" s="1">
        <f t="shared" si="24"/>
        <v>2</v>
      </c>
      <c r="AL116" s="1">
        <f t="shared" si="24"/>
        <v>2</v>
      </c>
      <c r="AM116" s="1">
        <f t="shared" si="24"/>
        <v>1</v>
      </c>
      <c r="AN116" s="1">
        <f t="shared" si="24"/>
        <v>1</v>
      </c>
      <c r="AO116" s="1">
        <f t="shared" si="24"/>
        <v>2</v>
      </c>
      <c r="AP116" s="1">
        <f t="shared" si="24"/>
        <v>2</v>
      </c>
      <c r="AQ116" s="1">
        <f t="shared" si="24"/>
        <v>2</v>
      </c>
      <c r="AR116" s="1">
        <f t="shared" si="24"/>
        <v>2</v>
      </c>
      <c r="AS116" s="1">
        <f t="shared" si="24"/>
        <v>2</v>
      </c>
      <c r="AT116" s="1">
        <f t="shared" si="24"/>
        <v>2</v>
      </c>
      <c r="AU116" s="1">
        <f t="shared" si="24"/>
        <v>1</v>
      </c>
      <c r="AV116" s="1">
        <f t="shared" si="24"/>
        <v>2</v>
      </c>
      <c r="AW116" s="1">
        <f t="shared" si="25"/>
        <v>2</v>
      </c>
      <c r="AX116" s="1">
        <f t="shared" si="25"/>
        <v>1</v>
      </c>
      <c r="AY116" s="1">
        <f t="shared" si="25"/>
        <v>2</v>
      </c>
      <c r="AZ116" s="1">
        <f t="shared" si="25"/>
        <v>2</v>
      </c>
      <c r="BA116" s="1">
        <f t="shared" si="25"/>
        <v>1</v>
      </c>
      <c r="BB116" s="1">
        <f t="shared" si="25"/>
        <v>2</v>
      </c>
      <c r="BC116" s="1">
        <f t="shared" si="25"/>
        <v>2</v>
      </c>
      <c r="BD116" s="1">
        <f t="shared" si="23"/>
        <v>2</v>
      </c>
      <c r="BE116" s="1">
        <f t="shared" si="23"/>
        <v>1</v>
      </c>
      <c r="BF116" s="1">
        <f t="shared" si="23"/>
        <v>1</v>
      </c>
      <c r="BG116" s="1">
        <f t="shared" si="23"/>
        <v>2</v>
      </c>
      <c r="BH116" s="1">
        <f t="shared" si="23"/>
        <v>2</v>
      </c>
      <c r="BI116" s="1">
        <f t="shared" si="23"/>
        <v>2</v>
      </c>
      <c r="BJ116" s="1">
        <v>1000000</v>
      </c>
      <c r="BL116" s="9" t="s">
        <v>135</v>
      </c>
      <c r="BM116" s="10">
        <v>2</v>
      </c>
      <c r="BN116" s="10">
        <v>2</v>
      </c>
      <c r="BO116" s="10">
        <v>2</v>
      </c>
      <c r="BP116" s="10">
        <v>1</v>
      </c>
      <c r="BQ116" s="10">
        <v>2</v>
      </c>
      <c r="BR116" s="10">
        <v>2</v>
      </c>
      <c r="BS116" s="10">
        <v>1</v>
      </c>
      <c r="BT116" s="10">
        <v>1</v>
      </c>
      <c r="BU116" s="10">
        <v>2</v>
      </c>
      <c r="BV116" s="10">
        <v>2</v>
      </c>
      <c r="BW116" s="10">
        <v>2</v>
      </c>
      <c r="BX116" s="10">
        <v>2</v>
      </c>
      <c r="BY116" s="10">
        <v>2</v>
      </c>
      <c r="BZ116" s="10">
        <v>2</v>
      </c>
      <c r="CA116" s="10">
        <v>1</v>
      </c>
      <c r="CB116" s="10">
        <v>2</v>
      </c>
      <c r="CC116" s="10">
        <v>2</v>
      </c>
      <c r="CD116" s="10">
        <v>1</v>
      </c>
      <c r="CE116" s="10">
        <v>2</v>
      </c>
      <c r="CF116" s="10">
        <v>2</v>
      </c>
      <c r="CG116" s="10">
        <v>1</v>
      </c>
      <c r="CH116" s="10">
        <v>2</v>
      </c>
      <c r="CI116" s="10">
        <v>2</v>
      </c>
      <c r="CJ116" s="10">
        <v>2</v>
      </c>
      <c r="CK116" s="10">
        <v>1</v>
      </c>
      <c r="CL116" s="10">
        <v>1</v>
      </c>
      <c r="CM116" s="10">
        <v>2</v>
      </c>
      <c r="CN116" s="10">
        <v>2</v>
      </c>
      <c r="CO116" s="10">
        <v>2</v>
      </c>
      <c r="CP116" s="10">
        <v>1000000</v>
      </c>
    </row>
    <row r="117" spans="1:94" ht="15.75" thickBot="1" x14ac:dyDescent="0.3">
      <c r="A117" s="9" t="s">
        <v>136</v>
      </c>
      <c r="B117" s="10">
        <v>2</v>
      </c>
      <c r="C117" s="10">
        <v>2</v>
      </c>
      <c r="D117" s="10">
        <v>2</v>
      </c>
      <c r="E117" s="10">
        <v>3</v>
      </c>
      <c r="F117" s="10">
        <v>2</v>
      </c>
      <c r="G117" s="10">
        <v>2</v>
      </c>
      <c r="H117" s="10">
        <v>3</v>
      </c>
      <c r="I117" s="10">
        <v>3</v>
      </c>
      <c r="J117" s="10">
        <v>2</v>
      </c>
      <c r="K117" s="10">
        <v>2</v>
      </c>
      <c r="L117" s="10">
        <v>2</v>
      </c>
      <c r="M117" s="10">
        <v>2</v>
      </c>
      <c r="N117" s="10">
        <v>2</v>
      </c>
      <c r="O117" s="10">
        <v>2</v>
      </c>
      <c r="P117" s="10">
        <v>3</v>
      </c>
      <c r="Q117" s="10">
        <v>2</v>
      </c>
      <c r="R117" s="10">
        <v>2</v>
      </c>
      <c r="S117" s="10">
        <v>3</v>
      </c>
      <c r="T117" s="10">
        <v>2</v>
      </c>
      <c r="U117" s="10">
        <v>2</v>
      </c>
      <c r="V117" s="10">
        <v>3</v>
      </c>
      <c r="W117" s="10">
        <v>2</v>
      </c>
      <c r="X117" s="10">
        <v>2</v>
      </c>
      <c r="Y117" s="10">
        <v>2</v>
      </c>
      <c r="Z117" s="10">
        <v>3</v>
      </c>
      <c r="AA117" s="10">
        <v>3</v>
      </c>
      <c r="AB117" s="10">
        <v>2</v>
      </c>
      <c r="AC117" s="10">
        <v>2</v>
      </c>
      <c r="AD117" s="10">
        <v>2</v>
      </c>
      <c r="AE117" s="10">
        <v>1000000</v>
      </c>
      <c r="AG117" s="1">
        <f t="shared" si="24"/>
        <v>2</v>
      </c>
      <c r="AH117" s="1">
        <f t="shared" si="24"/>
        <v>2</v>
      </c>
      <c r="AI117" s="1">
        <f t="shared" si="24"/>
        <v>2</v>
      </c>
      <c r="AJ117" s="1">
        <f t="shared" si="24"/>
        <v>1</v>
      </c>
      <c r="AK117" s="1">
        <f t="shared" si="24"/>
        <v>2</v>
      </c>
      <c r="AL117" s="1">
        <f t="shared" si="24"/>
        <v>2</v>
      </c>
      <c r="AM117" s="1">
        <f t="shared" si="24"/>
        <v>1</v>
      </c>
      <c r="AN117" s="1">
        <f t="shared" si="24"/>
        <v>1</v>
      </c>
      <c r="AO117" s="1">
        <f t="shared" si="24"/>
        <v>2</v>
      </c>
      <c r="AP117" s="1">
        <f t="shared" si="24"/>
        <v>2</v>
      </c>
      <c r="AQ117" s="1">
        <f t="shared" si="24"/>
        <v>2</v>
      </c>
      <c r="AR117" s="1">
        <f t="shared" si="24"/>
        <v>2</v>
      </c>
      <c r="AS117" s="1">
        <f t="shared" si="24"/>
        <v>2</v>
      </c>
      <c r="AT117" s="1">
        <f t="shared" si="24"/>
        <v>2</v>
      </c>
      <c r="AU117" s="1">
        <f t="shared" si="24"/>
        <v>1</v>
      </c>
      <c r="AV117" s="1">
        <f t="shared" si="24"/>
        <v>2</v>
      </c>
      <c r="AW117" s="1">
        <f t="shared" si="25"/>
        <v>2</v>
      </c>
      <c r="AX117" s="1">
        <f t="shared" si="25"/>
        <v>1</v>
      </c>
      <c r="AY117" s="1">
        <f t="shared" si="25"/>
        <v>2</v>
      </c>
      <c r="AZ117" s="1">
        <f t="shared" si="25"/>
        <v>2</v>
      </c>
      <c r="BA117" s="1">
        <f t="shared" si="25"/>
        <v>1</v>
      </c>
      <c r="BB117" s="1">
        <f t="shared" si="25"/>
        <v>2</v>
      </c>
      <c r="BC117" s="1">
        <f t="shared" si="25"/>
        <v>2</v>
      </c>
      <c r="BD117" s="1">
        <f t="shared" si="23"/>
        <v>2</v>
      </c>
      <c r="BE117" s="1">
        <f t="shared" si="23"/>
        <v>1</v>
      </c>
      <c r="BF117" s="1">
        <f t="shared" si="23"/>
        <v>1</v>
      </c>
      <c r="BG117" s="1">
        <f t="shared" si="23"/>
        <v>2</v>
      </c>
      <c r="BH117" s="1">
        <f t="shared" si="23"/>
        <v>2</v>
      </c>
      <c r="BI117" s="1">
        <f t="shared" si="23"/>
        <v>2</v>
      </c>
      <c r="BJ117" s="1">
        <v>1000000</v>
      </c>
      <c r="BL117" s="9" t="s">
        <v>136</v>
      </c>
      <c r="BM117" s="10">
        <v>2</v>
      </c>
      <c r="BN117" s="10">
        <v>2</v>
      </c>
      <c r="BO117" s="10">
        <v>2</v>
      </c>
      <c r="BP117" s="10">
        <v>1</v>
      </c>
      <c r="BQ117" s="10">
        <v>2</v>
      </c>
      <c r="BR117" s="10">
        <v>2</v>
      </c>
      <c r="BS117" s="10">
        <v>1</v>
      </c>
      <c r="BT117" s="10">
        <v>1</v>
      </c>
      <c r="BU117" s="10">
        <v>2</v>
      </c>
      <c r="BV117" s="10">
        <v>2</v>
      </c>
      <c r="BW117" s="10">
        <v>2</v>
      </c>
      <c r="BX117" s="10">
        <v>2</v>
      </c>
      <c r="BY117" s="10">
        <v>2</v>
      </c>
      <c r="BZ117" s="10">
        <v>2</v>
      </c>
      <c r="CA117" s="10">
        <v>1</v>
      </c>
      <c r="CB117" s="10">
        <v>2</v>
      </c>
      <c r="CC117" s="10">
        <v>2</v>
      </c>
      <c r="CD117" s="10">
        <v>1</v>
      </c>
      <c r="CE117" s="10">
        <v>2</v>
      </c>
      <c r="CF117" s="10">
        <v>2</v>
      </c>
      <c r="CG117" s="10">
        <v>1</v>
      </c>
      <c r="CH117" s="10">
        <v>2</v>
      </c>
      <c r="CI117" s="10">
        <v>2</v>
      </c>
      <c r="CJ117" s="10">
        <v>2</v>
      </c>
      <c r="CK117" s="10">
        <v>1</v>
      </c>
      <c r="CL117" s="10">
        <v>1</v>
      </c>
      <c r="CM117" s="10">
        <v>2</v>
      </c>
      <c r="CN117" s="10">
        <v>2</v>
      </c>
      <c r="CO117" s="10">
        <v>2</v>
      </c>
      <c r="CP117" s="10">
        <v>1000000</v>
      </c>
    </row>
    <row r="118" spans="1:94" ht="15.75" thickBot="1" x14ac:dyDescent="0.3">
      <c r="A118" s="9" t="s">
        <v>137</v>
      </c>
      <c r="B118" s="10">
        <v>2</v>
      </c>
      <c r="C118" s="10">
        <v>2</v>
      </c>
      <c r="D118" s="10">
        <v>2</v>
      </c>
      <c r="E118" s="10">
        <v>3</v>
      </c>
      <c r="F118" s="10">
        <v>2</v>
      </c>
      <c r="G118" s="10">
        <v>2</v>
      </c>
      <c r="H118" s="10">
        <v>3</v>
      </c>
      <c r="I118" s="10">
        <v>3</v>
      </c>
      <c r="J118" s="10">
        <v>2</v>
      </c>
      <c r="K118" s="10">
        <v>2</v>
      </c>
      <c r="L118" s="10">
        <v>2</v>
      </c>
      <c r="M118" s="10">
        <v>2</v>
      </c>
      <c r="N118" s="10">
        <v>2</v>
      </c>
      <c r="O118" s="10">
        <v>2</v>
      </c>
      <c r="P118" s="10">
        <v>3</v>
      </c>
      <c r="Q118" s="10">
        <v>2</v>
      </c>
      <c r="R118" s="10">
        <v>2</v>
      </c>
      <c r="S118" s="10">
        <v>3</v>
      </c>
      <c r="T118" s="10">
        <v>2</v>
      </c>
      <c r="U118" s="10">
        <v>2</v>
      </c>
      <c r="V118" s="10">
        <v>3</v>
      </c>
      <c r="W118" s="10">
        <v>2</v>
      </c>
      <c r="X118" s="10">
        <v>2</v>
      </c>
      <c r="Y118" s="10">
        <v>2</v>
      </c>
      <c r="Z118" s="10">
        <v>3</v>
      </c>
      <c r="AA118" s="10">
        <v>3</v>
      </c>
      <c r="AB118" s="10">
        <v>2</v>
      </c>
      <c r="AC118" s="10">
        <v>2</v>
      </c>
      <c r="AD118" s="10">
        <v>2</v>
      </c>
      <c r="AE118" s="10">
        <v>1000000</v>
      </c>
      <c r="AG118" s="1">
        <f t="shared" si="24"/>
        <v>2</v>
      </c>
      <c r="AH118" s="1">
        <f t="shared" si="24"/>
        <v>2</v>
      </c>
      <c r="AI118" s="1">
        <f t="shared" si="24"/>
        <v>2</v>
      </c>
      <c r="AJ118" s="1">
        <f t="shared" si="24"/>
        <v>1</v>
      </c>
      <c r="AK118" s="1">
        <f t="shared" si="24"/>
        <v>2</v>
      </c>
      <c r="AL118" s="1">
        <f t="shared" si="24"/>
        <v>2</v>
      </c>
      <c r="AM118" s="1">
        <f t="shared" si="24"/>
        <v>1</v>
      </c>
      <c r="AN118" s="1">
        <f t="shared" si="24"/>
        <v>1</v>
      </c>
      <c r="AO118" s="1">
        <f t="shared" si="24"/>
        <v>2</v>
      </c>
      <c r="AP118" s="1">
        <f t="shared" si="24"/>
        <v>2</v>
      </c>
      <c r="AQ118" s="1">
        <f t="shared" si="24"/>
        <v>2</v>
      </c>
      <c r="AR118" s="1">
        <f t="shared" si="24"/>
        <v>2</v>
      </c>
      <c r="AS118" s="1">
        <f t="shared" si="24"/>
        <v>2</v>
      </c>
      <c r="AT118" s="1">
        <f t="shared" si="24"/>
        <v>2</v>
      </c>
      <c r="AU118" s="1">
        <f t="shared" si="24"/>
        <v>1</v>
      </c>
      <c r="AV118" s="1">
        <f t="shared" si="24"/>
        <v>2</v>
      </c>
      <c r="AW118" s="1">
        <f t="shared" si="25"/>
        <v>2</v>
      </c>
      <c r="AX118" s="1">
        <f t="shared" si="25"/>
        <v>1</v>
      </c>
      <c r="AY118" s="1">
        <f t="shared" si="25"/>
        <v>2</v>
      </c>
      <c r="AZ118" s="1">
        <f t="shared" si="25"/>
        <v>2</v>
      </c>
      <c r="BA118" s="1">
        <f t="shared" si="25"/>
        <v>1</v>
      </c>
      <c r="BB118" s="1">
        <f t="shared" si="25"/>
        <v>2</v>
      </c>
      <c r="BC118" s="1">
        <f t="shared" si="25"/>
        <v>2</v>
      </c>
      <c r="BD118" s="1">
        <f t="shared" si="23"/>
        <v>2</v>
      </c>
      <c r="BE118" s="1">
        <f t="shared" si="23"/>
        <v>1</v>
      </c>
      <c r="BF118" s="1">
        <f t="shared" si="23"/>
        <v>1</v>
      </c>
      <c r="BG118" s="1">
        <f t="shared" si="23"/>
        <v>2</v>
      </c>
      <c r="BH118" s="1">
        <f t="shared" si="23"/>
        <v>2</v>
      </c>
      <c r="BI118" s="1">
        <f t="shared" si="23"/>
        <v>2</v>
      </c>
      <c r="BJ118" s="1">
        <v>1000000</v>
      </c>
      <c r="BL118" s="9" t="s">
        <v>137</v>
      </c>
      <c r="BM118" s="10">
        <v>2</v>
      </c>
      <c r="BN118" s="10">
        <v>2</v>
      </c>
      <c r="BO118" s="10">
        <v>2</v>
      </c>
      <c r="BP118" s="10">
        <v>1</v>
      </c>
      <c r="BQ118" s="10">
        <v>2</v>
      </c>
      <c r="BR118" s="10">
        <v>2</v>
      </c>
      <c r="BS118" s="10">
        <v>1</v>
      </c>
      <c r="BT118" s="10">
        <v>1</v>
      </c>
      <c r="BU118" s="10">
        <v>2</v>
      </c>
      <c r="BV118" s="10">
        <v>2</v>
      </c>
      <c r="BW118" s="10">
        <v>2</v>
      </c>
      <c r="BX118" s="10">
        <v>2</v>
      </c>
      <c r="BY118" s="10">
        <v>2</v>
      </c>
      <c r="BZ118" s="10">
        <v>2</v>
      </c>
      <c r="CA118" s="10">
        <v>1</v>
      </c>
      <c r="CB118" s="10">
        <v>2</v>
      </c>
      <c r="CC118" s="10">
        <v>2</v>
      </c>
      <c r="CD118" s="10">
        <v>1</v>
      </c>
      <c r="CE118" s="10">
        <v>2</v>
      </c>
      <c r="CF118" s="10">
        <v>2</v>
      </c>
      <c r="CG118" s="10">
        <v>1</v>
      </c>
      <c r="CH118" s="10">
        <v>2</v>
      </c>
      <c r="CI118" s="10">
        <v>2</v>
      </c>
      <c r="CJ118" s="10">
        <v>2</v>
      </c>
      <c r="CK118" s="10">
        <v>1</v>
      </c>
      <c r="CL118" s="10">
        <v>1</v>
      </c>
      <c r="CM118" s="10">
        <v>2</v>
      </c>
      <c r="CN118" s="10">
        <v>2</v>
      </c>
      <c r="CO118" s="10">
        <v>2</v>
      </c>
      <c r="CP118" s="10">
        <v>1000000</v>
      </c>
    </row>
    <row r="119" spans="1:94" ht="15.75" thickBot="1" x14ac:dyDescent="0.3">
      <c r="A119" s="9" t="s">
        <v>138</v>
      </c>
      <c r="B119" s="10">
        <v>2</v>
      </c>
      <c r="C119" s="10">
        <v>2</v>
      </c>
      <c r="D119" s="10">
        <v>2</v>
      </c>
      <c r="E119" s="10">
        <v>3</v>
      </c>
      <c r="F119" s="10">
        <v>2</v>
      </c>
      <c r="G119" s="10">
        <v>2</v>
      </c>
      <c r="H119" s="10">
        <v>3</v>
      </c>
      <c r="I119" s="10">
        <v>3</v>
      </c>
      <c r="J119" s="10">
        <v>2</v>
      </c>
      <c r="K119" s="10">
        <v>2</v>
      </c>
      <c r="L119" s="10">
        <v>2</v>
      </c>
      <c r="M119" s="10">
        <v>2</v>
      </c>
      <c r="N119" s="10">
        <v>2</v>
      </c>
      <c r="O119" s="10">
        <v>2</v>
      </c>
      <c r="P119" s="10">
        <v>3</v>
      </c>
      <c r="Q119" s="10">
        <v>2</v>
      </c>
      <c r="R119" s="10">
        <v>2</v>
      </c>
      <c r="S119" s="10">
        <v>3</v>
      </c>
      <c r="T119" s="10">
        <v>2</v>
      </c>
      <c r="U119" s="10">
        <v>2</v>
      </c>
      <c r="V119" s="10">
        <v>3</v>
      </c>
      <c r="W119" s="10">
        <v>2</v>
      </c>
      <c r="X119" s="10">
        <v>2</v>
      </c>
      <c r="Y119" s="10">
        <v>2</v>
      </c>
      <c r="Z119" s="10">
        <v>3</v>
      </c>
      <c r="AA119" s="10">
        <v>3</v>
      </c>
      <c r="AB119" s="10">
        <v>2</v>
      </c>
      <c r="AC119" s="10">
        <v>2</v>
      </c>
      <c r="AD119" s="10">
        <v>2</v>
      </c>
      <c r="AE119" s="10">
        <v>1000000</v>
      </c>
      <c r="AG119" s="1">
        <f t="shared" si="24"/>
        <v>2</v>
      </c>
      <c r="AH119" s="1">
        <f t="shared" si="24"/>
        <v>2</v>
      </c>
      <c r="AI119" s="1">
        <f t="shared" si="24"/>
        <v>2</v>
      </c>
      <c r="AJ119" s="1">
        <f t="shared" si="24"/>
        <v>1</v>
      </c>
      <c r="AK119" s="1">
        <f t="shared" si="24"/>
        <v>2</v>
      </c>
      <c r="AL119" s="1">
        <f t="shared" si="24"/>
        <v>2</v>
      </c>
      <c r="AM119" s="1">
        <f t="shared" si="24"/>
        <v>1</v>
      </c>
      <c r="AN119" s="1">
        <f t="shared" si="24"/>
        <v>1</v>
      </c>
      <c r="AO119" s="1">
        <f t="shared" si="24"/>
        <v>2</v>
      </c>
      <c r="AP119" s="1">
        <f t="shared" si="24"/>
        <v>2</v>
      </c>
      <c r="AQ119" s="1">
        <f t="shared" si="24"/>
        <v>2</v>
      </c>
      <c r="AR119" s="1">
        <f t="shared" si="24"/>
        <v>2</v>
      </c>
      <c r="AS119" s="1">
        <f t="shared" si="24"/>
        <v>2</v>
      </c>
      <c r="AT119" s="1">
        <f t="shared" si="24"/>
        <v>2</v>
      </c>
      <c r="AU119" s="1">
        <f t="shared" si="24"/>
        <v>1</v>
      </c>
      <c r="AV119" s="1">
        <f t="shared" si="24"/>
        <v>2</v>
      </c>
      <c r="AW119" s="1">
        <f t="shared" si="25"/>
        <v>2</v>
      </c>
      <c r="AX119" s="1">
        <f t="shared" si="25"/>
        <v>1</v>
      </c>
      <c r="AY119" s="1">
        <f t="shared" si="25"/>
        <v>2</v>
      </c>
      <c r="AZ119" s="1">
        <f t="shared" si="25"/>
        <v>2</v>
      </c>
      <c r="BA119" s="1">
        <f t="shared" si="25"/>
        <v>1</v>
      </c>
      <c r="BB119" s="1">
        <f t="shared" si="25"/>
        <v>2</v>
      </c>
      <c r="BC119" s="1">
        <f t="shared" si="25"/>
        <v>2</v>
      </c>
      <c r="BD119" s="1">
        <f t="shared" si="23"/>
        <v>2</v>
      </c>
      <c r="BE119" s="1">
        <f t="shared" si="23"/>
        <v>1</v>
      </c>
      <c r="BF119" s="1">
        <f t="shared" si="23"/>
        <v>1</v>
      </c>
      <c r="BG119" s="1">
        <f t="shared" si="23"/>
        <v>2</v>
      </c>
      <c r="BH119" s="1">
        <f t="shared" si="23"/>
        <v>2</v>
      </c>
      <c r="BI119" s="1">
        <f t="shared" si="23"/>
        <v>2</v>
      </c>
      <c r="BJ119" s="1">
        <v>1000000</v>
      </c>
      <c r="BL119" s="9" t="s">
        <v>138</v>
      </c>
      <c r="BM119" s="10">
        <v>2</v>
      </c>
      <c r="BN119" s="10">
        <v>2</v>
      </c>
      <c r="BO119" s="10">
        <v>2</v>
      </c>
      <c r="BP119" s="10">
        <v>1</v>
      </c>
      <c r="BQ119" s="10">
        <v>2</v>
      </c>
      <c r="BR119" s="10">
        <v>2</v>
      </c>
      <c r="BS119" s="10">
        <v>1</v>
      </c>
      <c r="BT119" s="10">
        <v>1</v>
      </c>
      <c r="BU119" s="10">
        <v>2</v>
      </c>
      <c r="BV119" s="10">
        <v>2</v>
      </c>
      <c r="BW119" s="10">
        <v>2</v>
      </c>
      <c r="BX119" s="10">
        <v>2</v>
      </c>
      <c r="BY119" s="10">
        <v>2</v>
      </c>
      <c r="BZ119" s="10">
        <v>2</v>
      </c>
      <c r="CA119" s="10">
        <v>1</v>
      </c>
      <c r="CB119" s="10">
        <v>2</v>
      </c>
      <c r="CC119" s="10">
        <v>2</v>
      </c>
      <c r="CD119" s="10">
        <v>1</v>
      </c>
      <c r="CE119" s="10">
        <v>2</v>
      </c>
      <c r="CF119" s="10">
        <v>2</v>
      </c>
      <c r="CG119" s="10">
        <v>1</v>
      </c>
      <c r="CH119" s="10">
        <v>2</v>
      </c>
      <c r="CI119" s="10">
        <v>2</v>
      </c>
      <c r="CJ119" s="10">
        <v>2</v>
      </c>
      <c r="CK119" s="10">
        <v>1</v>
      </c>
      <c r="CL119" s="10">
        <v>1</v>
      </c>
      <c r="CM119" s="10">
        <v>2</v>
      </c>
      <c r="CN119" s="10">
        <v>2</v>
      </c>
      <c r="CO119" s="10">
        <v>2</v>
      </c>
      <c r="CP119" s="10">
        <v>1000000</v>
      </c>
    </row>
    <row r="120" spans="1:94" ht="15.75" thickBot="1" x14ac:dyDescent="0.3">
      <c r="A120" s="9" t="s">
        <v>139</v>
      </c>
      <c r="B120" s="10">
        <v>1</v>
      </c>
      <c r="C120" s="10">
        <v>1</v>
      </c>
      <c r="D120" s="10">
        <v>1</v>
      </c>
      <c r="E120" s="10">
        <v>1</v>
      </c>
      <c r="F120" s="10">
        <v>1</v>
      </c>
      <c r="G120" s="10">
        <v>1</v>
      </c>
      <c r="H120" s="10">
        <v>2</v>
      </c>
      <c r="I120" s="10">
        <v>2</v>
      </c>
      <c r="J120" s="10">
        <v>1</v>
      </c>
      <c r="K120" s="10">
        <v>1</v>
      </c>
      <c r="L120" s="10">
        <v>1</v>
      </c>
      <c r="M120" s="10">
        <v>1</v>
      </c>
      <c r="N120" s="10">
        <v>1</v>
      </c>
      <c r="O120" s="10">
        <v>1</v>
      </c>
      <c r="P120" s="10">
        <v>1</v>
      </c>
      <c r="Q120" s="10">
        <v>1</v>
      </c>
      <c r="R120" s="10">
        <v>1</v>
      </c>
      <c r="S120" s="10">
        <v>2</v>
      </c>
      <c r="T120" s="10">
        <v>1</v>
      </c>
      <c r="U120" s="10">
        <v>1</v>
      </c>
      <c r="V120" s="10">
        <v>1</v>
      </c>
      <c r="W120" s="10">
        <v>1</v>
      </c>
      <c r="X120" s="10">
        <v>1</v>
      </c>
      <c r="Y120" s="10">
        <v>1</v>
      </c>
      <c r="Z120" s="10">
        <v>2</v>
      </c>
      <c r="AA120" s="10">
        <v>2</v>
      </c>
      <c r="AB120" s="10">
        <v>1</v>
      </c>
      <c r="AC120" s="10">
        <v>1</v>
      </c>
      <c r="AD120" s="10">
        <v>1</v>
      </c>
      <c r="AE120" s="10">
        <v>1000000</v>
      </c>
      <c r="AG120" s="1">
        <f t="shared" si="24"/>
        <v>3</v>
      </c>
      <c r="AH120" s="1">
        <f t="shared" si="24"/>
        <v>3</v>
      </c>
      <c r="AI120" s="1">
        <f t="shared" si="24"/>
        <v>3</v>
      </c>
      <c r="AJ120" s="1">
        <f t="shared" si="24"/>
        <v>3</v>
      </c>
      <c r="AK120" s="1">
        <f t="shared" si="24"/>
        <v>3</v>
      </c>
      <c r="AL120" s="1">
        <f t="shared" si="24"/>
        <v>3</v>
      </c>
      <c r="AM120" s="1">
        <f t="shared" si="24"/>
        <v>2</v>
      </c>
      <c r="AN120" s="1">
        <f t="shared" si="24"/>
        <v>2</v>
      </c>
      <c r="AO120" s="1">
        <f t="shared" si="24"/>
        <v>3</v>
      </c>
      <c r="AP120" s="1">
        <f t="shared" si="24"/>
        <v>3</v>
      </c>
      <c r="AQ120" s="1">
        <f t="shared" si="24"/>
        <v>3</v>
      </c>
      <c r="AR120" s="1">
        <f t="shared" si="24"/>
        <v>3</v>
      </c>
      <c r="AS120" s="1">
        <f t="shared" si="24"/>
        <v>3</v>
      </c>
      <c r="AT120" s="1">
        <f t="shared" si="24"/>
        <v>3</v>
      </c>
      <c r="AU120" s="1">
        <f t="shared" si="24"/>
        <v>3</v>
      </c>
      <c r="AV120" s="1">
        <f t="shared" si="24"/>
        <v>3</v>
      </c>
      <c r="AW120" s="1">
        <f t="shared" si="25"/>
        <v>3</v>
      </c>
      <c r="AX120" s="1">
        <f t="shared" si="25"/>
        <v>2</v>
      </c>
      <c r="AY120" s="1">
        <f t="shared" si="25"/>
        <v>3</v>
      </c>
      <c r="AZ120" s="1">
        <f t="shared" si="25"/>
        <v>3</v>
      </c>
      <c r="BA120" s="1">
        <f t="shared" si="25"/>
        <v>3</v>
      </c>
      <c r="BB120" s="1">
        <f t="shared" si="25"/>
        <v>3</v>
      </c>
      <c r="BC120" s="1">
        <f t="shared" si="25"/>
        <v>3</v>
      </c>
      <c r="BD120" s="1">
        <f t="shared" si="23"/>
        <v>3</v>
      </c>
      <c r="BE120" s="1">
        <f t="shared" si="23"/>
        <v>2</v>
      </c>
      <c r="BF120" s="1">
        <f t="shared" si="23"/>
        <v>2</v>
      </c>
      <c r="BG120" s="1">
        <f t="shared" si="23"/>
        <v>3</v>
      </c>
      <c r="BH120" s="1">
        <f t="shared" si="23"/>
        <v>3</v>
      </c>
      <c r="BI120" s="1">
        <f t="shared" si="23"/>
        <v>3</v>
      </c>
      <c r="BJ120" s="1">
        <v>1000000</v>
      </c>
      <c r="BL120" s="9" t="s">
        <v>139</v>
      </c>
      <c r="BM120" s="10">
        <v>3</v>
      </c>
      <c r="BN120" s="10">
        <v>3</v>
      </c>
      <c r="BO120" s="10">
        <v>3</v>
      </c>
      <c r="BP120" s="10">
        <v>3</v>
      </c>
      <c r="BQ120" s="10">
        <v>3</v>
      </c>
      <c r="BR120" s="10">
        <v>3</v>
      </c>
      <c r="BS120" s="10">
        <v>2</v>
      </c>
      <c r="BT120" s="10">
        <v>2</v>
      </c>
      <c r="BU120" s="10">
        <v>3</v>
      </c>
      <c r="BV120" s="10">
        <v>3</v>
      </c>
      <c r="BW120" s="10">
        <v>3</v>
      </c>
      <c r="BX120" s="10">
        <v>3</v>
      </c>
      <c r="BY120" s="10">
        <v>3</v>
      </c>
      <c r="BZ120" s="10">
        <v>3</v>
      </c>
      <c r="CA120" s="10">
        <v>3</v>
      </c>
      <c r="CB120" s="10">
        <v>3</v>
      </c>
      <c r="CC120" s="10">
        <v>3</v>
      </c>
      <c r="CD120" s="10">
        <v>2</v>
      </c>
      <c r="CE120" s="10">
        <v>3</v>
      </c>
      <c r="CF120" s="10">
        <v>3</v>
      </c>
      <c r="CG120" s="10">
        <v>3</v>
      </c>
      <c r="CH120" s="10">
        <v>3</v>
      </c>
      <c r="CI120" s="10">
        <v>3</v>
      </c>
      <c r="CJ120" s="10">
        <v>3</v>
      </c>
      <c r="CK120" s="10">
        <v>2</v>
      </c>
      <c r="CL120" s="10">
        <v>2</v>
      </c>
      <c r="CM120" s="10">
        <v>3</v>
      </c>
      <c r="CN120" s="10">
        <v>3</v>
      </c>
      <c r="CO120" s="10">
        <v>3</v>
      </c>
      <c r="CP120" s="10">
        <v>1000000</v>
      </c>
    </row>
    <row r="121" spans="1:94" ht="15.75" thickBot="1" x14ac:dyDescent="0.3">
      <c r="A121" s="9" t="s">
        <v>140</v>
      </c>
      <c r="B121" s="10">
        <v>2</v>
      </c>
      <c r="C121" s="10">
        <v>2</v>
      </c>
      <c r="D121" s="10">
        <v>2</v>
      </c>
      <c r="E121" s="10">
        <v>3</v>
      </c>
      <c r="F121" s="10">
        <v>2</v>
      </c>
      <c r="G121" s="10">
        <v>2</v>
      </c>
      <c r="H121" s="10">
        <v>3</v>
      </c>
      <c r="I121" s="10">
        <v>3</v>
      </c>
      <c r="J121" s="10">
        <v>2</v>
      </c>
      <c r="K121" s="10">
        <v>2</v>
      </c>
      <c r="L121" s="10">
        <v>2</v>
      </c>
      <c r="M121" s="10">
        <v>2</v>
      </c>
      <c r="N121" s="10">
        <v>2</v>
      </c>
      <c r="O121" s="10">
        <v>2</v>
      </c>
      <c r="P121" s="10">
        <v>3</v>
      </c>
      <c r="Q121" s="10">
        <v>2</v>
      </c>
      <c r="R121" s="10">
        <v>2</v>
      </c>
      <c r="S121" s="10">
        <v>3</v>
      </c>
      <c r="T121" s="10">
        <v>2</v>
      </c>
      <c r="U121" s="10">
        <v>2</v>
      </c>
      <c r="V121" s="10">
        <v>3</v>
      </c>
      <c r="W121" s="10">
        <v>2</v>
      </c>
      <c r="X121" s="10">
        <v>2</v>
      </c>
      <c r="Y121" s="10">
        <v>2</v>
      </c>
      <c r="Z121" s="10">
        <v>3</v>
      </c>
      <c r="AA121" s="10">
        <v>3</v>
      </c>
      <c r="AB121" s="10">
        <v>2</v>
      </c>
      <c r="AC121" s="10">
        <v>2</v>
      </c>
      <c r="AD121" s="10">
        <v>2</v>
      </c>
      <c r="AE121" s="10">
        <v>1000000</v>
      </c>
      <c r="AG121" s="1">
        <f t="shared" si="24"/>
        <v>2</v>
      </c>
      <c r="AH121" s="1">
        <f t="shared" si="24"/>
        <v>2</v>
      </c>
      <c r="AI121" s="1">
        <f t="shared" si="24"/>
        <v>2</v>
      </c>
      <c r="AJ121" s="1">
        <f t="shared" si="24"/>
        <v>1</v>
      </c>
      <c r="AK121" s="1">
        <f t="shared" si="24"/>
        <v>2</v>
      </c>
      <c r="AL121" s="1">
        <f t="shared" si="24"/>
        <v>2</v>
      </c>
      <c r="AM121" s="1">
        <f t="shared" si="24"/>
        <v>1</v>
      </c>
      <c r="AN121" s="1">
        <f t="shared" si="24"/>
        <v>1</v>
      </c>
      <c r="AO121" s="1">
        <f t="shared" si="24"/>
        <v>2</v>
      </c>
      <c r="AP121" s="1">
        <f t="shared" si="24"/>
        <v>2</v>
      </c>
      <c r="AQ121" s="1">
        <f t="shared" si="24"/>
        <v>2</v>
      </c>
      <c r="AR121" s="1">
        <f t="shared" si="24"/>
        <v>2</v>
      </c>
      <c r="AS121" s="1">
        <f t="shared" si="24"/>
        <v>2</v>
      </c>
      <c r="AT121" s="1">
        <f t="shared" si="24"/>
        <v>2</v>
      </c>
      <c r="AU121" s="1">
        <f t="shared" si="24"/>
        <v>1</v>
      </c>
      <c r="AV121" s="1">
        <f t="shared" si="24"/>
        <v>2</v>
      </c>
      <c r="AW121" s="1">
        <f t="shared" si="25"/>
        <v>2</v>
      </c>
      <c r="AX121" s="1">
        <f t="shared" si="25"/>
        <v>1</v>
      </c>
      <c r="AY121" s="1">
        <f t="shared" si="25"/>
        <v>2</v>
      </c>
      <c r="AZ121" s="1">
        <f t="shared" si="25"/>
        <v>2</v>
      </c>
      <c r="BA121" s="1">
        <f t="shared" si="25"/>
        <v>1</v>
      </c>
      <c r="BB121" s="1">
        <f t="shared" si="25"/>
        <v>2</v>
      </c>
      <c r="BC121" s="1">
        <f t="shared" si="25"/>
        <v>2</v>
      </c>
      <c r="BD121" s="1">
        <f t="shared" si="23"/>
        <v>2</v>
      </c>
      <c r="BE121" s="1">
        <f t="shared" si="23"/>
        <v>1</v>
      </c>
      <c r="BF121" s="1">
        <f t="shared" si="23"/>
        <v>1</v>
      </c>
      <c r="BG121" s="1">
        <f t="shared" si="23"/>
        <v>2</v>
      </c>
      <c r="BH121" s="1">
        <f t="shared" si="23"/>
        <v>2</v>
      </c>
      <c r="BI121" s="1">
        <f t="shared" si="23"/>
        <v>2</v>
      </c>
      <c r="BJ121" s="1">
        <v>1000000</v>
      </c>
      <c r="BL121" s="9" t="s">
        <v>140</v>
      </c>
      <c r="BM121" s="10">
        <v>2</v>
      </c>
      <c r="BN121" s="10">
        <v>2</v>
      </c>
      <c r="BO121" s="10">
        <v>2</v>
      </c>
      <c r="BP121" s="10">
        <v>1</v>
      </c>
      <c r="BQ121" s="10">
        <v>2</v>
      </c>
      <c r="BR121" s="10">
        <v>2</v>
      </c>
      <c r="BS121" s="10">
        <v>1</v>
      </c>
      <c r="BT121" s="10">
        <v>1</v>
      </c>
      <c r="BU121" s="10">
        <v>2</v>
      </c>
      <c r="BV121" s="10">
        <v>2</v>
      </c>
      <c r="BW121" s="10">
        <v>2</v>
      </c>
      <c r="BX121" s="10">
        <v>2</v>
      </c>
      <c r="BY121" s="10">
        <v>2</v>
      </c>
      <c r="BZ121" s="10">
        <v>2</v>
      </c>
      <c r="CA121" s="10">
        <v>1</v>
      </c>
      <c r="CB121" s="10">
        <v>2</v>
      </c>
      <c r="CC121" s="10">
        <v>2</v>
      </c>
      <c r="CD121" s="10">
        <v>1</v>
      </c>
      <c r="CE121" s="10">
        <v>2</v>
      </c>
      <c r="CF121" s="10">
        <v>2</v>
      </c>
      <c r="CG121" s="10">
        <v>1</v>
      </c>
      <c r="CH121" s="10">
        <v>2</v>
      </c>
      <c r="CI121" s="10">
        <v>2</v>
      </c>
      <c r="CJ121" s="10">
        <v>2</v>
      </c>
      <c r="CK121" s="10">
        <v>1</v>
      </c>
      <c r="CL121" s="10">
        <v>1</v>
      </c>
      <c r="CM121" s="10">
        <v>2</v>
      </c>
      <c r="CN121" s="10">
        <v>2</v>
      </c>
      <c r="CO121" s="10">
        <v>2</v>
      </c>
      <c r="CP121" s="10">
        <v>1000000</v>
      </c>
    </row>
    <row r="122" spans="1:94" ht="15.75" thickBot="1" x14ac:dyDescent="0.3">
      <c r="A122" s="9" t="s">
        <v>141</v>
      </c>
      <c r="B122" s="10">
        <v>2</v>
      </c>
      <c r="C122" s="10">
        <v>2</v>
      </c>
      <c r="D122" s="10">
        <v>2</v>
      </c>
      <c r="E122" s="10">
        <v>3</v>
      </c>
      <c r="F122" s="10">
        <v>2</v>
      </c>
      <c r="G122" s="10">
        <v>2</v>
      </c>
      <c r="H122" s="10">
        <v>3</v>
      </c>
      <c r="I122" s="10">
        <v>3</v>
      </c>
      <c r="J122" s="10">
        <v>2</v>
      </c>
      <c r="K122" s="10">
        <v>2</v>
      </c>
      <c r="L122" s="10">
        <v>2</v>
      </c>
      <c r="M122" s="10">
        <v>2</v>
      </c>
      <c r="N122" s="10">
        <v>2</v>
      </c>
      <c r="O122" s="10">
        <v>2</v>
      </c>
      <c r="P122" s="10">
        <v>3</v>
      </c>
      <c r="Q122" s="10">
        <v>2</v>
      </c>
      <c r="R122" s="10">
        <v>2</v>
      </c>
      <c r="S122" s="10">
        <v>3</v>
      </c>
      <c r="T122" s="10">
        <v>2</v>
      </c>
      <c r="U122" s="10">
        <v>2</v>
      </c>
      <c r="V122" s="10">
        <v>3</v>
      </c>
      <c r="W122" s="10">
        <v>2</v>
      </c>
      <c r="X122" s="10">
        <v>2</v>
      </c>
      <c r="Y122" s="10">
        <v>2</v>
      </c>
      <c r="Z122" s="10">
        <v>3</v>
      </c>
      <c r="AA122" s="10">
        <v>3</v>
      </c>
      <c r="AB122" s="10">
        <v>2</v>
      </c>
      <c r="AC122" s="10">
        <v>2</v>
      </c>
      <c r="AD122" s="10">
        <v>2</v>
      </c>
      <c r="AE122" s="10">
        <v>1000000</v>
      </c>
      <c r="AG122" s="1">
        <f t="shared" si="24"/>
        <v>2</v>
      </c>
      <c r="AH122" s="1">
        <f t="shared" si="24"/>
        <v>2</v>
      </c>
      <c r="AI122" s="1">
        <f t="shared" si="24"/>
        <v>2</v>
      </c>
      <c r="AJ122" s="1">
        <f t="shared" si="24"/>
        <v>1</v>
      </c>
      <c r="AK122" s="1">
        <f t="shared" si="24"/>
        <v>2</v>
      </c>
      <c r="AL122" s="1">
        <f t="shared" si="24"/>
        <v>2</v>
      </c>
      <c r="AM122" s="1">
        <f t="shared" si="24"/>
        <v>1</v>
      </c>
      <c r="AN122" s="1">
        <f t="shared" si="24"/>
        <v>1</v>
      </c>
      <c r="AO122" s="1">
        <f t="shared" si="24"/>
        <v>2</v>
      </c>
      <c r="AP122" s="1">
        <f t="shared" si="24"/>
        <v>2</v>
      </c>
      <c r="AQ122" s="1">
        <f t="shared" si="24"/>
        <v>2</v>
      </c>
      <c r="AR122" s="1">
        <f t="shared" si="24"/>
        <v>2</v>
      </c>
      <c r="AS122" s="1">
        <f t="shared" si="24"/>
        <v>2</v>
      </c>
      <c r="AT122" s="1">
        <f t="shared" si="24"/>
        <v>2</v>
      </c>
      <c r="AU122" s="1">
        <f t="shared" si="24"/>
        <v>1</v>
      </c>
      <c r="AV122" s="1">
        <f t="shared" si="24"/>
        <v>2</v>
      </c>
      <c r="AW122" s="1">
        <f t="shared" si="25"/>
        <v>2</v>
      </c>
      <c r="AX122" s="1">
        <f t="shared" si="25"/>
        <v>1</v>
      </c>
      <c r="AY122" s="1">
        <f t="shared" si="25"/>
        <v>2</v>
      </c>
      <c r="AZ122" s="1">
        <f t="shared" si="25"/>
        <v>2</v>
      </c>
      <c r="BA122" s="1">
        <f t="shared" si="25"/>
        <v>1</v>
      </c>
      <c r="BB122" s="1">
        <f t="shared" si="25"/>
        <v>2</v>
      </c>
      <c r="BC122" s="1">
        <f t="shared" si="25"/>
        <v>2</v>
      </c>
      <c r="BD122" s="1">
        <f t="shared" si="23"/>
        <v>2</v>
      </c>
      <c r="BE122" s="1">
        <f t="shared" si="23"/>
        <v>1</v>
      </c>
      <c r="BF122" s="1">
        <f t="shared" si="23"/>
        <v>1</v>
      </c>
      <c r="BG122" s="1">
        <f t="shared" si="23"/>
        <v>2</v>
      </c>
      <c r="BH122" s="1">
        <f t="shared" si="23"/>
        <v>2</v>
      </c>
      <c r="BI122" s="1">
        <f t="shared" si="23"/>
        <v>2</v>
      </c>
      <c r="BJ122" s="1">
        <v>1000000</v>
      </c>
      <c r="BL122" s="9" t="s">
        <v>141</v>
      </c>
      <c r="BM122" s="10">
        <v>2</v>
      </c>
      <c r="BN122" s="10">
        <v>2</v>
      </c>
      <c r="BO122" s="10">
        <v>2</v>
      </c>
      <c r="BP122" s="10">
        <v>1</v>
      </c>
      <c r="BQ122" s="10">
        <v>2</v>
      </c>
      <c r="BR122" s="10">
        <v>2</v>
      </c>
      <c r="BS122" s="10">
        <v>1</v>
      </c>
      <c r="BT122" s="10">
        <v>1</v>
      </c>
      <c r="BU122" s="10">
        <v>2</v>
      </c>
      <c r="BV122" s="10">
        <v>2</v>
      </c>
      <c r="BW122" s="10">
        <v>2</v>
      </c>
      <c r="BX122" s="10">
        <v>2</v>
      </c>
      <c r="BY122" s="10">
        <v>2</v>
      </c>
      <c r="BZ122" s="10">
        <v>2</v>
      </c>
      <c r="CA122" s="10">
        <v>1</v>
      </c>
      <c r="CB122" s="10">
        <v>2</v>
      </c>
      <c r="CC122" s="10">
        <v>2</v>
      </c>
      <c r="CD122" s="10">
        <v>1</v>
      </c>
      <c r="CE122" s="10">
        <v>2</v>
      </c>
      <c r="CF122" s="10">
        <v>2</v>
      </c>
      <c r="CG122" s="10">
        <v>1</v>
      </c>
      <c r="CH122" s="10">
        <v>2</v>
      </c>
      <c r="CI122" s="10">
        <v>2</v>
      </c>
      <c r="CJ122" s="10">
        <v>2</v>
      </c>
      <c r="CK122" s="10">
        <v>1</v>
      </c>
      <c r="CL122" s="10">
        <v>1</v>
      </c>
      <c r="CM122" s="10">
        <v>2</v>
      </c>
      <c r="CN122" s="10">
        <v>2</v>
      </c>
      <c r="CO122" s="10">
        <v>2</v>
      </c>
      <c r="CP122" s="10">
        <v>1000000</v>
      </c>
    </row>
    <row r="123" spans="1:94" ht="15.75" thickBot="1" x14ac:dyDescent="0.3">
      <c r="A123" s="9" t="s">
        <v>142</v>
      </c>
      <c r="B123" s="10">
        <v>2</v>
      </c>
      <c r="C123" s="10">
        <v>2</v>
      </c>
      <c r="D123" s="10">
        <v>2</v>
      </c>
      <c r="E123" s="10">
        <v>3</v>
      </c>
      <c r="F123" s="10">
        <v>2</v>
      </c>
      <c r="G123" s="10">
        <v>2</v>
      </c>
      <c r="H123" s="10">
        <v>3</v>
      </c>
      <c r="I123" s="10">
        <v>3</v>
      </c>
      <c r="J123" s="10">
        <v>2</v>
      </c>
      <c r="K123" s="10">
        <v>2</v>
      </c>
      <c r="L123" s="10">
        <v>2</v>
      </c>
      <c r="M123" s="10">
        <v>2</v>
      </c>
      <c r="N123" s="10">
        <v>2</v>
      </c>
      <c r="O123" s="10">
        <v>2</v>
      </c>
      <c r="P123" s="10">
        <v>3</v>
      </c>
      <c r="Q123" s="10">
        <v>2</v>
      </c>
      <c r="R123" s="10">
        <v>2</v>
      </c>
      <c r="S123" s="10">
        <v>3</v>
      </c>
      <c r="T123" s="10">
        <v>2</v>
      </c>
      <c r="U123" s="10">
        <v>2</v>
      </c>
      <c r="V123" s="10">
        <v>3</v>
      </c>
      <c r="W123" s="10">
        <v>2</v>
      </c>
      <c r="X123" s="10">
        <v>2</v>
      </c>
      <c r="Y123" s="10">
        <v>2</v>
      </c>
      <c r="Z123" s="10">
        <v>3</v>
      </c>
      <c r="AA123" s="10">
        <v>3</v>
      </c>
      <c r="AB123" s="10">
        <v>2</v>
      </c>
      <c r="AC123" s="10">
        <v>2</v>
      </c>
      <c r="AD123" s="10">
        <v>2</v>
      </c>
      <c r="AE123" s="10">
        <v>1000000</v>
      </c>
      <c r="AG123" s="1">
        <f t="shared" si="24"/>
        <v>2</v>
      </c>
      <c r="AH123" s="1">
        <f t="shared" si="24"/>
        <v>2</v>
      </c>
      <c r="AI123" s="1">
        <f t="shared" si="24"/>
        <v>2</v>
      </c>
      <c r="AJ123" s="1">
        <f t="shared" si="24"/>
        <v>1</v>
      </c>
      <c r="AK123" s="1">
        <f t="shared" si="24"/>
        <v>2</v>
      </c>
      <c r="AL123" s="1">
        <f t="shared" si="24"/>
        <v>2</v>
      </c>
      <c r="AM123" s="1">
        <f t="shared" si="24"/>
        <v>1</v>
      </c>
      <c r="AN123" s="1">
        <f t="shared" si="24"/>
        <v>1</v>
      </c>
      <c r="AO123" s="1">
        <f t="shared" si="24"/>
        <v>2</v>
      </c>
      <c r="AP123" s="1">
        <f t="shared" si="24"/>
        <v>2</v>
      </c>
      <c r="AQ123" s="1">
        <f t="shared" si="24"/>
        <v>2</v>
      </c>
      <c r="AR123" s="1">
        <f t="shared" si="24"/>
        <v>2</v>
      </c>
      <c r="AS123" s="1">
        <f t="shared" si="24"/>
        <v>2</v>
      </c>
      <c r="AT123" s="1">
        <f t="shared" si="24"/>
        <v>2</v>
      </c>
      <c r="AU123" s="1">
        <f t="shared" si="24"/>
        <v>1</v>
      </c>
      <c r="AV123" s="1">
        <f t="shared" si="24"/>
        <v>2</v>
      </c>
      <c r="AW123" s="1">
        <f t="shared" si="25"/>
        <v>2</v>
      </c>
      <c r="AX123" s="1">
        <f t="shared" si="25"/>
        <v>1</v>
      </c>
      <c r="AY123" s="1">
        <f t="shared" si="25"/>
        <v>2</v>
      </c>
      <c r="AZ123" s="1">
        <f t="shared" si="25"/>
        <v>2</v>
      </c>
      <c r="BA123" s="1">
        <f t="shared" si="25"/>
        <v>1</v>
      </c>
      <c r="BB123" s="1">
        <f t="shared" si="25"/>
        <v>2</v>
      </c>
      <c r="BC123" s="1">
        <f t="shared" si="25"/>
        <v>2</v>
      </c>
      <c r="BD123" s="1">
        <f t="shared" si="23"/>
        <v>2</v>
      </c>
      <c r="BE123" s="1">
        <f t="shared" si="23"/>
        <v>1</v>
      </c>
      <c r="BF123" s="1">
        <f t="shared" si="23"/>
        <v>1</v>
      </c>
      <c r="BG123" s="1">
        <f t="shared" si="23"/>
        <v>2</v>
      </c>
      <c r="BH123" s="1">
        <f t="shared" si="23"/>
        <v>2</v>
      </c>
      <c r="BI123" s="1">
        <f t="shared" si="23"/>
        <v>2</v>
      </c>
      <c r="BJ123" s="1">
        <v>1000000</v>
      </c>
      <c r="BL123" s="9" t="s">
        <v>142</v>
      </c>
      <c r="BM123" s="10">
        <v>2</v>
      </c>
      <c r="BN123" s="10">
        <v>2</v>
      </c>
      <c r="BO123" s="10">
        <v>2</v>
      </c>
      <c r="BP123" s="10">
        <v>1</v>
      </c>
      <c r="BQ123" s="10">
        <v>2</v>
      </c>
      <c r="BR123" s="10">
        <v>2</v>
      </c>
      <c r="BS123" s="10">
        <v>1</v>
      </c>
      <c r="BT123" s="10">
        <v>1</v>
      </c>
      <c r="BU123" s="10">
        <v>2</v>
      </c>
      <c r="BV123" s="10">
        <v>2</v>
      </c>
      <c r="BW123" s="10">
        <v>2</v>
      </c>
      <c r="BX123" s="10">
        <v>2</v>
      </c>
      <c r="BY123" s="10">
        <v>2</v>
      </c>
      <c r="BZ123" s="10">
        <v>2</v>
      </c>
      <c r="CA123" s="10">
        <v>1</v>
      </c>
      <c r="CB123" s="10">
        <v>2</v>
      </c>
      <c r="CC123" s="10">
        <v>2</v>
      </c>
      <c r="CD123" s="10">
        <v>1</v>
      </c>
      <c r="CE123" s="10">
        <v>2</v>
      </c>
      <c r="CF123" s="10">
        <v>2</v>
      </c>
      <c r="CG123" s="10">
        <v>1</v>
      </c>
      <c r="CH123" s="10">
        <v>2</v>
      </c>
      <c r="CI123" s="10">
        <v>2</v>
      </c>
      <c r="CJ123" s="10">
        <v>2</v>
      </c>
      <c r="CK123" s="10">
        <v>1</v>
      </c>
      <c r="CL123" s="10">
        <v>1</v>
      </c>
      <c r="CM123" s="10">
        <v>2</v>
      </c>
      <c r="CN123" s="10">
        <v>2</v>
      </c>
      <c r="CO123" s="10">
        <v>2</v>
      </c>
      <c r="CP123" s="10">
        <v>1000000</v>
      </c>
    </row>
    <row r="124" spans="1:94" ht="15.75" thickBot="1" x14ac:dyDescent="0.3">
      <c r="A124" s="9" t="s">
        <v>143</v>
      </c>
      <c r="B124" s="10">
        <v>2</v>
      </c>
      <c r="C124" s="10">
        <v>2</v>
      </c>
      <c r="D124" s="10">
        <v>2</v>
      </c>
      <c r="E124" s="10">
        <v>3</v>
      </c>
      <c r="F124" s="10">
        <v>2</v>
      </c>
      <c r="G124" s="10">
        <v>2</v>
      </c>
      <c r="H124" s="10">
        <v>3</v>
      </c>
      <c r="I124" s="10">
        <v>3</v>
      </c>
      <c r="J124" s="10">
        <v>2</v>
      </c>
      <c r="K124" s="10">
        <v>2</v>
      </c>
      <c r="L124" s="10">
        <v>2</v>
      </c>
      <c r="M124" s="10">
        <v>2</v>
      </c>
      <c r="N124" s="10">
        <v>2</v>
      </c>
      <c r="O124" s="10">
        <v>2</v>
      </c>
      <c r="P124" s="10">
        <v>2</v>
      </c>
      <c r="Q124" s="10">
        <v>2</v>
      </c>
      <c r="R124" s="10">
        <v>2</v>
      </c>
      <c r="S124" s="10">
        <v>3</v>
      </c>
      <c r="T124" s="10">
        <v>2</v>
      </c>
      <c r="U124" s="10">
        <v>2</v>
      </c>
      <c r="V124" s="10">
        <v>3</v>
      </c>
      <c r="W124" s="10">
        <v>2</v>
      </c>
      <c r="X124" s="10">
        <v>2</v>
      </c>
      <c r="Y124" s="10">
        <v>2</v>
      </c>
      <c r="Z124" s="10">
        <v>1</v>
      </c>
      <c r="AA124" s="10">
        <v>3</v>
      </c>
      <c r="AB124" s="10">
        <v>2</v>
      </c>
      <c r="AC124" s="10">
        <v>2</v>
      </c>
      <c r="AD124" s="10">
        <v>2</v>
      </c>
      <c r="AE124" s="10">
        <v>1000000</v>
      </c>
      <c r="AG124" s="1">
        <f t="shared" si="24"/>
        <v>2</v>
      </c>
      <c r="AH124" s="1">
        <f t="shared" si="24"/>
        <v>2</v>
      </c>
      <c r="AI124" s="1">
        <f t="shared" si="24"/>
        <v>2</v>
      </c>
      <c r="AJ124" s="1">
        <f t="shared" si="24"/>
        <v>1</v>
      </c>
      <c r="AK124" s="1">
        <f t="shared" si="24"/>
        <v>2</v>
      </c>
      <c r="AL124" s="1">
        <f t="shared" si="24"/>
        <v>2</v>
      </c>
      <c r="AM124" s="1">
        <f t="shared" si="24"/>
        <v>1</v>
      </c>
      <c r="AN124" s="1">
        <f t="shared" si="24"/>
        <v>1</v>
      </c>
      <c r="AO124" s="1">
        <f t="shared" si="24"/>
        <v>2</v>
      </c>
      <c r="AP124" s="1">
        <f t="shared" si="24"/>
        <v>2</v>
      </c>
      <c r="AQ124" s="1">
        <f t="shared" si="24"/>
        <v>2</v>
      </c>
      <c r="AR124" s="1">
        <f t="shared" si="24"/>
        <v>2</v>
      </c>
      <c r="AS124" s="1">
        <f t="shared" si="24"/>
        <v>2</v>
      </c>
      <c r="AT124" s="1">
        <f t="shared" si="24"/>
        <v>2</v>
      </c>
      <c r="AU124" s="1">
        <f t="shared" si="24"/>
        <v>2</v>
      </c>
      <c r="AV124" s="1">
        <f t="shared" ref="AV124:AV126" si="26">4-Q124</f>
        <v>2</v>
      </c>
      <c r="AW124" s="1">
        <f t="shared" si="25"/>
        <v>2</v>
      </c>
      <c r="AX124" s="1">
        <f t="shared" si="25"/>
        <v>1</v>
      </c>
      <c r="AY124" s="1">
        <f t="shared" si="25"/>
        <v>2</v>
      </c>
      <c r="AZ124" s="1">
        <f t="shared" si="25"/>
        <v>2</v>
      </c>
      <c r="BA124" s="1">
        <f t="shared" si="25"/>
        <v>1</v>
      </c>
      <c r="BB124" s="1">
        <f t="shared" si="25"/>
        <v>2</v>
      </c>
      <c r="BC124" s="1">
        <f t="shared" si="25"/>
        <v>2</v>
      </c>
      <c r="BD124" s="1">
        <f t="shared" si="23"/>
        <v>2</v>
      </c>
      <c r="BE124" s="1">
        <f t="shared" si="23"/>
        <v>3</v>
      </c>
      <c r="BF124" s="1">
        <f t="shared" si="23"/>
        <v>1</v>
      </c>
      <c r="BG124" s="1">
        <f t="shared" si="23"/>
        <v>2</v>
      </c>
      <c r="BH124" s="1">
        <f t="shared" si="23"/>
        <v>2</v>
      </c>
      <c r="BI124" s="1">
        <f t="shared" si="23"/>
        <v>2</v>
      </c>
      <c r="BJ124" s="1">
        <v>1000000</v>
      </c>
      <c r="BL124" s="9" t="s">
        <v>143</v>
      </c>
      <c r="BM124" s="10">
        <v>2</v>
      </c>
      <c r="BN124" s="10">
        <v>2</v>
      </c>
      <c r="BO124" s="10">
        <v>2</v>
      </c>
      <c r="BP124" s="10">
        <v>1</v>
      </c>
      <c r="BQ124" s="10">
        <v>2</v>
      </c>
      <c r="BR124" s="10">
        <v>2</v>
      </c>
      <c r="BS124" s="10">
        <v>1</v>
      </c>
      <c r="BT124" s="10">
        <v>1</v>
      </c>
      <c r="BU124" s="10">
        <v>2</v>
      </c>
      <c r="BV124" s="10">
        <v>2</v>
      </c>
      <c r="BW124" s="10">
        <v>2</v>
      </c>
      <c r="BX124" s="10">
        <v>2</v>
      </c>
      <c r="BY124" s="10">
        <v>2</v>
      </c>
      <c r="BZ124" s="10">
        <v>2</v>
      </c>
      <c r="CA124" s="10">
        <v>2</v>
      </c>
      <c r="CB124" s="10">
        <v>2</v>
      </c>
      <c r="CC124" s="10">
        <v>2</v>
      </c>
      <c r="CD124" s="10">
        <v>1</v>
      </c>
      <c r="CE124" s="10">
        <v>2</v>
      </c>
      <c r="CF124" s="10">
        <v>2</v>
      </c>
      <c r="CG124" s="10">
        <v>1</v>
      </c>
      <c r="CH124" s="10">
        <v>2</v>
      </c>
      <c r="CI124" s="10">
        <v>2</v>
      </c>
      <c r="CJ124" s="10">
        <v>2</v>
      </c>
      <c r="CK124" s="10">
        <v>3</v>
      </c>
      <c r="CL124" s="10">
        <v>1</v>
      </c>
      <c r="CM124" s="10">
        <v>2</v>
      </c>
      <c r="CN124" s="10">
        <v>2</v>
      </c>
      <c r="CO124" s="10">
        <v>2</v>
      </c>
      <c r="CP124" s="10">
        <v>1000000</v>
      </c>
    </row>
    <row r="125" spans="1:94" ht="15.75" thickBot="1" x14ac:dyDescent="0.3">
      <c r="A125" s="9" t="s">
        <v>144</v>
      </c>
      <c r="B125" s="10">
        <v>2</v>
      </c>
      <c r="C125" s="10">
        <v>2</v>
      </c>
      <c r="D125" s="10">
        <v>2</v>
      </c>
      <c r="E125" s="10">
        <v>3</v>
      </c>
      <c r="F125" s="10">
        <v>2</v>
      </c>
      <c r="G125" s="10">
        <v>2</v>
      </c>
      <c r="H125" s="10">
        <v>3</v>
      </c>
      <c r="I125" s="10">
        <v>3</v>
      </c>
      <c r="J125" s="10">
        <v>2</v>
      </c>
      <c r="K125" s="10">
        <v>2</v>
      </c>
      <c r="L125" s="10">
        <v>2</v>
      </c>
      <c r="M125" s="10">
        <v>2</v>
      </c>
      <c r="N125" s="10">
        <v>2</v>
      </c>
      <c r="O125" s="10">
        <v>2</v>
      </c>
      <c r="P125" s="10">
        <v>3</v>
      </c>
      <c r="Q125" s="10">
        <v>2</v>
      </c>
      <c r="R125" s="10">
        <v>2</v>
      </c>
      <c r="S125" s="10">
        <v>3</v>
      </c>
      <c r="T125" s="10">
        <v>2</v>
      </c>
      <c r="U125" s="10">
        <v>2</v>
      </c>
      <c r="V125" s="10">
        <v>3</v>
      </c>
      <c r="W125" s="10">
        <v>2</v>
      </c>
      <c r="X125" s="10">
        <v>2</v>
      </c>
      <c r="Y125" s="10">
        <v>2</v>
      </c>
      <c r="Z125" s="10">
        <v>3</v>
      </c>
      <c r="AA125" s="10">
        <v>3</v>
      </c>
      <c r="AB125" s="10">
        <v>2</v>
      </c>
      <c r="AC125" s="10">
        <v>2</v>
      </c>
      <c r="AD125" s="10">
        <v>2</v>
      </c>
      <c r="AE125" s="10">
        <v>1000000</v>
      </c>
      <c r="AG125" s="1">
        <f t="shared" ref="AG125:AU126" si="27">4-B125</f>
        <v>2</v>
      </c>
      <c r="AH125" s="1">
        <f t="shared" si="27"/>
        <v>2</v>
      </c>
      <c r="AI125" s="1">
        <f t="shared" si="27"/>
        <v>2</v>
      </c>
      <c r="AJ125" s="1">
        <f t="shared" si="27"/>
        <v>1</v>
      </c>
      <c r="AK125" s="1">
        <f t="shared" si="27"/>
        <v>2</v>
      </c>
      <c r="AL125" s="1">
        <f t="shared" si="27"/>
        <v>2</v>
      </c>
      <c r="AM125" s="1">
        <f t="shared" si="27"/>
        <v>1</v>
      </c>
      <c r="AN125" s="1">
        <f t="shared" si="27"/>
        <v>1</v>
      </c>
      <c r="AO125" s="1">
        <f t="shared" si="27"/>
        <v>2</v>
      </c>
      <c r="AP125" s="1">
        <f t="shared" si="27"/>
        <v>2</v>
      </c>
      <c r="AQ125" s="1">
        <f t="shared" si="27"/>
        <v>2</v>
      </c>
      <c r="AR125" s="1">
        <f t="shared" si="27"/>
        <v>2</v>
      </c>
      <c r="AS125" s="1">
        <f t="shared" si="27"/>
        <v>2</v>
      </c>
      <c r="AT125" s="1">
        <f t="shared" si="27"/>
        <v>2</v>
      </c>
      <c r="AU125" s="1">
        <f t="shared" si="27"/>
        <v>1</v>
      </c>
      <c r="AV125" s="1">
        <f t="shared" si="26"/>
        <v>2</v>
      </c>
      <c r="AW125" s="1">
        <f t="shared" si="25"/>
        <v>2</v>
      </c>
      <c r="AX125" s="1">
        <f t="shared" si="25"/>
        <v>1</v>
      </c>
      <c r="AY125" s="1">
        <f t="shared" si="25"/>
        <v>2</v>
      </c>
      <c r="AZ125" s="1">
        <f t="shared" si="25"/>
        <v>2</v>
      </c>
      <c r="BA125" s="1">
        <f t="shared" si="25"/>
        <v>1</v>
      </c>
      <c r="BB125" s="1">
        <f t="shared" si="25"/>
        <v>2</v>
      </c>
      <c r="BC125" s="1">
        <f t="shared" si="25"/>
        <v>2</v>
      </c>
      <c r="BD125" s="1">
        <f t="shared" si="23"/>
        <v>2</v>
      </c>
      <c r="BE125" s="1">
        <f t="shared" si="23"/>
        <v>1</v>
      </c>
      <c r="BF125" s="1">
        <f t="shared" si="23"/>
        <v>1</v>
      </c>
      <c r="BG125" s="1">
        <f t="shared" si="23"/>
        <v>2</v>
      </c>
      <c r="BH125" s="1">
        <f t="shared" si="23"/>
        <v>2</v>
      </c>
      <c r="BI125" s="1">
        <f t="shared" si="23"/>
        <v>2</v>
      </c>
      <c r="BJ125" s="1">
        <v>1000000</v>
      </c>
      <c r="BL125" s="9" t="s">
        <v>144</v>
      </c>
      <c r="BM125" s="10">
        <v>2</v>
      </c>
      <c r="BN125" s="10">
        <v>2</v>
      </c>
      <c r="BO125" s="10">
        <v>2</v>
      </c>
      <c r="BP125" s="10">
        <v>1</v>
      </c>
      <c r="BQ125" s="10">
        <v>2</v>
      </c>
      <c r="BR125" s="10">
        <v>2</v>
      </c>
      <c r="BS125" s="10">
        <v>1</v>
      </c>
      <c r="BT125" s="10">
        <v>1</v>
      </c>
      <c r="BU125" s="10">
        <v>2</v>
      </c>
      <c r="BV125" s="10">
        <v>2</v>
      </c>
      <c r="BW125" s="10">
        <v>2</v>
      </c>
      <c r="BX125" s="10">
        <v>2</v>
      </c>
      <c r="BY125" s="10">
        <v>2</v>
      </c>
      <c r="BZ125" s="10">
        <v>2</v>
      </c>
      <c r="CA125" s="10">
        <v>1</v>
      </c>
      <c r="CB125" s="10">
        <v>2</v>
      </c>
      <c r="CC125" s="10">
        <v>2</v>
      </c>
      <c r="CD125" s="10">
        <v>1</v>
      </c>
      <c r="CE125" s="10">
        <v>2</v>
      </c>
      <c r="CF125" s="10">
        <v>2</v>
      </c>
      <c r="CG125" s="10">
        <v>1</v>
      </c>
      <c r="CH125" s="10">
        <v>2</v>
      </c>
      <c r="CI125" s="10">
        <v>2</v>
      </c>
      <c r="CJ125" s="10">
        <v>2</v>
      </c>
      <c r="CK125" s="10">
        <v>1</v>
      </c>
      <c r="CL125" s="10">
        <v>1</v>
      </c>
      <c r="CM125" s="10">
        <v>2</v>
      </c>
      <c r="CN125" s="10">
        <v>2</v>
      </c>
      <c r="CO125" s="10">
        <v>2</v>
      </c>
      <c r="CP125" s="10">
        <v>1000000</v>
      </c>
    </row>
    <row r="126" spans="1:94" ht="15.75" thickBot="1" x14ac:dyDescent="0.3">
      <c r="A126" s="9" t="s">
        <v>145</v>
      </c>
      <c r="B126" s="10">
        <v>2</v>
      </c>
      <c r="C126" s="10">
        <v>2</v>
      </c>
      <c r="D126" s="10">
        <v>2</v>
      </c>
      <c r="E126" s="10">
        <v>3</v>
      </c>
      <c r="F126" s="10">
        <v>2</v>
      </c>
      <c r="G126" s="10">
        <v>2</v>
      </c>
      <c r="H126" s="10">
        <v>3</v>
      </c>
      <c r="I126" s="10">
        <v>3</v>
      </c>
      <c r="J126" s="10">
        <v>2</v>
      </c>
      <c r="K126" s="10">
        <v>2</v>
      </c>
      <c r="L126" s="10">
        <v>2</v>
      </c>
      <c r="M126" s="10">
        <v>2</v>
      </c>
      <c r="N126" s="10">
        <v>2</v>
      </c>
      <c r="O126" s="10">
        <v>2</v>
      </c>
      <c r="P126" s="10">
        <v>3</v>
      </c>
      <c r="Q126" s="10">
        <v>2</v>
      </c>
      <c r="R126" s="10">
        <v>2</v>
      </c>
      <c r="S126" s="10">
        <v>3</v>
      </c>
      <c r="T126" s="10">
        <v>2</v>
      </c>
      <c r="U126" s="10">
        <v>2</v>
      </c>
      <c r="V126" s="10">
        <v>3</v>
      </c>
      <c r="W126" s="10">
        <v>2</v>
      </c>
      <c r="X126" s="10">
        <v>2</v>
      </c>
      <c r="Y126" s="10">
        <v>2</v>
      </c>
      <c r="Z126" s="10">
        <v>3</v>
      </c>
      <c r="AA126" s="10">
        <v>3</v>
      </c>
      <c r="AB126" s="10">
        <v>2</v>
      </c>
      <c r="AC126" s="10">
        <v>2</v>
      </c>
      <c r="AD126" s="10">
        <v>2</v>
      </c>
      <c r="AE126" s="10">
        <v>1000000</v>
      </c>
      <c r="AG126" s="1">
        <f t="shared" si="27"/>
        <v>2</v>
      </c>
      <c r="AH126" s="1">
        <f t="shared" si="27"/>
        <v>2</v>
      </c>
      <c r="AI126" s="1">
        <f t="shared" si="27"/>
        <v>2</v>
      </c>
      <c r="AJ126" s="1">
        <f t="shared" si="27"/>
        <v>1</v>
      </c>
      <c r="AK126" s="1">
        <f t="shared" si="27"/>
        <v>2</v>
      </c>
      <c r="AL126" s="1">
        <f t="shared" si="27"/>
        <v>2</v>
      </c>
      <c r="AM126" s="1">
        <f t="shared" si="27"/>
        <v>1</v>
      </c>
      <c r="AN126" s="1">
        <f t="shared" si="27"/>
        <v>1</v>
      </c>
      <c r="AO126" s="1">
        <f t="shared" si="27"/>
        <v>2</v>
      </c>
      <c r="AP126" s="1">
        <f t="shared" si="27"/>
        <v>2</v>
      </c>
      <c r="AQ126" s="1">
        <f t="shared" si="27"/>
        <v>2</v>
      </c>
      <c r="AR126" s="1">
        <f t="shared" si="27"/>
        <v>2</v>
      </c>
      <c r="AS126" s="1">
        <f t="shared" si="27"/>
        <v>2</v>
      </c>
      <c r="AT126" s="1">
        <f t="shared" si="27"/>
        <v>2</v>
      </c>
      <c r="AU126" s="1">
        <f t="shared" si="27"/>
        <v>1</v>
      </c>
      <c r="AV126" s="1">
        <f t="shared" si="26"/>
        <v>2</v>
      </c>
      <c r="AW126" s="1">
        <f t="shared" si="25"/>
        <v>2</v>
      </c>
      <c r="AX126" s="1">
        <f t="shared" si="25"/>
        <v>1</v>
      </c>
      <c r="AY126" s="1">
        <f t="shared" si="25"/>
        <v>2</v>
      </c>
      <c r="AZ126" s="1">
        <f t="shared" si="25"/>
        <v>2</v>
      </c>
      <c r="BA126" s="1">
        <f t="shared" si="25"/>
        <v>1</v>
      </c>
      <c r="BB126" s="1">
        <f t="shared" si="25"/>
        <v>2</v>
      </c>
      <c r="BC126" s="1">
        <f t="shared" si="25"/>
        <v>2</v>
      </c>
      <c r="BD126" s="1">
        <f t="shared" si="23"/>
        <v>2</v>
      </c>
      <c r="BE126" s="1">
        <f t="shared" si="23"/>
        <v>1</v>
      </c>
      <c r="BF126" s="1">
        <f t="shared" si="23"/>
        <v>1</v>
      </c>
      <c r="BG126" s="1">
        <f t="shared" si="23"/>
        <v>2</v>
      </c>
      <c r="BH126" s="1">
        <f t="shared" si="23"/>
        <v>2</v>
      </c>
      <c r="BI126" s="1">
        <f t="shared" si="23"/>
        <v>2</v>
      </c>
      <c r="BJ126" s="1">
        <v>1000000</v>
      </c>
      <c r="BL126" s="9" t="s">
        <v>145</v>
      </c>
      <c r="BM126" s="10">
        <v>2</v>
      </c>
      <c r="BN126" s="10">
        <v>2</v>
      </c>
      <c r="BO126" s="10">
        <v>2</v>
      </c>
      <c r="BP126" s="10">
        <v>1</v>
      </c>
      <c r="BQ126" s="10">
        <v>2</v>
      </c>
      <c r="BR126" s="10">
        <v>2</v>
      </c>
      <c r="BS126" s="10">
        <v>1</v>
      </c>
      <c r="BT126" s="10">
        <v>1</v>
      </c>
      <c r="BU126" s="10">
        <v>2</v>
      </c>
      <c r="BV126" s="10">
        <v>2</v>
      </c>
      <c r="BW126" s="10">
        <v>2</v>
      </c>
      <c r="BX126" s="10">
        <v>2</v>
      </c>
      <c r="BY126" s="10">
        <v>2</v>
      </c>
      <c r="BZ126" s="10">
        <v>2</v>
      </c>
      <c r="CA126" s="10">
        <v>1</v>
      </c>
      <c r="CB126" s="10">
        <v>2</v>
      </c>
      <c r="CC126" s="10">
        <v>2</v>
      </c>
      <c r="CD126" s="10">
        <v>1</v>
      </c>
      <c r="CE126" s="10">
        <v>2</v>
      </c>
      <c r="CF126" s="10">
        <v>2</v>
      </c>
      <c r="CG126" s="10">
        <v>1</v>
      </c>
      <c r="CH126" s="10">
        <v>2</v>
      </c>
      <c r="CI126" s="10">
        <v>2</v>
      </c>
      <c r="CJ126" s="10">
        <v>2</v>
      </c>
      <c r="CK126" s="10">
        <v>1</v>
      </c>
      <c r="CL126" s="10">
        <v>1</v>
      </c>
      <c r="CM126" s="10">
        <v>2</v>
      </c>
      <c r="CN126" s="10">
        <v>2</v>
      </c>
      <c r="CO126" s="10">
        <v>2</v>
      </c>
      <c r="CP126" s="10">
        <v>1000000</v>
      </c>
    </row>
    <row r="127" spans="1:94" ht="19.5" thickBot="1" x14ac:dyDescent="0.3">
      <c r="A127" s="5"/>
      <c r="BL127" s="5"/>
    </row>
    <row r="128" spans="1:94" ht="15.75" thickBot="1" x14ac:dyDescent="0.3">
      <c r="A128" s="9" t="s">
        <v>146</v>
      </c>
      <c r="B128" s="9" t="s">
        <v>88</v>
      </c>
      <c r="C128" s="9" t="s">
        <v>89</v>
      </c>
      <c r="D128" s="9" t="s">
        <v>90</v>
      </c>
      <c r="E128" s="9" t="s">
        <v>91</v>
      </c>
      <c r="F128" s="9" t="s">
        <v>92</v>
      </c>
      <c r="G128" s="9" t="s">
        <v>93</v>
      </c>
      <c r="H128" s="9" t="s">
        <v>94</v>
      </c>
      <c r="I128" s="9" t="s">
        <v>95</v>
      </c>
      <c r="J128" s="9" t="s">
        <v>96</v>
      </c>
      <c r="K128" s="9" t="s">
        <v>97</v>
      </c>
      <c r="L128" s="9" t="s">
        <v>98</v>
      </c>
      <c r="M128" s="9" t="s">
        <v>99</v>
      </c>
      <c r="N128" s="9" t="s">
        <v>100</v>
      </c>
      <c r="O128" s="9" t="s">
        <v>101</v>
      </c>
      <c r="P128" s="9" t="s">
        <v>102</v>
      </c>
      <c r="Q128" s="9" t="s">
        <v>103</v>
      </c>
      <c r="R128" s="9" t="s">
        <v>104</v>
      </c>
      <c r="S128" s="9" t="s">
        <v>105</v>
      </c>
      <c r="T128" s="9" t="s">
        <v>106</v>
      </c>
      <c r="U128" s="9" t="s">
        <v>107</v>
      </c>
      <c r="V128" s="9" t="s">
        <v>108</v>
      </c>
      <c r="W128" s="9" t="s">
        <v>109</v>
      </c>
      <c r="X128" s="9" t="s">
        <v>110</v>
      </c>
      <c r="Y128" s="9" t="s">
        <v>111</v>
      </c>
      <c r="Z128" s="9" t="s">
        <v>112</v>
      </c>
      <c r="AA128" s="9" t="s">
        <v>113</v>
      </c>
      <c r="AB128" s="9" t="s">
        <v>114</v>
      </c>
      <c r="AC128" s="9" t="s">
        <v>115</v>
      </c>
      <c r="AD128" s="9" t="s">
        <v>116</v>
      </c>
      <c r="BL128" s="9" t="s">
        <v>146</v>
      </c>
      <c r="BM128" s="9" t="s">
        <v>88</v>
      </c>
      <c r="BN128" s="9" t="s">
        <v>89</v>
      </c>
      <c r="BO128" s="9" t="s">
        <v>90</v>
      </c>
      <c r="BP128" s="9" t="s">
        <v>91</v>
      </c>
      <c r="BQ128" s="9" t="s">
        <v>92</v>
      </c>
      <c r="BR128" s="9" t="s">
        <v>93</v>
      </c>
      <c r="BS128" s="9" t="s">
        <v>94</v>
      </c>
      <c r="BT128" s="9" t="s">
        <v>95</v>
      </c>
      <c r="BU128" s="9" t="s">
        <v>96</v>
      </c>
      <c r="BV128" s="9" t="s">
        <v>97</v>
      </c>
      <c r="BW128" s="9" t="s">
        <v>98</v>
      </c>
      <c r="BX128" s="9" t="s">
        <v>99</v>
      </c>
      <c r="BY128" s="9" t="s">
        <v>100</v>
      </c>
      <c r="BZ128" s="9" t="s">
        <v>101</v>
      </c>
      <c r="CA128" s="9" t="s">
        <v>102</v>
      </c>
      <c r="CB128" s="9" t="s">
        <v>103</v>
      </c>
      <c r="CC128" s="9" t="s">
        <v>104</v>
      </c>
      <c r="CD128" s="9" t="s">
        <v>105</v>
      </c>
      <c r="CE128" s="9" t="s">
        <v>106</v>
      </c>
      <c r="CF128" s="9" t="s">
        <v>107</v>
      </c>
      <c r="CG128" s="9" t="s">
        <v>108</v>
      </c>
      <c r="CH128" s="9" t="s">
        <v>109</v>
      </c>
      <c r="CI128" s="9" t="s">
        <v>110</v>
      </c>
      <c r="CJ128" s="9" t="s">
        <v>111</v>
      </c>
      <c r="CK128" s="9" t="s">
        <v>112</v>
      </c>
      <c r="CL128" s="9" t="s">
        <v>113</v>
      </c>
      <c r="CM128" s="9" t="s">
        <v>114</v>
      </c>
      <c r="CN128" s="9" t="s">
        <v>115</v>
      </c>
      <c r="CO128" s="9" t="s">
        <v>116</v>
      </c>
    </row>
    <row r="129" spans="1:93" ht="32.25" thickBot="1" x14ac:dyDescent="0.3">
      <c r="A129" s="9" t="s">
        <v>147</v>
      </c>
      <c r="B129" s="10" t="s">
        <v>148</v>
      </c>
      <c r="C129" s="10" t="s">
        <v>148</v>
      </c>
      <c r="D129" s="10" t="s">
        <v>148</v>
      </c>
      <c r="E129" s="10" t="s">
        <v>273</v>
      </c>
      <c r="F129" s="10" t="s">
        <v>148</v>
      </c>
      <c r="G129" s="10" t="s">
        <v>148</v>
      </c>
      <c r="H129" s="10" t="s">
        <v>274</v>
      </c>
      <c r="I129" s="10" t="s">
        <v>275</v>
      </c>
      <c r="J129" s="10" t="s">
        <v>148</v>
      </c>
      <c r="K129" s="10" t="s">
        <v>148</v>
      </c>
      <c r="L129" s="10" t="s">
        <v>148</v>
      </c>
      <c r="M129" s="10" t="s">
        <v>148</v>
      </c>
      <c r="N129" s="10" t="s">
        <v>148</v>
      </c>
      <c r="O129" s="10" t="s">
        <v>148</v>
      </c>
      <c r="P129" s="10" t="s">
        <v>276</v>
      </c>
      <c r="Q129" s="10" t="s">
        <v>148</v>
      </c>
      <c r="R129" s="10" t="s">
        <v>148</v>
      </c>
      <c r="S129" s="10" t="s">
        <v>148</v>
      </c>
      <c r="T129" s="10" t="s">
        <v>148</v>
      </c>
      <c r="U129" s="10" t="s">
        <v>148</v>
      </c>
      <c r="V129" s="10" t="s">
        <v>148</v>
      </c>
      <c r="W129" s="10" t="s">
        <v>148</v>
      </c>
      <c r="X129" s="10" t="s">
        <v>148</v>
      </c>
      <c r="Y129" s="10" t="s">
        <v>148</v>
      </c>
      <c r="Z129" s="10" t="s">
        <v>277</v>
      </c>
      <c r="AA129" s="10" t="s">
        <v>148</v>
      </c>
      <c r="AB129" s="10" t="s">
        <v>148</v>
      </c>
      <c r="AC129" s="10" t="s">
        <v>148</v>
      </c>
      <c r="AD129" s="10" t="s">
        <v>148</v>
      </c>
      <c r="BL129" s="9" t="s">
        <v>147</v>
      </c>
      <c r="BM129" s="10" t="s">
        <v>148</v>
      </c>
      <c r="BN129" s="10" t="s">
        <v>148</v>
      </c>
      <c r="BO129" s="10" t="s">
        <v>148</v>
      </c>
      <c r="BP129" s="10" t="s">
        <v>278</v>
      </c>
      <c r="BQ129" s="10" t="s">
        <v>148</v>
      </c>
      <c r="BR129" s="10" t="s">
        <v>148</v>
      </c>
      <c r="BS129" s="10" t="s">
        <v>279</v>
      </c>
      <c r="BT129" s="10" t="s">
        <v>280</v>
      </c>
      <c r="BU129" s="10" t="s">
        <v>148</v>
      </c>
      <c r="BV129" s="10" t="s">
        <v>148</v>
      </c>
      <c r="BW129" s="10" t="s">
        <v>148</v>
      </c>
      <c r="BX129" s="10" t="s">
        <v>148</v>
      </c>
      <c r="BY129" s="10" t="s">
        <v>148</v>
      </c>
      <c r="BZ129" s="10" t="s">
        <v>148</v>
      </c>
      <c r="CA129" s="10" t="s">
        <v>148</v>
      </c>
      <c r="CB129" s="10" t="s">
        <v>148</v>
      </c>
      <c r="CC129" s="10" t="s">
        <v>148</v>
      </c>
      <c r="CD129" s="10" t="s">
        <v>148</v>
      </c>
      <c r="CE129" s="10" t="s">
        <v>148</v>
      </c>
      <c r="CF129" s="10" t="s">
        <v>148</v>
      </c>
      <c r="CG129" s="10" t="s">
        <v>148</v>
      </c>
      <c r="CH129" s="10" t="s">
        <v>148</v>
      </c>
      <c r="CI129" s="10" t="s">
        <v>148</v>
      </c>
      <c r="CJ129" s="10" t="s">
        <v>148</v>
      </c>
      <c r="CK129" s="10" t="s">
        <v>281</v>
      </c>
      <c r="CL129" s="10" t="s">
        <v>148</v>
      </c>
      <c r="CM129" s="10" t="s">
        <v>148</v>
      </c>
      <c r="CN129" s="10" t="s">
        <v>148</v>
      </c>
      <c r="CO129" s="10" t="s">
        <v>148</v>
      </c>
    </row>
    <row r="130" spans="1:93" ht="32.25" thickBot="1" x14ac:dyDescent="0.3">
      <c r="A130" s="9" t="s">
        <v>150</v>
      </c>
      <c r="B130" s="10" t="s">
        <v>151</v>
      </c>
      <c r="C130" s="10" t="s">
        <v>151</v>
      </c>
      <c r="D130" s="10" t="s">
        <v>151</v>
      </c>
      <c r="E130" s="10" t="s">
        <v>282</v>
      </c>
      <c r="F130" s="10" t="s">
        <v>151</v>
      </c>
      <c r="G130" s="10" t="s">
        <v>151</v>
      </c>
      <c r="H130" s="10" t="s">
        <v>151</v>
      </c>
      <c r="I130" s="10" t="s">
        <v>151</v>
      </c>
      <c r="J130" s="10" t="s">
        <v>151</v>
      </c>
      <c r="K130" s="10" t="s">
        <v>151</v>
      </c>
      <c r="L130" s="10" t="s">
        <v>151</v>
      </c>
      <c r="M130" s="10" t="s">
        <v>151</v>
      </c>
      <c r="N130" s="10" t="s">
        <v>151</v>
      </c>
      <c r="O130" s="10" t="s">
        <v>151</v>
      </c>
      <c r="P130" s="10" t="s">
        <v>283</v>
      </c>
      <c r="Q130" s="10" t="s">
        <v>151</v>
      </c>
      <c r="R130" s="10" t="s">
        <v>151</v>
      </c>
      <c r="S130" s="10" t="s">
        <v>151</v>
      </c>
      <c r="T130" s="10" t="s">
        <v>151</v>
      </c>
      <c r="U130" s="10" t="s">
        <v>151</v>
      </c>
      <c r="V130" s="10" t="s">
        <v>151</v>
      </c>
      <c r="W130" s="10" t="s">
        <v>151</v>
      </c>
      <c r="X130" s="10" t="s">
        <v>151</v>
      </c>
      <c r="Y130" s="10" t="s">
        <v>151</v>
      </c>
      <c r="Z130" s="10" t="s">
        <v>151</v>
      </c>
      <c r="AA130" s="10" t="s">
        <v>151</v>
      </c>
      <c r="AB130" s="10" t="s">
        <v>151</v>
      </c>
      <c r="AC130" s="10" t="s">
        <v>151</v>
      </c>
      <c r="AD130" s="10" t="s">
        <v>151</v>
      </c>
      <c r="BL130" s="9" t="s">
        <v>150</v>
      </c>
      <c r="BM130" s="10" t="s">
        <v>151</v>
      </c>
      <c r="BN130" s="10" t="s">
        <v>151</v>
      </c>
      <c r="BO130" s="10" t="s">
        <v>151</v>
      </c>
      <c r="BP130" s="10" t="s">
        <v>284</v>
      </c>
      <c r="BQ130" s="10" t="s">
        <v>151</v>
      </c>
      <c r="BR130" s="10" t="s">
        <v>151</v>
      </c>
      <c r="BS130" s="10" t="s">
        <v>285</v>
      </c>
      <c r="BT130" s="10" t="s">
        <v>286</v>
      </c>
      <c r="BU130" s="10" t="s">
        <v>151</v>
      </c>
      <c r="BV130" s="10" t="s">
        <v>151</v>
      </c>
      <c r="BW130" s="10" t="s">
        <v>151</v>
      </c>
      <c r="BX130" s="10" t="s">
        <v>151</v>
      </c>
      <c r="BY130" s="10" t="s">
        <v>151</v>
      </c>
      <c r="BZ130" s="10" t="s">
        <v>151</v>
      </c>
      <c r="CA130" s="10" t="s">
        <v>151</v>
      </c>
      <c r="CB130" s="10" t="s">
        <v>151</v>
      </c>
      <c r="CC130" s="10" t="s">
        <v>151</v>
      </c>
      <c r="CD130" s="10" t="s">
        <v>151</v>
      </c>
      <c r="CE130" s="10" t="s">
        <v>151</v>
      </c>
      <c r="CF130" s="10" t="s">
        <v>151</v>
      </c>
      <c r="CG130" s="10" t="s">
        <v>151</v>
      </c>
      <c r="CH130" s="10" t="s">
        <v>151</v>
      </c>
      <c r="CI130" s="10" t="s">
        <v>151</v>
      </c>
      <c r="CJ130" s="10" t="s">
        <v>151</v>
      </c>
      <c r="CK130" s="10" t="s">
        <v>287</v>
      </c>
      <c r="CL130" s="10" t="s">
        <v>151</v>
      </c>
      <c r="CM130" s="10" t="s">
        <v>151</v>
      </c>
      <c r="CN130" s="10" t="s">
        <v>151</v>
      </c>
      <c r="CO130" s="10" t="s">
        <v>151</v>
      </c>
    </row>
    <row r="131" spans="1:93" ht="32.25" thickBot="1" x14ac:dyDescent="0.3">
      <c r="A131" s="9" t="s">
        <v>153</v>
      </c>
      <c r="B131" s="10" t="s">
        <v>154</v>
      </c>
      <c r="C131" s="10" t="s">
        <v>154</v>
      </c>
      <c r="D131" s="10" t="s">
        <v>154</v>
      </c>
      <c r="E131" s="10" t="s">
        <v>288</v>
      </c>
      <c r="F131" s="10" t="s">
        <v>154</v>
      </c>
      <c r="G131" s="10" t="s">
        <v>154</v>
      </c>
      <c r="H131" s="10" t="s">
        <v>154</v>
      </c>
      <c r="I131" s="10" t="s">
        <v>154</v>
      </c>
      <c r="J131" s="10" t="s">
        <v>154</v>
      </c>
      <c r="K131" s="10" t="s">
        <v>154</v>
      </c>
      <c r="L131" s="10" t="s">
        <v>154</v>
      </c>
      <c r="M131" s="10" t="s">
        <v>154</v>
      </c>
      <c r="N131" s="10" t="s">
        <v>154</v>
      </c>
      <c r="O131" s="10" t="s">
        <v>154</v>
      </c>
      <c r="P131" s="10" t="s">
        <v>289</v>
      </c>
      <c r="Q131" s="10" t="s">
        <v>154</v>
      </c>
      <c r="R131" s="10" t="s">
        <v>154</v>
      </c>
      <c r="S131" s="10" t="s">
        <v>154</v>
      </c>
      <c r="T131" s="10" t="s">
        <v>154</v>
      </c>
      <c r="U131" s="10" t="s">
        <v>154</v>
      </c>
      <c r="V131" s="10" t="s">
        <v>154</v>
      </c>
      <c r="W131" s="10" t="s">
        <v>154</v>
      </c>
      <c r="X131" s="10" t="s">
        <v>154</v>
      </c>
      <c r="Y131" s="10" t="s">
        <v>154</v>
      </c>
      <c r="Z131" s="10" t="s">
        <v>154</v>
      </c>
      <c r="AA131" s="10" t="s">
        <v>154</v>
      </c>
      <c r="AB131" s="10" t="s">
        <v>154</v>
      </c>
      <c r="AC131" s="10" t="s">
        <v>154</v>
      </c>
      <c r="AD131" s="10" t="s">
        <v>154</v>
      </c>
      <c r="BL131" s="9" t="s">
        <v>153</v>
      </c>
      <c r="BM131" s="10" t="s">
        <v>154</v>
      </c>
      <c r="BN131" s="10" t="s">
        <v>154</v>
      </c>
      <c r="BO131" s="10" t="s">
        <v>154</v>
      </c>
      <c r="BP131" s="10" t="s">
        <v>290</v>
      </c>
      <c r="BQ131" s="10" t="s">
        <v>154</v>
      </c>
      <c r="BR131" s="10" t="s">
        <v>154</v>
      </c>
      <c r="BS131" s="10" t="s">
        <v>154</v>
      </c>
      <c r="BT131" s="10" t="s">
        <v>291</v>
      </c>
      <c r="BU131" s="10" t="s">
        <v>154</v>
      </c>
      <c r="BV131" s="10" t="s">
        <v>154</v>
      </c>
      <c r="BW131" s="10" t="s">
        <v>154</v>
      </c>
      <c r="BX131" s="10" t="s">
        <v>154</v>
      </c>
      <c r="BY131" s="10" t="s">
        <v>154</v>
      </c>
      <c r="BZ131" s="10" t="s">
        <v>154</v>
      </c>
      <c r="CA131" s="10" t="s">
        <v>154</v>
      </c>
      <c r="CB131" s="10" t="s">
        <v>154</v>
      </c>
      <c r="CC131" s="10" t="s">
        <v>154</v>
      </c>
      <c r="CD131" s="10" t="s">
        <v>154</v>
      </c>
      <c r="CE131" s="10" t="s">
        <v>154</v>
      </c>
      <c r="CF131" s="10" t="s">
        <v>154</v>
      </c>
      <c r="CG131" s="10" t="s">
        <v>154</v>
      </c>
      <c r="CH131" s="10" t="s">
        <v>154</v>
      </c>
      <c r="CI131" s="10" t="s">
        <v>154</v>
      </c>
      <c r="CJ131" s="10" t="s">
        <v>154</v>
      </c>
      <c r="CK131" s="10" t="s">
        <v>154</v>
      </c>
      <c r="CL131" s="10" t="s">
        <v>154</v>
      </c>
      <c r="CM131" s="10" t="s">
        <v>154</v>
      </c>
      <c r="CN131" s="10" t="s">
        <v>154</v>
      </c>
      <c r="CO131" s="10" t="s">
        <v>154</v>
      </c>
    </row>
    <row r="132" spans="1:93" ht="32.25" thickBot="1" x14ac:dyDescent="0.3">
      <c r="A132" s="9" t="s">
        <v>160</v>
      </c>
      <c r="B132" s="10" t="s">
        <v>161</v>
      </c>
      <c r="C132" s="10" t="s">
        <v>161</v>
      </c>
      <c r="D132" s="10" t="s">
        <v>161</v>
      </c>
      <c r="E132" s="10" t="s">
        <v>292</v>
      </c>
      <c r="F132" s="10" t="s">
        <v>161</v>
      </c>
      <c r="G132" s="10" t="s">
        <v>161</v>
      </c>
      <c r="H132" s="10" t="s">
        <v>161</v>
      </c>
      <c r="I132" s="10" t="s">
        <v>161</v>
      </c>
      <c r="J132" s="10" t="s">
        <v>161</v>
      </c>
      <c r="K132" s="10" t="s">
        <v>161</v>
      </c>
      <c r="L132" s="10" t="s">
        <v>161</v>
      </c>
      <c r="M132" s="10" t="s">
        <v>161</v>
      </c>
      <c r="N132" s="10" t="s">
        <v>161</v>
      </c>
      <c r="O132" s="10" t="s">
        <v>161</v>
      </c>
      <c r="P132" s="10" t="s">
        <v>161</v>
      </c>
      <c r="Q132" s="10" t="s">
        <v>161</v>
      </c>
      <c r="R132" s="10" t="s">
        <v>161</v>
      </c>
      <c r="S132" s="10" t="s">
        <v>161</v>
      </c>
      <c r="T132" s="10" t="s">
        <v>161</v>
      </c>
      <c r="U132" s="10" t="s">
        <v>161</v>
      </c>
      <c r="V132" s="10" t="s">
        <v>161</v>
      </c>
      <c r="W132" s="10" t="s">
        <v>161</v>
      </c>
      <c r="X132" s="10" t="s">
        <v>161</v>
      </c>
      <c r="Y132" s="10" t="s">
        <v>161</v>
      </c>
      <c r="Z132" s="10" t="s">
        <v>161</v>
      </c>
      <c r="AA132" s="10" t="s">
        <v>161</v>
      </c>
      <c r="AB132" s="10" t="s">
        <v>161</v>
      </c>
      <c r="AC132" s="10" t="s">
        <v>161</v>
      </c>
      <c r="AD132" s="10" t="s">
        <v>161</v>
      </c>
      <c r="BL132" s="9" t="s">
        <v>160</v>
      </c>
      <c r="BM132" s="10" t="s">
        <v>161</v>
      </c>
      <c r="BN132" s="10" t="s">
        <v>161</v>
      </c>
      <c r="BO132" s="10" t="s">
        <v>161</v>
      </c>
      <c r="BP132" s="10" t="s">
        <v>161</v>
      </c>
      <c r="BQ132" s="10" t="s">
        <v>161</v>
      </c>
      <c r="BR132" s="10" t="s">
        <v>161</v>
      </c>
      <c r="BS132" s="10" t="s">
        <v>161</v>
      </c>
      <c r="BT132" s="10" t="s">
        <v>161</v>
      </c>
      <c r="BU132" s="10" t="s">
        <v>161</v>
      </c>
      <c r="BV132" s="10" t="s">
        <v>161</v>
      </c>
      <c r="BW132" s="10" t="s">
        <v>161</v>
      </c>
      <c r="BX132" s="10" t="s">
        <v>161</v>
      </c>
      <c r="BY132" s="10" t="s">
        <v>161</v>
      </c>
      <c r="BZ132" s="10" t="s">
        <v>161</v>
      </c>
      <c r="CA132" s="10" t="s">
        <v>161</v>
      </c>
      <c r="CB132" s="10" t="s">
        <v>161</v>
      </c>
      <c r="CC132" s="10" t="s">
        <v>161</v>
      </c>
      <c r="CD132" s="10" t="s">
        <v>161</v>
      </c>
      <c r="CE132" s="10" t="s">
        <v>161</v>
      </c>
      <c r="CF132" s="10" t="s">
        <v>161</v>
      </c>
      <c r="CG132" s="10" t="s">
        <v>161</v>
      </c>
      <c r="CH132" s="10" t="s">
        <v>161</v>
      </c>
      <c r="CI132" s="10" t="s">
        <v>161</v>
      </c>
      <c r="CJ132" s="10" t="s">
        <v>161</v>
      </c>
      <c r="CK132" s="10" t="s">
        <v>161</v>
      </c>
      <c r="CL132" s="10" t="s">
        <v>161</v>
      </c>
      <c r="CM132" s="10" t="s">
        <v>161</v>
      </c>
      <c r="CN132" s="10" t="s">
        <v>161</v>
      </c>
      <c r="CO132" s="10" t="s">
        <v>161</v>
      </c>
    </row>
    <row r="133" spans="1:93" ht="32.25" thickBot="1" x14ac:dyDescent="0.3">
      <c r="A133" s="9" t="s">
        <v>167</v>
      </c>
      <c r="B133" s="10" t="s">
        <v>168</v>
      </c>
      <c r="C133" s="10" t="s">
        <v>168</v>
      </c>
      <c r="D133" s="10" t="s">
        <v>168</v>
      </c>
      <c r="E133" s="10" t="s">
        <v>293</v>
      </c>
      <c r="F133" s="10" t="s">
        <v>168</v>
      </c>
      <c r="G133" s="10" t="s">
        <v>168</v>
      </c>
      <c r="H133" s="10" t="s">
        <v>168</v>
      </c>
      <c r="I133" s="10" t="s">
        <v>168</v>
      </c>
      <c r="J133" s="10" t="s">
        <v>168</v>
      </c>
      <c r="K133" s="10" t="s">
        <v>168</v>
      </c>
      <c r="L133" s="10" t="s">
        <v>168</v>
      </c>
      <c r="M133" s="10" t="s">
        <v>168</v>
      </c>
      <c r="N133" s="10" t="s">
        <v>168</v>
      </c>
      <c r="O133" s="10" t="s">
        <v>168</v>
      </c>
      <c r="P133" s="10" t="s">
        <v>168</v>
      </c>
      <c r="Q133" s="10" t="s">
        <v>168</v>
      </c>
      <c r="R133" s="10" t="s">
        <v>168</v>
      </c>
      <c r="S133" s="10" t="s">
        <v>168</v>
      </c>
      <c r="T133" s="10" t="s">
        <v>168</v>
      </c>
      <c r="U133" s="10" t="s">
        <v>168</v>
      </c>
      <c r="V133" s="10" t="s">
        <v>168</v>
      </c>
      <c r="W133" s="10" t="s">
        <v>168</v>
      </c>
      <c r="X133" s="10" t="s">
        <v>168</v>
      </c>
      <c r="Y133" s="10" t="s">
        <v>168</v>
      </c>
      <c r="Z133" s="10" t="s">
        <v>168</v>
      </c>
      <c r="AA133" s="10" t="s">
        <v>168</v>
      </c>
      <c r="AB133" s="10" t="s">
        <v>168</v>
      </c>
      <c r="AC133" s="10" t="s">
        <v>168</v>
      </c>
      <c r="AD133" s="10" t="s">
        <v>168</v>
      </c>
      <c r="BL133" s="9" t="s">
        <v>167</v>
      </c>
      <c r="BM133" s="10" t="s">
        <v>168</v>
      </c>
      <c r="BN133" s="10" t="s">
        <v>168</v>
      </c>
      <c r="BO133" s="10" t="s">
        <v>168</v>
      </c>
      <c r="BP133" s="10" t="s">
        <v>168</v>
      </c>
      <c r="BQ133" s="10" t="s">
        <v>168</v>
      </c>
      <c r="BR133" s="10" t="s">
        <v>168</v>
      </c>
      <c r="BS133" s="10" t="s">
        <v>168</v>
      </c>
      <c r="BT133" s="10" t="s">
        <v>168</v>
      </c>
      <c r="BU133" s="10" t="s">
        <v>168</v>
      </c>
      <c r="BV133" s="10" t="s">
        <v>168</v>
      </c>
      <c r="BW133" s="10" t="s">
        <v>168</v>
      </c>
      <c r="BX133" s="10" t="s">
        <v>168</v>
      </c>
      <c r="BY133" s="10" t="s">
        <v>168</v>
      </c>
      <c r="BZ133" s="10" t="s">
        <v>168</v>
      </c>
      <c r="CA133" s="10" t="s">
        <v>168</v>
      </c>
      <c r="CB133" s="10" t="s">
        <v>168</v>
      </c>
      <c r="CC133" s="10" t="s">
        <v>168</v>
      </c>
      <c r="CD133" s="10" t="s">
        <v>168</v>
      </c>
      <c r="CE133" s="10" t="s">
        <v>168</v>
      </c>
      <c r="CF133" s="10" t="s">
        <v>168</v>
      </c>
      <c r="CG133" s="10" t="s">
        <v>168</v>
      </c>
      <c r="CH133" s="10" t="s">
        <v>168</v>
      </c>
      <c r="CI133" s="10" t="s">
        <v>168</v>
      </c>
      <c r="CJ133" s="10" t="s">
        <v>168</v>
      </c>
      <c r="CK133" s="10" t="s">
        <v>168</v>
      </c>
      <c r="CL133" s="10" t="s">
        <v>168</v>
      </c>
      <c r="CM133" s="10" t="s">
        <v>168</v>
      </c>
      <c r="CN133" s="10" t="s">
        <v>168</v>
      </c>
      <c r="CO133" s="10" t="s">
        <v>168</v>
      </c>
    </row>
    <row r="134" spans="1:93" ht="32.25" thickBot="1" x14ac:dyDescent="0.3">
      <c r="A134" s="9" t="s">
        <v>172</v>
      </c>
      <c r="B134" s="10" t="s">
        <v>173</v>
      </c>
      <c r="C134" s="10" t="s">
        <v>173</v>
      </c>
      <c r="D134" s="10" t="s">
        <v>173</v>
      </c>
      <c r="E134" s="10" t="s">
        <v>294</v>
      </c>
      <c r="F134" s="10" t="s">
        <v>173</v>
      </c>
      <c r="G134" s="10" t="s">
        <v>173</v>
      </c>
      <c r="H134" s="10" t="s">
        <v>173</v>
      </c>
      <c r="I134" s="10" t="s">
        <v>173</v>
      </c>
      <c r="J134" s="10" t="s">
        <v>173</v>
      </c>
      <c r="K134" s="10" t="s">
        <v>173</v>
      </c>
      <c r="L134" s="10" t="s">
        <v>173</v>
      </c>
      <c r="M134" s="10" t="s">
        <v>173</v>
      </c>
      <c r="N134" s="10" t="s">
        <v>173</v>
      </c>
      <c r="O134" s="10" t="s">
        <v>173</v>
      </c>
      <c r="P134" s="10" t="s">
        <v>173</v>
      </c>
      <c r="Q134" s="10" t="s">
        <v>173</v>
      </c>
      <c r="R134" s="10" t="s">
        <v>173</v>
      </c>
      <c r="S134" s="10" t="s">
        <v>173</v>
      </c>
      <c r="T134" s="10" t="s">
        <v>173</v>
      </c>
      <c r="U134" s="10" t="s">
        <v>173</v>
      </c>
      <c r="V134" s="10" t="s">
        <v>173</v>
      </c>
      <c r="W134" s="10" t="s">
        <v>173</v>
      </c>
      <c r="X134" s="10" t="s">
        <v>173</v>
      </c>
      <c r="Y134" s="10" t="s">
        <v>173</v>
      </c>
      <c r="Z134" s="10" t="s">
        <v>173</v>
      </c>
      <c r="AA134" s="10" t="s">
        <v>173</v>
      </c>
      <c r="AB134" s="10" t="s">
        <v>173</v>
      </c>
      <c r="AC134" s="10" t="s">
        <v>173</v>
      </c>
      <c r="AD134" s="10" t="s">
        <v>173</v>
      </c>
      <c r="BL134" s="9" t="s">
        <v>172</v>
      </c>
      <c r="BM134" s="10" t="s">
        <v>173</v>
      </c>
      <c r="BN134" s="10" t="s">
        <v>173</v>
      </c>
      <c r="BO134" s="10" t="s">
        <v>173</v>
      </c>
      <c r="BP134" s="10" t="s">
        <v>173</v>
      </c>
      <c r="BQ134" s="10" t="s">
        <v>173</v>
      </c>
      <c r="BR134" s="10" t="s">
        <v>173</v>
      </c>
      <c r="BS134" s="10" t="s">
        <v>173</v>
      </c>
      <c r="BT134" s="10" t="s">
        <v>173</v>
      </c>
      <c r="BU134" s="10" t="s">
        <v>173</v>
      </c>
      <c r="BV134" s="10" t="s">
        <v>173</v>
      </c>
      <c r="BW134" s="10" t="s">
        <v>173</v>
      </c>
      <c r="BX134" s="10" t="s">
        <v>173</v>
      </c>
      <c r="BY134" s="10" t="s">
        <v>173</v>
      </c>
      <c r="BZ134" s="10" t="s">
        <v>173</v>
      </c>
      <c r="CA134" s="10" t="s">
        <v>173</v>
      </c>
      <c r="CB134" s="10" t="s">
        <v>173</v>
      </c>
      <c r="CC134" s="10" t="s">
        <v>173</v>
      </c>
      <c r="CD134" s="10" t="s">
        <v>173</v>
      </c>
      <c r="CE134" s="10" t="s">
        <v>173</v>
      </c>
      <c r="CF134" s="10" t="s">
        <v>173</v>
      </c>
      <c r="CG134" s="10" t="s">
        <v>173</v>
      </c>
      <c r="CH134" s="10" t="s">
        <v>173</v>
      </c>
      <c r="CI134" s="10" t="s">
        <v>173</v>
      </c>
      <c r="CJ134" s="10" t="s">
        <v>173</v>
      </c>
      <c r="CK134" s="10" t="s">
        <v>173</v>
      </c>
      <c r="CL134" s="10" t="s">
        <v>173</v>
      </c>
      <c r="CM134" s="10" t="s">
        <v>173</v>
      </c>
      <c r="CN134" s="10" t="s">
        <v>173</v>
      </c>
      <c r="CO134" s="10" t="s">
        <v>173</v>
      </c>
    </row>
    <row r="135" spans="1:93" ht="32.25" thickBot="1" x14ac:dyDescent="0.3">
      <c r="A135" s="9" t="s">
        <v>177</v>
      </c>
      <c r="B135" s="10" t="s">
        <v>178</v>
      </c>
      <c r="C135" s="10" t="s">
        <v>178</v>
      </c>
      <c r="D135" s="10" t="s">
        <v>178</v>
      </c>
      <c r="E135" s="10" t="s">
        <v>295</v>
      </c>
      <c r="F135" s="10" t="s">
        <v>178</v>
      </c>
      <c r="G135" s="10" t="s">
        <v>178</v>
      </c>
      <c r="H135" s="10" t="s">
        <v>178</v>
      </c>
      <c r="I135" s="10" t="s">
        <v>178</v>
      </c>
      <c r="J135" s="10" t="s">
        <v>178</v>
      </c>
      <c r="K135" s="10" t="s">
        <v>178</v>
      </c>
      <c r="L135" s="10" t="s">
        <v>178</v>
      </c>
      <c r="M135" s="10" t="s">
        <v>178</v>
      </c>
      <c r="N135" s="10" t="s">
        <v>178</v>
      </c>
      <c r="O135" s="10" t="s">
        <v>178</v>
      </c>
      <c r="P135" s="10" t="s">
        <v>178</v>
      </c>
      <c r="Q135" s="10" t="s">
        <v>178</v>
      </c>
      <c r="R135" s="10" t="s">
        <v>178</v>
      </c>
      <c r="S135" s="10" t="s">
        <v>178</v>
      </c>
      <c r="T135" s="10" t="s">
        <v>178</v>
      </c>
      <c r="U135" s="10" t="s">
        <v>178</v>
      </c>
      <c r="V135" s="10" t="s">
        <v>178</v>
      </c>
      <c r="W135" s="10" t="s">
        <v>178</v>
      </c>
      <c r="X135" s="10" t="s">
        <v>178</v>
      </c>
      <c r="Y135" s="10" t="s">
        <v>178</v>
      </c>
      <c r="Z135" s="10" t="s">
        <v>178</v>
      </c>
      <c r="AA135" s="10" t="s">
        <v>178</v>
      </c>
      <c r="AB135" s="10" t="s">
        <v>178</v>
      </c>
      <c r="AC135" s="10" t="s">
        <v>178</v>
      </c>
      <c r="AD135" s="10" t="s">
        <v>178</v>
      </c>
      <c r="BL135" s="9" t="s">
        <v>177</v>
      </c>
      <c r="BM135" s="10" t="s">
        <v>178</v>
      </c>
      <c r="BN135" s="10" t="s">
        <v>178</v>
      </c>
      <c r="BO135" s="10" t="s">
        <v>178</v>
      </c>
      <c r="BP135" s="10" t="s">
        <v>178</v>
      </c>
      <c r="BQ135" s="10" t="s">
        <v>178</v>
      </c>
      <c r="BR135" s="10" t="s">
        <v>178</v>
      </c>
      <c r="BS135" s="10" t="s">
        <v>178</v>
      </c>
      <c r="BT135" s="10" t="s">
        <v>178</v>
      </c>
      <c r="BU135" s="10" t="s">
        <v>178</v>
      </c>
      <c r="BV135" s="10" t="s">
        <v>178</v>
      </c>
      <c r="BW135" s="10" t="s">
        <v>178</v>
      </c>
      <c r="BX135" s="10" t="s">
        <v>178</v>
      </c>
      <c r="BY135" s="10" t="s">
        <v>178</v>
      </c>
      <c r="BZ135" s="10" t="s">
        <v>178</v>
      </c>
      <c r="CA135" s="10" t="s">
        <v>178</v>
      </c>
      <c r="CB135" s="10" t="s">
        <v>178</v>
      </c>
      <c r="CC135" s="10" t="s">
        <v>178</v>
      </c>
      <c r="CD135" s="10" t="s">
        <v>178</v>
      </c>
      <c r="CE135" s="10" t="s">
        <v>178</v>
      </c>
      <c r="CF135" s="10" t="s">
        <v>178</v>
      </c>
      <c r="CG135" s="10" t="s">
        <v>178</v>
      </c>
      <c r="CH135" s="10" t="s">
        <v>178</v>
      </c>
      <c r="CI135" s="10" t="s">
        <v>178</v>
      </c>
      <c r="CJ135" s="10" t="s">
        <v>178</v>
      </c>
      <c r="CK135" s="10" t="s">
        <v>178</v>
      </c>
      <c r="CL135" s="10" t="s">
        <v>178</v>
      </c>
      <c r="CM135" s="10" t="s">
        <v>178</v>
      </c>
      <c r="CN135" s="10" t="s">
        <v>178</v>
      </c>
      <c r="CO135" s="10" t="s">
        <v>178</v>
      </c>
    </row>
    <row r="136" spans="1:93" ht="21.75" thickBot="1" x14ac:dyDescent="0.3">
      <c r="A136" s="9" t="s">
        <v>182</v>
      </c>
      <c r="B136" s="10" t="s">
        <v>183</v>
      </c>
      <c r="C136" s="10" t="s">
        <v>183</v>
      </c>
      <c r="D136" s="10" t="s">
        <v>183</v>
      </c>
      <c r="E136" s="10" t="s">
        <v>183</v>
      </c>
      <c r="F136" s="10" t="s">
        <v>183</v>
      </c>
      <c r="G136" s="10" t="s">
        <v>183</v>
      </c>
      <c r="H136" s="10" t="s">
        <v>183</v>
      </c>
      <c r="I136" s="10" t="s">
        <v>183</v>
      </c>
      <c r="J136" s="10" t="s">
        <v>183</v>
      </c>
      <c r="K136" s="10" t="s">
        <v>183</v>
      </c>
      <c r="L136" s="10" t="s">
        <v>183</v>
      </c>
      <c r="M136" s="10" t="s">
        <v>183</v>
      </c>
      <c r="N136" s="10" t="s">
        <v>183</v>
      </c>
      <c r="O136" s="10" t="s">
        <v>183</v>
      </c>
      <c r="P136" s="10" t="s">
        <v>183</v>
      </c>
      <c r="Q136" s="10" t="s">
        <v>183</v>
      </c>
      <c r="R136" s="10" t="s">
        <v>183</v>
      </c>
      <c r="S136" s="10" t="s">
        <v>183</v>
      </c>
      <c r="T136" s="10" t="s">
        <v>183</v>
      </c>
      <c r="U136" s="10" t="s">
        <v>183</v>
      </c>
      <c r="V136" s="10" t="s">
        <v>183</v>
      </c>
      <c r="W136" s="10" t="s">
        <v>183</v>
      </c>
      <c r="X136" s="10" t="s">
        <v>183</v>
      </c>
      <c r="Y136" s="10" t="s">
        <v>183</v>
      </c>
      <c r="Z136" s="10" t="s">
        <v>183</v>
      </c>
      <c r="AA136" s="10" t="s">
        <v>183</v>
      </c>
      <c r="AB136" s="10" t="s">
        <v>183</v>
      </c>
      <c r="AC136" s="10" t="s">
        <v>183</v>
      </c>
      <c r="AD136" s="10" t="s">
        <v>183</v>
      </c>
      <c r="BL136" s="9" t="s">
        <v>182</v>
      </c>
      <c r="BM136" s="10" t="s">
        <v>183</v>
      </c>
      <c r="BN136" s="10" t="s">
        <v>183</v>
      </c>
      <c r="BO136" s="10" t="s">
        <v>183</v>
      </c>
      <c r="BP136" s="10" t="s">
        <v>183</v>
      </c>
      <c r="BQ136" s="10" t="s">
        <v>183</v>
      </c>
      <c r="BR136" s="10" t="s">
        <v>183</v>
      </c>
      <c r="BS136" s="10" t="s">
        <v>183</v>
      </c>
      <c r="BT136" s="10" t="s">
        <v>183</v>
      </c>
      <c r="BU136" s="10" t="s">
        <v>183</v>
      </c>
      <c r="BV136" s="10" t="s">
        <v>183</v>
      </c>
      <c r="BW136" s="10" t="s">
        <v>183</v>
      </c>
      <c r="BX136" s="10" t="s">
        <v>183</v>
      </c>
      <c r="BY136" s="10" t="s">
        <v>183</v>
      </c>
      <c r="BZ136" s="10" t="s">
        <v>183</v>
      </c>
      <c r="CA136" s="10" t="s">
        <v>183</v>
      </c>
      <c r="CB136" s="10" t="s">
        <v>183</v>
      </c>
      <c r="CC136" s="10" t="s">
        <v>183</v>
      </c>
      <c r="CD136" s="10" t="s">
        <v>183</v>
      </c>
      <c r="CE136" s="10" t="s">
        <v>183</v>
      </c>
      <c r="CF136" s="10" t="s">
        <v>183</v>
      </c>
      <c r="CG136" s="10" t="s">
        <v>183</v>
      </c>
      <c r="CH136" s="10" t="s">
        <v>183</v>
      </c>
      <c r="CI136" s="10" t="s">
        <v>183</v>
      </c>
      <c r="CJ136" s="10" t="s">
        <v>183</v>
      </c>
      <c r="CK136" s="10" t="s">
        <v>183</v>
      </c>
      <c r="CL136" s="10" t="s">
        <v>183</v>
      </c>
      <c r="CM136" s="10" t="s">
        <v>183</v>
      </c>
      <c r="CN136" s="10" t="s">
        <v>183</v>
      </c>
      <c r="CO136" s="10" t="s">
        <v>183</v>
      </c>
    </row>
    <row r="137" spans="1:93" ht="21.75" thickBot="1" x14ac:dyDescent="0.3">
      <c r="A137" s="9" t="s">
        <v>186</v>
      </c>
      <c r="B137" s="10" t="s">
        <v>187</v>
      </c>
      <c r="C137" s="10" t="s">
        <v>187</v>
      </c>
      <c r="D137" s="10" t="s">
        <v>187</v>
      </c>
      <c r="E137" s="10" t="s">
        <v>187</v>
      </c>
      <c r="F137" s="10" t="s">
        <v>187</v>
      </c>
      <c r="G137" s="10" t="s">
        <v>187</v>
      </c>
      <c r="H137" s="10" t="s">
        <v>187</v>
      </c>
      <c r="I137" s="10" t="s">
        <v>187</v>
      </c>
      <c r="J137" s="10" t="s">
        <v>187</v>
      </c>
      <c r="K137" s="10" t="s">
        <v>187</v>
      </c>
      <c r="L137" s="10" t="s">
        <v>187</v>
      </c>
      <c r="M137" s="10" t="s">
        <v>187</v>
      </c>
      <c r="N137" s="10" t="s">
        <v>187</v>
      </c>
      <c r="O137" s="10" t="s">
        <v>187</v>
      </c>
      <c r="P137" s="10" t="s">
        <v>187</v>
      </c>
      <c r="Q137" s="10" t="s">
        <v>187</v>
      </c>
      <c r="R137" s="10" t="s">
        <v>187</v>
      </c>
      <c r="S137" s="10" t="s">
        <v>187</v>
      </c>
      <c r="T137" s="10" t="s">
        <v>187</v>
      </c>
      <c r="U137" s="10" t="s">
        <v>187</v>
      </c>
      <c r="V137" s="10" t="s">
        <v>187</v>
      </c>
      <c r="W137" s="10" t="s">
        <v>187</v>
      </c>
      <c r="X137" s="10" t="s">
        <v>187</v>
      </c>
      <c r="Y137" s="10" t="s">
        <v>187</v>
      </c>
      <c r="Z137" s="10" t="s">
        <v>187</v>
      </c>
      <c r="AA137" s="10" t="s">
        <v>187</v>
      </c>
      <c r="AB137" s="10" t="s">
        <v>187</v>
      </c>
      <c r="AC137" s="10" t="s">
        <v>187</v>
      </c>
      <c r="AD137" s="10" t="s">
        <v>187</v>
      </c>
      <c r="BL137" s="9" t="s">
        <v>186</v>
      </c>
      <c r="BM137" s="10" t="s">
        <v>187</v>
      </c>
      <c r="BN137" s="10" t="s">
        <v>187</v>
      </c>
      <c r="BO137" s="10" t="s">
        <v>187</v>
      </c>
      <c r="BP137" s="10" t="s">
        <v>187</v>
      </c>
      <c r="BQ137" s="10" t="s">
        <v>187</v>
      </c>
      <c r="BR137" s="10" t="s">
        <v>187</v>
      </c>
      <c r="BS137" s="10" t="s">
        <v>187</v>
      </c>
      <c r="BT137" s="10" t="s">
        <v>187</v>
      </c>
      <c r="BU137" s="10" t="s">
        <v>187</v>
      </c>
      <c r="BV137" s="10" t="s">
        <v>187</v>
      </c>
      <c r="BW137" s="10" t="s">
        <v>187</v>
      </c>
      <c r="BX137" s="10" t="s">
        <v>187</v>
      </c>
      <c r="BY137" s="10" t="s">
        <v>187</v>
      </c>
      <c r="BZ137" s="10" t="s">
        <v>187</v>
      </c>
      <c r="CA137" s="10" t="s">
        <v>187</v>
      </c>
      <c r="CB137" s="10" t="s">
        <v>187</v>
      </c>
      <c r="CC137" s="10" t="s">
        <v>187</v>
      </c>
      <c r="CD137" s="10" t="s">
        <v>187</v>
      </c>
      <c r="CE137" s="10" t="s">
        <v>187</v>
      </c>
      <c r="CF137" s="10" t="s">
        <v>187</v>
      </c>
      <c r="CG137" s="10" t="s">
        <v>187</v>
      </c>
      <c r="CH137" s="10" t="s">
        <v>187</v>
      </c>
      <c r="CI137" s="10" t="s">
        <v>187</v>
      </c>
      <c r="CJ137" s="10" t="s">
        <v>187</v>
      </c>
      <c r="CK137" s="10" t="s">
        <v>187</v>
      </c>
      <c r="CL137" s="10" t="s">
        <v>187</v>
      </c>
      <c r="CM137" s="10" t="s">
        <v>187</v>
      </c>
      <c r="CN137" s="10" t="s">
        <v>187</v>
      </c>
      <c r="CO137" s="10" t="s">
        <v>187</v>
      </c>
    </row>
    <row r="138" spans="1:93" ht="21.75" thickBot="1" x14ac:dyDescent="0.3">
      <c r="A138" s="9" t="s">
        <v>190</v>
      </c>
      <c r="B138" s="10" t="s">
        <v>191</v>
      </c>
      <c r="C138" s="10" t="s">
        <v>191</v>
      </c>
      <c r="D138" s="10" t="s">
        <v>191</v>
      </c>
      <c r="E138" s="10" t="s">
        <v>191</v>
      </c>
      <c r="F138" s="10" t="s">
        <v>191</v>
      </c>
      <c r="G138" s="10" t="s">
        <v>191</v>
      </c>
      <c r="H138" s="10" t="s">
        <v>191</v>
      </c>
      <c r="I138" s="10" t="s">
        <v>191</v>
      </c>
      <c r="J138" s="10" t="s">
        <v>191</v>
      </c>
      <c r="K138" s="10" t="s">
        <v>191</v>
      </c>
      <c r="L138" s="10" t="s">
        <v>191</v>
      </c>
      <c r="M138" s="10" t="s">
        <v>191</v>
      </c>
      <c r="N138" s="10" t="s">
        <v>191</v>
      </c>
      <c r="O138" s="10" t="s">
        <v>191</v>
      </c>
      <c r="P138" s="10" t="s">
        <v>191</v>
      </c>
      <c r="Q138" s="10" t="s">
        <v>191</v>
      </c>
      <c r="R138" s="10" t="s">
        <v>191</v>
      </c>
      <c r="S138" s="10" t="s">
        <v>191</v>
      </c>
      <c r="T138" s="10" t="s">
        <v>191</v>
      </c>
      <c r="U138" s="10" t="s">
        <v>191</v>
      </c>
      <c r="V138" s="10" t="s">
        <v>191</v>
      </c>
      <c r="W138" s="10" t="s">
        <v>191</v>
      </c>
      <c r="X138" s="10" t="s">
        <v>191</v>
      </c>
      <c r="Y138" s="10" t="s">
        <v>191</v>
      </c>
      <c r="Z138" s="10" t="s">
        <v>191</v>
      </c>
      <c r="AA138" s="10" t="s">
        <v>191</v>
      </c>
      <c r="AB138" s="10" t="s">
        <v>191</v>
      </c>
      <c r="AC138" s="10" t="s">
        <v>191</v>
      </c>
      <c r="AD138" s="10" t="s">
        <v>191</v>
      </c>
      <c r="BL138" s="9" t="s">
        <v>190</v>
      </c>
      <c r="BM138" s="10" t="s">
        <v>191</v>
      </c>
      <c r="BN138" s="10" t="s">
        <v>191</v>
      </c>
      <c r="BO138" s="10" t="s">
        <v>191</v>
      </c>
      <c r="BP138" s="10" t="s">
        <v>191</v>
      </c>
      <c r="BQ138" s="10" t="s">
        <v>191</v>
      </c>
      <c r="BR138" s="10" t="s">
        <v>191</v>
      </c>
      <c r="BS138" s="10" t="s">
        <v>191</v>
      </c>
      <c r="BT138" s="10" t="s">
        <v>191</v>
      </c>
      <c r="BU138" s="10" t="s">
        <v>191</v>
      </c>
      <c r="BV138" s="10" t="s">
        <v>191</v>
      </c>
      <c r="BW138" s="10" t="s">
        <v>191</v>
      </c>
      <c r="BX138" s="10" t="s">
        <v>191</v>
      </c>
      <c r="BY138" s="10" t="s">
        <v>191</v>
      </c>
      <c r="BZ138" s="10" t="s">
        <v>191</v>
      </c>
      <c r="CA138" s="10" t="s">
        <v>191</v>
      </c>
      <c r="CB138" s="10" t="s">
        <v>191</v>
      </c>
      <c r="CC138" s="10" t="s">
        <v>191</v>
      </c>
      <c r="CD138" s="10" t="s">
        <v>191</v>
      </c>
      <c r="CE138" s="10" t="s">
        <v>191</v>
      </c>
      <c r="CF138" s="10" t="s">
        <v>191</v>
      </c>
      <c r="CG138" s="10" t="s">
        <v>191</v>
      </c>
      <c r="CH138" s="10" t="s">
        <v>191</v>
      </c>
      <c r="CI138" s="10" t="s">
        <v>191</v>
      </c>
      <c r="CJ138" s="10" t="s">
        <v>191</v>
      </c>
      <c r="CK138" s="10" t="s">
        <v>191</v>
      </c>
      <c r="CL138" s="10" t="s">
        <v>191</v>
      </c>
      <c r="CM138" s="10" t="s">
        <v>191</v>
      </c>
      <c r="CN138" s="10" t="s">
        <v>191</v>
      </c>
      <c r="CO138" s="10" t="s">
        <v>191</v>
      </c>
    </row>
    <row r="139" spans="1:93" ht="21.75" thickBot="1" x14ac:dyDescent="0.3">
      <c r="A139" s="9" t="s">
        <v>193</v>
      </c>
      <c r="B139" s="10" t="s">
        <v>194</v>
      </c>
      <c r="C139" s="10" t="s">
        <v>194</v>
      </c>
      <c r="D139" s="10" t="s">
        <v>194</v>
      </c>
      <c r="E139" s="10" t="s">
        <v>194</v>
      </c>
      <c r="F139" s="10" t="s">
        <v>194</v>
      </c>
      <c r="G139" s="10" t="s">
        <v>194</v>
      </c>
      <c r="H139" s="10" t="s">
        <v>194</v>
      </c>
      <c r="I139" s="10" t="s">
        <v>194</v>
      </c>
      <c r="J139" s="10" t="s">
        <v>194</v>
      </c>
      <c r="K139" s="10" t="s">
        <v>194</v>
      </c>
      <c r="L139" s="10" t="s">
        <v>194</v>
      </c>
      <c r="M139" s="10" t="s">
        <v>194</v>
      </c>
      <c r="N139" s="10" t="s">
        <v>194</v>
      </c>
      <c r="O139" s="10" t="s">
        <v>194</v>
      </c>
      <c r="P139" s="10" t="s">
        <v>194</v>
      </c>
      <c r="Q139" s="10" t="s">
        <v>194</v>
      </c>
      <c r="R139" s="10" t="s">
        <v>194</v>
      </c>
      <c r="S139" s="10" t="s">
        <v>194</v>
      </c>
      <c r="T139" s="10" t="s">
        <v>194</v>
      </c>
      <c r="U139" s="10" t="s">
        <v>194</v>
      </c>
      <c r="V139" s="10" t="s">
        <v>194</v>
      </c>
      <c r="W139" s="10" t="s">
        <v>194</v>
      </c>
      <c r="X139" s="10" t="s">
        <v>194</v>
      </c>
      <c r="Y139" s="10" t="s">
        <v>194</v>
      </c>
      <c r="Z139" s="10" t="s">
        <v>194</v>
      </c>
      <c r="AA139" s="10" t="s">
        <v>194</v>
      </c>
      <c r="AB139" s="10" t="s">
        <v>194</v>
      </c>
      <c r="AC139" s="10" t="s">
        <v>194</v>
      </c>
      <c r="AD139" s="10" t="s">
        <v>194</v>
      </c>
      <c r="BL139" s="9" t="s">
        <v>193</v>
      </c>
      <c r="BM139" s="10" t="s">
        <v>194</v>
      </c>
      <c r="BN139" s="10" t="s">
        <v>194</v>
      </c>
      <c r="BO139" s="10" t="s">
        <v>194</v>
      </c>
      <c r="BP139" s="10" t="s">
        <v>194</v>
      </c>
      <c r="BQ139" s="10" t="s">
        <v>194</v>
      </c>
      <c r="BR139" s="10" t="s">
        <v>194</v>
      </c>
      <c r="BS139" s="10" t="s">
        <v>194</v>
      </c>
      <c r="BT139" s="10" t="s">
        <v>194</v>
      </c>
      <c r="BU139" s="10" t="s">
        <v>194</v>
      </c>
      <c r="BV139" s="10" t="s">
        <v>194</v>
      </c>
      <c r="BW139" s="10" t="s">
        <v>194</v>
      </c>
      <c r="BX139" s="10" t="s">
        <v>194</v>
      </c>
      <c r="BY139" s="10" t="s">
        <v>194</v>
      </c>
      <c r="BZ139" s="10" t="s">
        <v>194</v>
      </c>
      <c r="CA139" s="10" t="s">
        <v>194</v>
      </c>
      <c r="CB139" s="10" t="s">
        <v>194</v>
      </c>
      <c r="CC139" s="10" t="s">
        <v>194</v>
      </c>
      <c r="CD139" s="10" t="s">
        <v>194</v>
      </c>
      <c r="CE139" s="10" t="s">
        <v>194</v>
      </c>
      <c r="CF139" s="10" t="s">
        <v>194</v>
      </c>
      <c r="CG139" s="10" t="s">
        <v>194</v>
      </c>
      <c r="CH139" s="10" t="s">
        <v>194</v>
      </c>
      <c r="CI139" s="10" t="s">
        <v>194</v>
      </c>
      <c r="CJ139" s="10" t="s">
        <v>194</v>
      </c>
      <c r="CK139" s="10" t="s">
        <v>194</v>
      </c>
      <c r="CL139" s="10" t="s">
        <v>194</v>
      </c>
      <c r="CM139" s="10" t="s">
        <v>194</v>
      </c>
      <c r="CN139" s="10" t="s">
        <v>194</v>
      </c>
      <c r="CO139" s="10" t="s">
        <v>194</v>
      </c>
    </row>
    <row r="140" spans="1:93" ht="21.75" thickBot="1" x14ac:dyDescent="0.3">
      <c r="A140" s="9" t="s">
        <v>196</v>
      </c>
      <c r="B140" s="10" t="s">
        <v>197</v>
      </c>
      <c r="C140" s="10" t="s">
        <v>197</v>
      </c>
      <c r="D140" s="10" t="s">
        <v>197</v>
      </c>
      <c r="E140" s="10" t="s">
        <v>197</v>
      </c>
      <c r="F140" s="10" t="s">
        <v>197</v>
      </c>
      <c r="G140" s="10" t="s">
        <v>197</v>
      </c>
      <c r="H140" s="10" t="s">
        <v>197</v>
      </c>
      <c r="I140" s="10" t="s">
        <v>197</v>
      </c>
      <c r="J140" s="10" t="s">
        <v>197</v>
      </c>
      <c r="K140" s="10" t="s">
        <v>197</v>
      </c>
      <c r="L140" s="10" t="s">
        <v>197</v>
      </c>
      <c r="M140" s="10" t="s">
        <v>197</v>
      </c>
      <c r="N140" s="10" t="s">
        <v>197</v>
      </c>
      <c r="O140" s="10" t="s">
        <v>197</v>
      </c>
      <c r="P140" s="10" t="s">
        <v>197</v>
      </c>
      <c r="Q140" s="10" t="s">
        <v>197</v>
      </c>
      <c r="R140" s="10" t="s">
        <v>197</v>
      </c>
      <c r="S140" s="10" t="s">
        <v>197</v>
      </c>
      <c r="T140" s="10" t="s">
        <v>197</v>
      </c>
      <c r="U140" s="10" t="s">
        <v>197</v>
      </c>
      <c r="V140" s="10" t="s">
        <v>197</v>
      </c>
      <c r="W140" s="10" t="s">
        <v>197</v>
      </c>
      <c r="X140" s="10" t="s">
        <v>197</v>
      </c>
      <c r="Y140" s="10" t="s">
        <v>197</v>
      </c>
      <c r="Z140" s="10" t="s">
        <v>197</v>
      </c>
      <c r="AA140" s="10" t="s">
        <v>197</v>
      </c>
      <c r="AB140" s="10" t="s">
        <v>197</v>
      </c>
      <c r="AC140" s="10" t="s">
        <v>197</v>
      </c>
      <c r="AD140" s="10" t="s">
        <v>197</v>
      </c>
      <c r="BL140" s="9" t="s">
        <v>196</v>
      </c>
      <c r="BM140" s="10" t="s">
        <v>197</v>
      </c>
      <c r="BN140" s="10" t="s">
        <v>197</v>
      </c>
      <c r="BO140" s="10" t="s">
        <v>197</v>
      </c>
      <c r="BP140" s="10" t="s">
        <v>197</v>
      </c>
      <c r="BQ140" s="10" t="s">
        <v>197</v>
      </c>
      <c r="BR140" s="10" t="s">
        <v>197</v>
      </c>
      <c r="BS140" s="10" t="s">
        <v>197</v>
      </c>
      <c r="BT140" s="10" t="s">
        <v>197</v>
      </c>
      <c r="BU140" s="10" t="s">
        <v>197</v>
      </c>
      <c r="BV140" s="10" t="s">
        <v>197</v>
      </c>
      <c r="BW140" s="10" t="s">
        <v>197</v>
      </c>
      <c r="BX140" s="10" t="s">
        <v>197</v>
      </c>
      <c r="BY140" s="10" t="s">
        <v>197</v>
      </c>
      <c r="BZ140" s="10" t="s">
        <v>197</v>
      </c>
      <c r="CA140" s="10" t="s">
        <v>197</v>
      </c>
      <c r="CB140" s="10" t="s">
        <v>197</v>
      </c>
      <c r="CC140" s="10" t="s">
        <v>197</v>
      </c>
      <c r="CD140" s="10" t="s">
        <v>197</v>
      </c>
      <c r="CE140" s="10" t="s">
        <v>197</v>
      </c>
      <c r="CF140" s="10" t="s">
        <v>197</v>
      </c>
      <c r="CG140" s="10" t="s">
        <v>197</v>
      </c>
      <c r="CH140" s="10" t="s">
        <v>197</v>
      </c>
      <c r="CI140" s="10" t="s">
        <v>197</v>
      </c>
      <c r="CJ140" s="10" t="s">
        <v>197</v>
      </c>
      <c r="CK140" s="10" t="s">
        <v>197</v>
      </c>
      <c r="CL140" s="10" t="s">
        <v>197</v>
      </c>
      <c r="CM140" s="10" t="s">
        <v>197</v>
      </c>
      <c r="CN140" s="10" t="s">
        <v>197</v>
      </c>
      <c r="CO140" s="10" t="s">
        <v>197</v>
      </c>
    </row>
    <row r="141" spans="1:93" ht="21.75" thickBot="1" x14ac:dyDescent="0.3">
      <c r="A141" s="9" t="s">
        <v>198</v>
      </c>
      <c r="B141" s="10" t="s">
        <v>199</v>
      </c>
      <c r="C141" s="10" t="s">
        <v>199</v>
      </c>
      <c r="D141" s="10" t="s">
        <v>199</v>
      </c>
      <c r="E141" s="10" t="s">
        <v>199</v>
      </c>
      <c r="F141" s="10" t="s">
        <v>199</v>
      </c>
      <c r="G141" s="10" t="s">
        <v>199</v>
      </c>
      <c r="H141" s="10" t="s">
        <v>199</v>
      </c>
      <c r="I141" s="10" t="s">
        <v>199</v>
      </c>
      <c r="J141" s="10" t="s">
        <v>199</v>
      </c>
      <c r="K141" s="10" t="s">
        <v>199</v>
      </c>
      <c r="L141" s="10" t="s">
        <v>199</v>
      </c>
      <c r="M141" s="10" t="s">
        <v>199</v>
      </c>
      <c r="N141" s="10" t="s">
        <v>199</v>
      </c>
      <c r="O141" s="10" t="s">
        <v>199</v>
      </c>
      <c r="P141" s="10" t="s">
        <v>199</v>
      </c>
      <c r="Q141" s="10" t="s">
        <v>199</v>
      </c>
      <c r="R141" s="10" t="s">
        <v>199</v>
      </c>
      <c r="S141" s="10" t="s">
        <v>199</v>
      </c>
      <c r="T141" s="10" t="s">
        <v>199</v>
      </c>
      <c r="U141" s="10" t="s">
        <v>199</v>
      </c>
      <c r="V141" s="10" t="s">
        <v>199</v>
      </c>
      <c r="W141" s="10" t="s">
        <v>199</v>
      </c>
      <c r="X141" s="10" t="s">
        <v>199</v>
      </c>
      <c r="Y141" s="10" t="s">
        <v>199</v>
      </c>
      <c r="Z141" s="10" t="s">
        <v>199</v>
      </c>
      <c r="AA141" s="10" t="s">
        <v>199</v>
      </c>
      <c r="AB141" s="10" t="s">
        <v>199</v>
      </c>
      <c r="AC141" s="10" t="s">
        <v>199</v>
      </c>
      <c r="AD141" s="10" t="s">
        <v>199</v>
      </c>
      <c r="BL141" s="9" t="s">
        <v>198</v>
      </c>
      <c r="BM141" s="10" t="s">
        <v>199</v>
      </c>
      <c r="BN141" s="10" t="s">
        <v>199</v>
      </c>
      <c r="BO141" s="10" t="s">
        <v>199</v>
      </c>
      <c r="BP141" s="10" t="s">
        <v>199</v>
      </c>
      <c r="BQ141" s="10" t="s">
        <v>199</v>
      </c>
      <c r="BR141" s="10" t="s">
        <v>199</v>
      </c>
      <c r="BS141" s="10" t="s">
        <v>199</v>
      </c>
      <c r="BT141" s="10" t="s">
        <v>199</v>
      </c>
      <c r="BU141" s="10" t="s">
        <v>199</v>
      </c>
      <c r="BV141" s="10" t="s">
        <v>199</v>
      </c>
      <c r="BW141" s="10" t="s">
        <v>199</v>
      </c>
      <c r="BX141" s="10" t="s">
        <v>199</v>
      </c>
      <c r="BY141" s="10" t="s">
        <v>199</v>
      </c>
      <c r="BZ141" s="10" t="s">
        <v>199</v>
      </c>
      <c r="CA141" s="10" t="s">
        <v>199</v>
      </c>
      <c r="CB141" s="10" t="s">
        <v>199</v>
      </c>
      <c r="CC141" s="10" t="s">
        <v>199</v>
      </c>
      <c r="CD141" s="10" t="s">
        <v>199</v>
      </c>
      <c r="CE141" s="10" t="s">
        <v>199</v>
      </c>
      <c r="CF141" s="10" t="s">
        <v>199</v>
      </c>
      <c r="CG141" s="10" t="s">
        <v>199</v>
      </c>
      <c r="CH141" s="10" t="s">
        <v>199</v>
      </c>
      <c r="CI141" s="10" t="s">
        <v>199</v>
      </c>
      <c r="CJ141" s="10" t="s">
        <v>199</v>
      </c>
      <c r="CK141" s="10" t="s">
        <v>199</v>
      </c>
      <c r="CL141" s="10" t="s">
        <v>199</v>
      </c>
      <c r="CM141" s="10" t="s">
        <v>199</v>
      </c>
      <c r="CN141" s="10" t="s">
        <v>199</v>
      </c>
      <c r="CO141" s="10" t="s">
        <v>199</v>
      </c>
    </row>
    <row r="142" spans="1:93" ht="21.75" thickBot="1" x14ac:dyDescent="0.3">
      <c r="A142" s="9" t="s">
        <v>200</v>
      </c>
      <c r="B142" s="10" t="s">
        <v>201</v>
      </c>
      <c r="C142" s="10" t="s">
        <v>201</v>
      </c>
      <c r="D142" s="10" t="s">
        <v>201</v>
      </c>
      <c r="E142" s="10" t="s">
        <v>201</v>
      </c>
      <c r="F142" s="10" t="s">
        <v>201</v>
      </c>
      <c r="G142" s="10" t="s">
        <v>201</v>
      </c>
      <c r="H142" s="10" t="s">
        <v>201</v>
      </c>
      <c r="I142" s="10" t="s">
        <v>201</v>
      </c>
      <c r="J142" s="10" t="s">
        <v>201</v>
      </c>
      <c r="K142" s="10" t="s">
        <v>201</v>
      </c>
      <c r="L142" s="10" t="s">
        <v>201</v>
      </c>
      <c r="M142" s="10" t="s">
        <v>201</v>
      </c>
      <c r="N142" s="10" t="s">
        <v>201</v>
      </c>
      <c r="O142" s="10" t="s">
        <v>201</v>
      </c>
      <c r="P142" s="10" t="s">
        <v>201</v>
      </c>
      <c r="Q142" s="10" t="s">
        <v>201</v>
      </c>
      <c r="R142" s="10" t="s">
        <v>201</v>
      </c>
      <c r="S142" s="10" t="s">
        <v>201</v>
      </c>
      <c r="T142" s="10" t="s">
        <v>201</v>
      </c>
      <c r="U142" s="10" t="s">
        <v>201</v>
      </c>
      <c r="V142" s="10" t="s">
        <v>201</v>
      </c>
      <c r="W142" s="10" t="s">
        <v>201</v>
      </c>
      <c r="X142" s="10" t="s">
        <v>201</v>
      </c>
      <c r="Y142" s="10" t="s">
        <v>201</v>
      </c>
      <c r="Z142" s="10" t="s">
        <v>201</v>
      </c>
      <c r="AA142" s="10" t="s">
        <v>201</v>
      </c>
      <c r="AB142" s="10" t="s">
        <v>201</v>
      </c>
      <c r="AC142" s="10" t="s">
        <v>201</v>
      </c>
      <c r="AD142" s="10" t="s">
        <v>201</v>
      </c>
      <c r="BL142" s="9" t="s">
        <v>200</v>
      </c>
      <c r="BM142" s="10" t="s">
        <v>201</v>
      </c>
      <c r="BN142" s="10" t="s">
        <v>201</v>
      </c>
      <c r="BO142" s="10" t="s">
        <v>201</v>
      </c>
      <c r="BP142" s="10" t="s">
        <v>201</v>
      </c>
      <c r="BQ142" s="10" t="s">
        <v>201</v>
      </c>
      <c r="BR142" s="10" t="s">
        <v>201</v>
      </c>
      <c r="BS142" s="10" t="s">
        <v>201</v>
      </c>
      <c r="BT142" s="10" t="s">
        <v>201</v>
      </c>
      <c r="BU142" s="10" t="s">
        <v>201</v>
      </c>
      <c r="BV142" s="10" t="s">
        <v>201</v>
      </c>
      <c r="BW142" s="10" t="s">
        <v>201</v>
      </c>
      <c r="BX142" s="10" t="s">
        <v>201</v>
      </c>
      <c r="BY142" s="10" t="s">
        <v>201</v>
      </c>
      <c r="BZ142" s="10" t="s">
        <v>201</v>
      </c>
      <c r="CA142" s="10" t="s">
        <v>201</v>
      </c>
      <c r="CB142" s="10" t="s">
        <v>201</v>
      </c>
      <c r="CC142" s="10" t="s">
        <v>201</v>
      </c>
      <c r="CD142" s="10" t="s">
        <v>201</v>
      </c>
      <c r="CE142" s="10" t="s">
        <v>201</v>
      </c>
      <c r="CF142" s="10" t="s">
        <v>201</v>
      </c>
      <c r="CG142" s="10" t="s">
        <v>201</v>
      </c>
      <c r="CH142" s="10" t="s">
        <v>201</v>
      </c>
      <c r="CI142" s="10" t="s">
        <v>201</v>
      </c>
      <c r="CJ142" s="10" t="s">
        <v>201</v>
      </c>
      <c r="CK142" s="10" t="s">
        <v>201</v>
      </c>
      <c r="CL142" s="10" t="s">
        <v>201</v>
      </c>
      <c r="CM142" s="10" t="s">
        <v>201</v>
      </c>
      <c r="CN142" s="10" t="s">
        <v>201</v>
      </c>
      <c r="CO142" s="10" t="s">
        <v>201</v>
      </c>
    </row>
    <row r="143" spans="1:93" ht="21.75" thickBot="1" x14ac:dyDescent="0.3">
      <c r="A143" s="9" t="s">
        <v>202</v>
      </c>
      <c r="B143" s="10" t="s">
        <v>203</v>
      </c>
      <c r="C143" s="10" t="s">
        <v>203</v>
      </c>
      <c r="D143" s="10" t="s">
        <v>203</v>
      </c>
      <c r="E143" s="10" t="s">
        <v>203</v>
      </c>
      <c r="F143" s="10" t="s">
        <v>203</v>
      </c>
      <c r="G143" s="10" t="s">
        <v>203</v>
      </c>
      <c r="H143" s="10" t="s">
        <v>203</v>
      </c>
      <c r="I143" s="10" t="s">
        <v>203</v>
      </c>
      <c r="J143" s="10" t="s">
        <v>203</v>
      </c>
      <c r="K143" s="10" t="s">
        <v>203</v>
      </c>
      <c r="L143" s="10" t="s">
        <v>203</v>
      </c>
      <c r="M143" s="10" t="s">
        <v>203</v>
      </c>
      <c r="N143" s="10" t="s">
        <v>203</v>
      </c>
      <c r="O143" s="10" t="s">
        <v>203</v>
      </c>
      <c r="P143" s="10" t="s">
        <v>203</v>
      </c>
      <c r="Q143" s="10" t="s">
        <v>203</v>
      </c>
      <c r="R143" s="10" t="s">
        <v>203</v>
      </c>
      <c r="S143" s="10" t="s">
        <v>203</v>
      </c>
      <c r="T143" s="10" t="s">
        <v>203</v>
      </c>
      <c r="U143" s="10" t="s">
        <v>203</v>
      </c>
      <c r="V143" s="10" t="s">
        <v>203</v>
      </c>
      <c r="W143" s="10" t="s">
        <v>203</v>
      </c>
      <c r="X143" s="10" t="s">
        <v>203</v>
      </c>
      <c r="Y143" s="10" t="s">
        <v>203</v>
      </c>
      <c r="Z143" s="10" t="s">
        <v>203</v>
      </c>
      <c r="AA143" s="10" t="s">
        <v>203</v>
      </c>
      <c r="AB143" s="10" t="s">
        <v>203</v>
      </c>
      <c r="AC143" s="10" t="s">
        <v>203</v>
      </c>
      <c r="AD143" s="10" t="s">
        <v>203</v>
      </c>
      <c r="BL143" s="9" t="s">
        <v>202</v>
      </c>
      <c r="BM143" s="10" t="s">
        <v>203</v>
      </c>
      <c r="BN143" s="10" t="s">
        <v>203</v>
      </c>
      <c r="BO143" s="10" t="s">
        <v>203</v>
      </c>
      <c r="BP143" s="10" t="s">
        <v>203</v>
      </c>
      <c r="BQ143" s="10" t="s">
        <v>203</v>
      </c>
      <c r="BR143" s="10" t="s">
        <v>203</v>
      </c>
      <c r="BS143" s="10" t="s">
        <v>203</v>
      </c>
      <c r="BT143" s="10" t="s">
        <v>203</v>
      </c>
      <c r="BU143" s="10" t="s">
        <v>203</v>
      </c>
      <c r="BV143" s="10" t="s">
        <v>203</v>
      </c>
      <c r="BW143" s="10" t="s">
        <v>203</v>
      </c>
      <c r="BX143" s="10" t="s">
        <v>203</v>
      </c>
      <c r="BY143" s="10" t="s">
        <v>203</v>
      </c>
      <c r="BZ143" s="10" t="s">
        <v>203</v>
      </c>
      <c r="CA143" s="10" t="s">
        <v>203</v>
      </c>
      <c r="CB143" s="10" t="s">
        <v>203</v>
      </c>
      <c r="CC143" s="10" t="s">
        <v>203</v>
      </c>
      <c r="CD143" s="10" t="s">
        <v>203</v>
      </c>
      <c r="CE143" s="10" t="s">
        <v>203</v>
      </c>
      <c r="CF143" s="10" t="s">
        <v>203</v>
      </c>
      <c r="CG143" s="10" t="s">
        <v>203</v>
      </c>
      <c r="CH143" s="10" t="s">
        <v>203</v>
      </c>
      <c r="CI143" s="10" t="s">
        <v>203</v>
      </c>
      <c r="CJ143" s="10" t="s">
        <v>203</v>
      </c>
      <c r="CK143" s="10" t="s">
        <v>203</v>
      </c>
      <c r="CL143" s="10" t="s">
        <v>203</v>
      </c>
      <c r="CM143" s="10" t="s">
        <v>203</v>
      </c>
      <c r="CN143" s="10" t="s">
        <v>203</v>
      </c>
      <c r="CO143" s="10" t="s">
        <v>203</v>
      </c>
    </row>
    <row r="144" spans="1:93" ht="21.75" thickBot="1" x14ac:dyDescent="0.3">
      <c r="A144" s="9" t="s">
        <v>204</v>
      </c>
      <c r="B144" s="10" t="s">
        <v>205</v>
      </c>
      <c r="C144" s="10" t="s">
        <v>205</v>
      </c>
      <c r="D144" s="10" t="s">
        <v>205</v>
      </c>
      <c r="E144" s="10" t="s">
        <v>205</v>
      </c>
      <c r="F144" s="10" t="s">
        <v>205</v>
      </c>
      <c r="G144" s="10" t="s">
        <v>205</v>
      </c>
      <c r="H144" s="10" t="s">
        <v>205</v>
      </c>
      <c r="I144" s="10" t="s">
        <v>205</v>
      </c>
      <c r="J144" s="10" t="s">
        <v>205</v>
      </c>
      <c r="K144" s="10" t="s">
        <v>205</v>
      </c>
      <c r="L144" s="10" t="s">
        <v>205</v>
      </c>
      <c r="M144" s="10" t="s">
        <v>205</v>
      </c>
      <c r="N144" s="10" t="s">
        <v>205</v>
      </c>
      <c r="O144" s="10" t="s">
        <v>205</v>
      </c>
      <c r="P144" s="10" t="s">
        <v>205</v>
      </c>
      <c r="Q144" s="10" t="s">
        <v>205</v>
      </c>
      <c r="R144" s="10" t="s">
        <v>205</v>
      </c>
      <c r="S144" s="10" t="s">
        <v>205</v>
      </c>
      <c r="T144" s="10" t="s">
        <v>205</v>
      </c>
      <c r="U144" s="10" t="s">
        <v>205</v>
      </c>
      <c r="V144" s="10" t="s">
        <v>205</v>
      </c>
      <c r="W144" s="10" t="s">
        <v>205</v>
      </c>
      <c r="X144" s="10" t="s">
        <v>205</v>
      </c>
      <c r="Y144" s="10" t="s">
        <v>205</v>
      </c>
      <c r="Z144" s="10" t="s">
        <v>205</v>
      </c>
      <c r="AA144" s="10" t="s">
        <v>205</v>
      </c>
      <c r="AB144" s="10" t="s">
        <v>205</v>
      </c>
      <c r="AC144" s="10" t="s">
        <v>205</v>
      </c>
      <c r="AD144" s="10" t="s">
        <v>205</v>
      </c>
      <c r="BL144" s="9" t="s">
        <v>204</v>
      </c>
      <c r="BM144" s="10" t="s">
        <v>205</v>
      </c>
      <c r="BN144" s="10" t="s">
        <v>205</v>
      </c>
      <c r="BO144" s="10" t="s">
        <v>205</v>
      </c>
      <c r="BP144" s="10" t="s">
        <v>205</v>
      </c>
      <c r="BQ144" s="10" t="s">
        <v>205</v>
      </c>
      <c r="BR144" s="10" t="s">
        <v>205</v>
      </c>
      <c r="BS144" s="10" t="s">
        <v>205</v>
      </c>
      <c r="BT144" s="10" t="s">
        <v>205</v>
      </c>
      <c r="BU144" s="10" t="s">
        <v>205</v>
      </c>
      <c r="BV144" s="10" t="s">
        <v>205</v>
      </c>
      <c r="BW144" s="10" t="s">
        <v>205</v>
      </c>
      <c r="BX144" s="10" t="s">
        <v>205</v>
      </c>
      <c r="BY144" s="10" t="s">
        <v>205</v>
      </c>
      <c r="BZ144" s="10" t="s">
        <v>205</v>
      </c>
      <c r="CA144" s="10" t="s">
        <v>205</v>
      </c>
      <c r="CB144" s="10" t="s">
        <v>205</v>
      </c>
      <c r="CC144" s="10" t="s">
        <v>205</v>
      </c>
      <c r="CD144" s="10" t="s">
        <v>205</v>
      </c>
      <c r="CE144" s="10" t="s">
        <v>205</v>
      </c>
      <c r="CF144" s="10" t="s">
        <v>205</v>
      </c>
      <c r="CG144" s="10" t="s">
        <v>205</v>
      </c>
      <c r="CH144" s="10" t="s">
        <v>205</v>
      </c>
      <c r="CI144" s="10" t="s">
        <v>205</v>
      </c>
      <c r="CJ144" s="10" t="s">
        <v>205</v>
      </c>
      <c r="CK144" s="10" t="s">
        <v>205</v>
      </c>
      <c r="CL144" s="10" t="s">
        <v>205</v>
      </c>
      <c r="CM144" s="10" t="s">
        <v>205</v>
      </c>
      <c r="CN144" s="10" t="s">
        <v>205</v>
      </c>
      <c r="CO144" s="10" t="s">
        <v>205</v>
      </c>
    </row>
    <row r="145" spans="1:93" ht="21.75" thickBot="1" x14ac:dyDescent="0.3">
      <c r="A145" s="9" t="s">
        <v>206</v>
      </c>
      <c r="B145" s="10" t="s">
        <v>207</v>
      </c>
      <c r="C145" s="10" t="s">
        <v>207</v>
      </c>
      <c r="D145" s="10" t="s">
        <v>207</v>
      </c>
      <c r="E145" s="10" t="s">
        <v>207</v>
      </c>
      <c r="F145" s="10" t="s">
        <v>207</v>
      </c>
      <c r="G145" s="10" t="s">
        <v>207</v>
      </c>
      <c r="H145" s="10" t="s">
        <v>207</v>
      </c>
      <c r="I145" s="10" t="s">
        <v>207</v>
      </c>
      <c r="J145" s="10" t="s">
        <v>207</v>
      </c>
      <c r="K145" s="10" t="s">
        <v>207</v>
      </c>
      <c r="L145" s="10" t="s">
        <v>207</v>
      </c>
      <c r="M145" s="10" t="s">
        <v>207</v>
      </c>
      <c r="N145" s="10" t="s">
        <v>207</v>
      </c>
      <c r="O145" s="10" t="s">
        <v>207</v>
      </c>
      <c r="P145" s="10" t="s">
        <v>207</v>
      </c>
      <c r="Q145" s="10" t="s">
        <v>207</v>
      </c>
      <c r="R145" s="10" t="s">
        <v>207</v>
      </c>
      <c r="S145" s="10" t="s">
        <v>207</v>
      </c>
      <c r="T145" s="10" t="s">
        <v>207</v>
      </c>
      <c r="U145" s="10" t="s">
        <v>207</v>
      </c>
      <c r="V145" s="10" t="s">
        <v>207</v>
      </c>
      <c r="W145" s="10" t="s">
        <v>207</v>
      </c>
      <c r="X145" s="10" t="s">
        <v>207</v>
      </c>
      <c r="Y145" s="10" t="s">
        <v>207</v>
      </c>
      <c r="Z145" s="10" t="s">
        <v>207</v>
      </c>
      <c r="AA145" s="10" t="s">
        <v>207</v>
      </c>
      <c r="AB145" s="10" t="s">
        <v>207</v>
      </c>
      <c r="AC145" s="10" t="s">
        <v>207</v>
      </c>
      <c r="AD145" s="10" t="s">
        <v>207</v>
      </c>
      <c r="BL145" s="9" t="s">
        <v>206</v>
      </c>
      <c r="BM145" s="10" t="s">
        <v>207</v>
      </c>
      <c r="BN145" s="10" t="s">
        <v>207</v>
      </c>
      <c r="BO145" s="10" t="s">
        <v>207</v>
      </c>
      <c r="BP145" s="10" t="s">
        <v>207</v>
      </c>
      <c r="BQ145" s="10" t="s">
        <v>207</v>
      </c>
      <c r="BR145" s="10" t="s">
        <v>207</v>
      </c>
      <c r="BS145" s="10" t="s">
        <v>207</v>
      </c>
      <c r="BT145" s="10" t="s">
        <v>207</v>
      </c>
      <c r="BU145" s="10" t="s">
        <v>207</v>
      </c>
      <c r="BV145" s="10" t="s">
        <v>207</v>
      </c>
      <c r="BW145" s="10" t="s">
        <v>207</v>
      </c>
      <c r="BX145" s="10" t="s">
        <v>207</v>
      </c>
      <c r="BY145" s="10" t="s">
        <v>207</v>
      </c>
      <c r="BZ145" s="10" t="s">
        <v>207</v>
      </c>
      <c r="CA145" s="10" t="s">
        <v>207</v>
      </c>
      <c r="CB145" s="10" t="s">
        <v>207</v>
      </c>
      <c r="CC145" s="10" t="s">
        <v>207</v>
      </c>
      <c r="CD145" s="10" t="s">
        <v>207</v>
      </c>
      <c r="CE145" s="10" t="s">
        <v>207</v>
      </c>
      <c r="CF145" s="10" t="s">
        <v>207</v>
      </c>
      <c r="CG145" s="10" t="s">
        <v>207</v>
      </c>
      <c r="CH145" s="10" t="s">
        <v>207</v>
      </c>
      <c r="CI145" s="10" t="s">
        <v>207</v>
      </c>
      <c r="CJ145" s="10" t="s">
        <v>207</v>
      </c>
      <c r="CK145" s="10" t="s">
        <v>207</v>
      </c>
      <c r="CL145" s="10" t="s">
        <v>207</v>
      </c>
      <c r="CM145" s="10" t="s">
        <v>207</v>
      </c>
      <c r="CN145" s="10" t="s">
        <v>207</v>
      </c>
      <c r="CO145" s="10" t="s">
        <v>207</v>
      </c>
    </row>
    <row r="146" spans="1:93" ht="21.75" thickBot="1" x14ac:dyDescent="0.3">
      <c r="A146" s="9" t="s">
        <v>208</v>
      </c>
      <c r="B146" s="10" t="s">
        <v>209</v>
      </c>
      <c r="C146" s="10" t="s">
        <v>209</v>
      </c>
      <c r="D146" s="10" t="s">
        <v>209</v>
      </c>
      <c r="E146" s="10" t="s">
        <v>209</v>
      </c>
      <c r="F146" s="10" t="s">
        <v>209</v>
      </c>
      <c r="G146" s="10" t="s">
        <v>209</v>
      </c>
      <c r="H146" s="10" t="s">
        <v>209</v>
      </c>
      <c r="I146" s="10" t="s">
        <v>209</v>
      </c>
      <c r="J146" s="10" t="s">
        <v>209</v>
      </c>
      <c r="K146" s="10" t="s">
        <v>209</v>
      </c>
      <c r="L146" s="10" t="s">
        <v>209</v>
      </c>
      <c r="M146" s="10" t="s">
        <v>209</v>
      </c>
      <c r="N146" s="10" t="s">
        <v>209</v>
      </c>
      <c r="O146" s="10" t="s">
        <v>209</v>
      </c>
      <c r="P146" s="10" t="s">
        <v>209</v>
      </c>
      <c r="Q146" s="10" t="s">
        <v>209</v>
      </c>
      <c r="R146" s="10" t="s">
        <v>209</v>
      </c>
      <c r="S146" s="10" t="s">
        <v>209</v>
      </c>
      <c r="T146" s="10" t="s">
        <v>209</v>
      </c>
      <c r="U146" s="10" t="s">
        <v>209</v>
      </c>
      <c r="V146" s="10" t="s">
        <v>209</v>
      </c>
      <c r="W146" s="10" t="s">
        <v>209</v>
      </c>
      <c r="X146" s="10" t="s">
        <v>209</v>
      </c>
      <c r="Y146" s="10" t="s">
        <v>209</v>
      </c>
      <c r="Z146" s="10" t="s">
        <v>209</v>
      </c>
      <c r="AA146" s="10" t="s">
        <v>209</v>
      </c>
      <c r="AB146" s="10" t="s">
        <v>209</v>
      </c>
      <c r="AC146" s="10" t="s">
        <v>209</v>
      </c>
      <c r="AD146" s="10" t="s">
        <v>209</v>
      </c>
      <c r="BL146" s="9" t="s">
        <v>208</v>
      </c>
      <c r="BM146" s="10" t="s">
        <v>209</v>
      </c>
      <c r="BN146" s="10" t="s">
        <v>209</v>
      </c>
      <c r="BO146" s="10" t="s">
        <v>209</v>
      </c>
      <c r="BP146" s="10" t="s">
        <v>209</v>
      </c>
      <c r="BQ146" s="10" t="s">
        <v>209</v>
      </c>
      <c r="BR146" s="10" t="s">
        <v>209</v>
      </c>
      <c r="BS146" s="10" t="s">
        <v>209</v>
      </c>
      <c r="BT146" s="10" t="s">
        <v>209</v>
      </c>
      <c r="BU146" s="10" t="s">
        <v>209</v>
      </c>
      <c r="BV146" s="10" t="s">
        <v>209</v>
      </c>
      <c r="BW146" s="10" t="s">
        <v>209</v>
      </c>
      <c r="BX146" s="10" t="s">
        <v>209</v>
      </c>
      <c r="BY146" s="10" t="s">
        <v>209</v>
      </c>
      <c r="BZ146" s="10" t="s">
        <v>209</v>
      </c>
      <c r="CA146" s="10" t="s">
        <v>209</v>
      </c>
      <c r="CB146" s="10" t="s">
        <v>209</v>
      </c>
      <c r="CC146" s="10" t="s">
        <v>209</v>
      </c>
      <c r="CD146" s="10" t="s">
        <v>209</v>
      </c>
      <c r="CE146" s="10" t="s">
        <v>209</v>
      </c>
      <c r="CF146" s="10" t="s">
        <v>209</v>
      </c>
      <c r="CG146" s="10" t="s">
        <v>209</v>
      </c>
      <c r="CH146" s="10" t="s">
        <v>209</v>
      </c>
      <c r="CI146" s="10" t="s">
        <v>209</v>
      </c>
      <c r="CJ146" s="10" t="s">
        <v>209</v>
      </c>
      <c r="CK146" s="10" t="s">
        <v>209</v>
      </c>
      <c r="CL146" s="10" t="s">
        <v>209</v>
      </c>
      <c r="CM146" s="10" t="s">
        <v>209</v>
      </c>
      <c r="CN146" s="10" t="s">
        <v>209</v>
      </c>
      <c r="CO146" s="10" t="s">
        <v>209</v>
      </c>
    </row>
    <row r="147" spans="1:93" ht="21.75" thickBot="1" x14ac:dyDescent="0.3">
      <c r="A147" s="9" t="s">
        <v>210</v>
      </c>
      <c r="B147" s="10" t="s">
        <v>211</v>
      </c>
      <c r="C147" s="10" t="s">
        <v>211</v>
      </c>
      <c r="D147" s="10" t="s">
        <v>211</v>
      </c>
      <c r="E147" s="10" t="s">
        <v>211</v>
      </c>
      <c r="F147" s="10" t="s">
        <v>211</v>
      </c>
      <c r="G147" s="10" t="s">
        <v>211</v>
      </c>
      <c r="H147" s="10" t="s">
        <v>211</v>
      </c>
      <c r="I147" s="10" t="s">
        <v>211</v>
      </c>
      <c r="J147" s="10" t="s">
        <v>211</v>
      </c>
      <c r="K147" s="10" t="s">
        <v>211</v>
      </c>
      <c r="L147" s="10" t="s">
        <v>211</v>
      </c>
      <c r="M147" s="10" t="s">
        <v>211</v>
      </c>
      <c r="N147" s="10" t="s">
        <v>211</v>
      </c>
      <c r="O147" s="10" t="s">
        <v>211</v>
      </c>
      <c r="P147" s="10" t="s">
        <v>211</v>
      </c>
      <c r="Q147" s="10" t="s">
        <v>211</v>
      </c>
      <c r="R147" s="10" t="s">
        <v>211</v>
      </c>
      <c r="S147" s="10" t="s">
        <v>211</v>
      </c>
      <c r="T147" s="10" t="s">
        <v>211</v>
      </c>
      <c r="U147" s="10" t="s">
        <v>211</v>
      </c>
      <c r="V147" s="10" t="s">
        <v>211</v>
      </c>
      <c r="W147" s="10" t="s">
        <v>211</v>
      </c>
      <c r="X147" s="10" t="s">
        <v>211</v>
      </c>
      <c r="Y147" s="10" t="s">
        <v>211</v>
      </c>
      <c r="Z147" s="10" t="s">
        <v>211</v>
      </c>
      <c r="AA147" s="10" t="s">
        <v>211</v>
      </c>
      <c r="AB147" s="10" t="s">
        <v>211</v>
      </c>
      <c r="AC147" s="10" t="s">
        <v>211</v>
      </c>
      <c r="AD147" s="10" t="s">
        <v>211</v>
      </c>
      <c r="BL147" s="9" t="s">
        <v>210</v>
      </c>
      <c r="BM147" s="10" t="s">
        <v>211</v>
      </c>
      <c r="BN147" s="10" t="s">
        <v>211</v>
      </c>
      <c r="BO147" s="10" t="s">
        <v>211</v>
      </c>
      <c r="BP147" s="10" t="s">
        <v>211</v>
      </c>
      <c r="BQ147" s="10" t="s">
        <v>211</v>
      </c>
      <c r="BR147" s="10" t="s">
        <v>211</v>
      </c>
      <c r="BS147" s="10" t="s">
        <v>211</v>
      </c>
      <c r="BT147" s="10" t="s">
        <v>211</v>
      </c>
      <c r="BU147" s="10" t="s">
        <v>211</v>
      </c>
      <c r="BV147" s="10" t="s">
        <v>211</v>
      </c>
      <c r="BW147" s="10" t="s">
        <v>211</v>
      </c>
      <c r="BX147" s="10" t="s">
        <v>211</v>
      </c>
      <c r="BY147" s="10" t="s">
        <v>211</v>
      </c>
      <c r="BZ147" s="10" t="s">
        <v>211</v>
      </c>
      <c r="CA147" s="10" t="s">
        <v>211</v>
      </c>
      <c r="CB147" s="10" t="s">
        <v>211</v>
      </c>
      <c r="CC147" s="10" t="s">
        <v>211</v>
      </c>
      <c r="CD147" s="10" t="s">
        <v>211</v>
      </c>
      <c r="CE147" s="10" t="s">
        <v>211</v>
      </c>
      <c r="CF147" s="10" t="s">
        <v>211</v>
      </c>
      <c r="CG147" s="10" t="s">
        <v>211</v>
      </c>
      <c r="CH147" s="10" t="s">
        <v>211</v>
      </c>
      <c r="CI147" s="10" t="s">
        <v>211</v>
      </c>
      <c r="CJ147" s="10" t="s">
        <v>211</v>
      </c>
      <c r="CK147" s="10" t="s">
        <v>211</v>
      </c>
      <c r="CL147" s="10" t="s">
        <v>211</v>
      </c>
      <c r="CM147" s="10" t="s">
        <v>211</v>
      </c>
      <c r="CN147" s="10" t="s">
        <v>211</v>
      </c>
      <c r="CO147" s="10" t="s">
        <v>211</v>
      </c>
    </row>
    <row r="148" spans="1:93" ht="21.75" thickBot="1" x14ac:dyDescent="0.3">
      <c r="A148" s="9" t="s">
        <v>212</v>
      </c>
      <c r="B148" s="10" t="s">
        <v>213</v>
      </c>
      <c r="C148" s="10" t="s">
        <v>213</v>
      </c>
      <c r="D148" s="10" t="s">
        <v>213</v>
      </c>
      <c r="E148" s="10" t="s">
        <v>213</v>
      </c>
      <c r="F148" s="10" t="s">
        <v>213</v>
      </c>
      <c r="G148" s="10" t="s">
        <v>213</v>
      </c>
      <c r="H148" s="10" t="s">
        <v>213</v>
      </c>
      <c r="I148" s="10" t="s">
        <v>213</v>
      </c>
      <c r="J148" s="10" t="s">
        <v>213</v>
      </c>
      <c r="K148" s="10" t="s">
        <v>213</v>
      </c>
      <c r="L148" s="10" t="s">
        <v>213</v>
      </c>
      <c r="M148" s="10" t="s">
        <v>213</v>
      </c>
      <c r="N148" s="10" t="s">
        <v>213</v>
      </c>
      <c r="O148" s="10" t="s">
        <v>213</v>
      </c>
      <c r="P148" s="10" t="s">
        <v>213</v>
      </c>
      <c r="Q148" s="10" t="s">
        <v>213</v>
      </c>
      <c r="R148" s="10" t="s">
        <v>213</v>
      </c>
      <c r="S148" s="10" t="s">
        <v>213</v>
      </c>
      <c r="T148" s="10" t="s">
        <v>213</v>
      </c>
      <c r="U148" s="10" t="s">
        <v>213</v>
      </c>
      <c r="V148" s="10" t="s">
        <v>213</v>
      </c>
      <c r="W148" s="10" t="s">
        <v>213</v>
      </c>
      <c r="X148" s="10" t="s">
        <v>213</v>
      </c>
      <c r="Y148" s="10" t="s">
        <v>213</v>
      </c>
      <c r="Z148" s="10" t="s">
        <v>213</v>
      </c>
      <c r="AA148" s="10" t="s">
        <v>213</v>
      </c>
      <c r="AB148" s="10" t="s">
        <v>213</v>
      </c>
      <c r="AC148" s="10" t="s">
        <v>213</v>
      </c>
      <c r="AD148" s="10" t="s">
        <v>213</v>
      </c>
      <c r="BL148" s="9" t="s">
        <v>212</v>
      </c>
      <c r="BM148" s="10" t="s">
        <v>213</v>
      </c>
      <c r="BN148" s="10" t="s">
        <v>213</v>
      </c>
      <c r="BO148" s="10" t="s">
        <v>213</v>
      </c>
      <c r="BP148" s="10" t="s">
        <v>213</v>
      </c>
      <c r="BQ148" s="10" t="s">
        <v>213</v>
      </c>
      <c r="BR148" s="10" t="s">
        <v>213</v>
      </c>
      <c r="BS148" s="10" t="s">
        <v>213</v>
      </c>
      <c r="BT148" s="10" t="s">
        <v>213</v>
      </c>
      <c r="BU148" s="10" t="s">
        <v>213</v>
      </c>
      <c r="BV148" s="10" t="s">
        <v>213</v>
      </c>
      <c r="BW148" s="10" t="s">
        <v>213</v>
      </c>
      <c r="BX148" s="10" t="s">
        <v>213</v>
      </c>
      <c r="BY148" s="10" t="s">
        <v>213</v>
      </c>
      <c r="BZ148" s="10" t="s">
        <v>213</v>
      </c>
      <c r="CA148" s="10" t="s">
        <v>213</v>
      </c>
      <c r="CB148" s="10" t="s">
        <v>213</v>
      </c>
      <c r="CC148" s="10" t="s">
        <v>213</v>
      </c>
      <c r="CD148" s="10" t="s">
        <v>213</v>
      </c>
      <c r="CE148" s="10" t="s">
        <v>213</v>
      </c>
      <c r="CF148" s="10" t="s">
        <v>213</v>
      </c>
      <c r="CG148" s="10" t="s">
        <v>213</v>
      </c>
      <c r="CH148" s="10" t="s">
        <v>213</v>
      </c>
      <c r="CI148" s="10" t="s">
        <v>213</v>
      </c>
      <c r="CJ148" s="10" t="s">
        <v>213</v>
      </c>
      <c r="CK148" s="10" t="s">
        <v>213</v>
      </c>
      <c r="CL148" s="10" t="s">
        <v>213</v>
      </c>
      <c r="CM148" s="10" t="s">
        <v>213</v>
      </c>
      <c r="CN148" s="10" t="s">
        <v>213</v>
      </c>
      <c r="CO148" s="10" t="s">
        <v>213</v>
      </c>
    </row>
    <row r="149" spans="1:93" ht="21.75" thickBot="1" x14ac:dyDescent="0.3">
      <c r="A149" s="9" t="s">
        <v>214</v>
      </c>
      <c r="B149" s="10" t="s">
        <v>215</v>
      </c>
      <c r="C149" s="10" t="s">
        <v>215</v>
      </c>
      <c r="D149" s="10" t="s">
        <v>215</v>
      </c>
      <c r="E149" s="10" t="s">
        <v>215</v>
      </c>
      <c r="F149" s="10" t="s">
        <v>215</v>
      </c>
      <c r="G149" s="10" t="s">
        <v>215</v>
      </c>
      <c r="H149" s="10" t="s">
        <v>215</v>
      </c>
      <c r="I149" s="10" t="s">
        <v>215</v>
      </c>
      <c r="J149" s="10" t="s">
        <v>215</v>
      </c>
      <c r="K149" s="10" t="s">
        <v>215</v>
      </c>
      <c r="L149" s="10" t="s">
        <v>215</v>
      </c>
      <c r="M149" s="10" t="s">
        <v>215</v>
      </c>
      <c r="N149" s="10" t="s">
        <v>215</v>
      </c>
      <c r="O149" s="10" t="s">
        <v>215</v>
      </c>
      <c r="P149" s="10" t="s">
        <v>215</v>
      </c>
      <c r="Q149" s="10" t="s">
        <v>215</v>
      </c>
      <c r="R149" s="10" t="s">
        <v>215</v>
      </c>
      <c r="S149" s="10" t="s">
        <v>215</v>
      </c>
      <c r="T149" s="10" t="s">
        <v>215</v>
      </c>
      <c r="U149" s="10" t="s">
        <v>215</v>
      </c>
      <c r="V149" s="10" t="s">
        <v>215</v>
      </c>
      <c r="W149" s="10" t="s">
        <v>215</v>
      </c>
      <c r="X149" s="10" t="s">
        <v>215</v>
      </c>
      <c r="Y149" s="10" t="s">
        <v>215</v>
      </c>
      <c r="Z149" s="10" t="s">
        <v>215</v>
      </c>
      <c r="AA149" s="10" t="s">
        <v>215</v>
      </c>
      <c r="AB149" s="10" t="s">
        <v>215</v>
      </c>
      <c r="AC149" s="10" t="s">
        <v>215</v>
      </c>
      <c r="AD149" s="10" t="s">
        <v>215</v>
      </c>
      <c r="BL149" s="9" t="s">
        <v>214</v>
      </c>
      <c r="BM149" s="10" t="s">
        <v>215</v>
      </c>
      <c r="BN149" s="10" t="s">
        <v>215</v>
      </c>
      <c r="BO149" s="10" t="s">
        <v>215</v>
      </c>
      <c r="BP149" s="10" t="s">
        <v>215</v>
      </c>
      <c r="BQ149" s="10" t="s">
        <v>215</v>
      </c>
      <c r="BR149" s="10" t="s">
        <v>215</v>
      </c>
      <c r="BS149" s="10" t="s">
        <v>215</v>
      </c>
      <c r="BT149" s="10" t="s">
        <v>215</v>
      </c>
      <c r="BU149" s="10" t="s">
        <v>215</v>
      </c>
      <c r="BV149" s="10" t="s">
        <v>215</v>
      </c>
      <c r="BW149" s="10" t="s">
        <v>215</v>
      </c>
      <c r="BX149" s="10" t="s">
        <v>215</v>
      </c>
      <c r="BY149" s="10" t="s">
        <v>215</v>
      </c>
      <c r="BZ149" s="10" t="s">
        <v>215</v>
      </c>
      <c r="CA149" s="10" t="s">
        <v>215</v>
      </c>
      <c r="CB149" s="10" t="s">
        <v>215</v>
      </c>
      <c r="CC149" s="10" t="s">
        <v>215</v>
      </c>
      <c r="CD149" s="10" t="s">
        <v>215</v>
      </c>
      <c r="CE149" s="10" t="s">
        <v>215</v>
      </c>
      <c r="CF149" s="10" t="s">
        <v>215</v>
      </c>
      <c r="CG149" s="10" t="s">
        <v>215</v>
      </c>
      <c r="CH149" s="10" t="s">
        <v>215</v>
      </c>
      <c r="CI149" s="10" t="s">
        <v>215</v>
      </c>
      <c r="CJ149" s="10" t="s">
        <v>215</v>
      </c>
      <c r="CK149" s="10" t="s">
        <v>215</v>
      </c>
      <c r="CL149" s="10" t="s">
        <v>215</v>
      </c>
      <c r="CM149" s="10" t="s">
        <v>215</v>
      </c>
      <c r="CN149" s="10" t="s">
        <v>215</v>
      </c>
      <c r="CO149" s="10" t="s">
        <v>215</v>
      </c>
    </row>
    <row r="150" spans="1:93" ht="21.75" thickBot="1" x14ac:dyDescent="0.3">
      <c r="A150" s="9" t="s">
        <v>216</v>
      </c>
      <c r="B150" s="10" t="s">
        <v>217</v>
      </c>
      <c r="C150" s="10" t="s">
        <v>217</v>
      </c>
      <c r="D150" s="10" t="s">
        <v>217</v>
      </c>
      <c r="E150" s="10" t="s">
        <v>217</v>
      </c>
      <c r="F150" s="10" t="s">
        <v>217</v>
      </c>
      <c r="G150" s="10" t="s">
        <v>217</v>
      </c>
      <c r="H150" s="10" t="s">
        <v>217</v>
      </c>
      <c r="I150" s="10" t="s">
        <v>217</v>
      </c>
      <c r="J150" s="10" t="s">
        <v>217</v>
      </c>
      <c r="K150" s="10" t="s">
        <v>217</v>
      </c>
      <c r="L150" s="10" t="s">
        <v>217</v>
      </c>
      <c r="M150" s="10" t="s">
        <v>217</v>
      </c>
      <c r="N150" s="10" t="s">
        <v>217</v>
      </c>
      <c r="O150" s="10" t="s">
        <v>217</v>
      </c>
      <c r="P150" s="10" t="s">
        <v>217</v>
      </c>
      <c r="Q150" s="10" t="s">
        <v>217</v>
      </c>
      <c r="R150" s="10" t="s">
        <v>217</v>
      </c>
      <c r="S150" s="10" t="s">
        <v>217</v>
      </c>
      <c r="T150" s="10" t="s">
        <v>217</v>
      </c>
      <c r="U150" s="10" t="s">
        <v>217</v>
      </c>
      <c r="V150" s="10" t="s">
        <v>217</v>
      </c>
      <c r="W150" s="10" t="s">
        <v>217</v>
      </c>
      <c r="X150" s="10" t="s">
        <v>217</v>
      </c>
      <c r="Y150" s="10" t="s">
        <v>217</v>
      </c>
      <c r="Z150" s="10" t="s">
        <v>217</v>
      </c>
      <c r="AA150" s="10" t="s">
        <v>217</v>
      </c>
      <c r="AB150" s="10" t="s">
        <v>217</v>
      </c>
      <c r="AC150" s="10" t="s">
        <v>217</v>
      </c>
      <c r="AD150" s="10" t="s">
        <v>217</v>
      </c>
      <c r="BL150" s="9" t="s">
        <v>216</v>
      </c>
      <c r="BM150" s="10" t="s">
        <v>217</v>
      </c>
      <c r="BN150" s="10" t="s">
        <v>217</v>
      </c>
      <c r="BO150" s="10" t="s">
        <v>217</v>
      </c>
      <c r="BP150" s="10" t="s">
        <v>217</v>
      </c>
      <c r="BQ150" s="10" t="s">
        <v>217</v>
      </c>
      <c r="BR150" s="10" t="s">
        <v>217</v>
      </c>
      <c r="BS150" s="10" t="s">
        <v>217</v>
      </c>
      <c r="BT150" s="10" t="s">
        <v>217</v>
      </c>
      <c r="BU150" s="10" t="s">
        <v>217</v>
      </c>
      <c r="BV150" s="10" t="s">
        <v>217</v>
      </c>
      <c r="BW150" s="10" t="s">
        <v>217</v>
      </c>
      <c r="BX150" s="10" t="s">
        <v>217</v>
      </c>
      <c r="BY150" s="10" t="s">
        <v>217</v>
      </c>
      <c r="BZ150" s="10" t="s">
        <v>217</v>
      </c>
      <c r="CA150" s="10" t="s">
        <v>217</v>
      </c>
      <c r="CB150" s="10" t="s">
        <v>217</v>
      </c>
      <c r="CC150" s="10" t="s">
        <v>217</v>
      </c>
      <c r="CD150" s="10" t="s">
        <v>217</v>
      </c>
      <c r="CE150" s="10" t="s">
        <v>217</v>
      </c>
      <c r="CF150" s="10" t="s">
        <v>217</v>
      </c>
      <c r="CG150" s="10" t="s">
        <v>217</v>
      </c>
      <c r="CH150" s="10" t="s">
        <v>217</v>
      </c>
      <c r="CI150" s="10" t="s">
        <v>217</v>
      </c>
      <c r="CJ150" s="10" t="s">
        <v>217</v>
      </c>
      <c r="CK150" s="10" t="s">
        <v>217</v>
      </c>
      <c r="CL150" s="10" t="s">
        <v>217</v>
      </c>
      <c r="CM150" s="10" t="s">
        <v>217</v>
      </c>
      <c r="CN150" s="10" t="s">
        <v>217</v>
      </c>
      <c r="CO150" s="10" t="s">
        <v>217</v>
      </c>
    </row>
    <row r="151" spans="1:93" ht="21.75" thickBot="1" x14ac:dyDescent="0.3">
      <c r="A151" s="9" t="s">
        <v>218</v>
      </c>
      <c r="B151" s="10" t="s">
        <v>219</v>
      </c>
      <c r="C151" s="10" t="s">
        <v>219</v>
      </c>
      <c r="D151" s="10" t="s">
        <v>219</v>
      </c>
      <c r="E151" s="10" t="s">
        <v>219</v>
      </c>
      <c r="F151" s="10" t="s">
        <v>219</v>
      </c>
      <c r="G151" s="10" t="s">
        <v>219</v>
      </c>
      <c r="H151" s="10" t="s">
        <v>219</v>
      </c>
      <c r="I151" s="10" t="s">
        <v>219</v>
      </c>
      <c r="J151" s="10" t="s">
        <v>219</v>
      </c>
      <c r="K151" s="10" t="s">
        <v>219</v>
      </c>
      <c r="L151" s="10" t="s">
        <v>219</v>
      </c>
      <c r="M151" s="10" t="s">
        <v>219</v>
      </c>
      <c r="N151" s="10" t="s">
        <v>219</v>
      </c>
      <c r="O151" s="10" t="s">
        <v>219</v>
      </c>
      <c r="P151" s="10" t="s">
        <v>219</v>
      </c>
      <c r="Q151" s="10" t="s">
        <v>219</v>
      </c>
      <c r="R151" s="10" t="s">
        <v>219</v>
      </c>
      <c r="S151" s="10" t="s">
        <v>219</v>
      </c>
      <c r="T151" s="10" t="s">
        <v>219</v>
      </c>
      <c r="U151" s="10" t="s">
        <v>219</v>
      </c>
      <c r="V151" s="10" t="s">
        <v>219</v>
      </c>
      <c r="W151" s="10" t="s">
        <v>219</v>
      </c>
      <c r="X151" s="10" t="s">
        <v>219</v>
      </c>
      <c r="Y151" s="10" t="s">
        <v>219</v>
      </c>
      <c r="Z151" s="10" t="s">
        <v>219</v>
      </c>
      <c r="AA151" s="10" t="s">
        <v>219</v>
      </c>
      <c r="AB151" s="10" t="s">
        <v>219</v>
      </c>
      <c r="AC151" s="10" t="s">
        <v>219</v>
      </c>
      <c r="AD151" s="10" t="s">
        <v>219</v>
      </c>
      <c r="BL151" s="9" t="s">
        <v>218</v>
      </c>
      <c r="BM151" s="10" t="s">
        <v>219</v>
      </c>
      <c r="BN151" s="10" t="s">
        <v>219</v>
      </c>
      <c r="BO151" s="10" t="s">
        <v>219</v>
      </c>
      <c r="BP151" s="10" t="s">
        <v>219</v>
      </c>
      <c r="BQ151" s="10" t="s">
        <v>219</v>
      </c>
      <c r="BR151" s="10" t="s">
        <v>219</v>
      </c>
      <c r="BS151" s="10" t="s">
        <v>219</v>
      </c>
      <c r="BT151" s="10" t="s">
        <v>219</v>
      </c>
      <c r="BU151" s="10" t="s">
        <v>219</v>
      </c>
      <c r="BV151" s="10" t="s">
        <v>219</v>
      </c>
      <c r="BW151" s="10" t="s">
        <v>219</v>
      </c>
      <c r="BX151" s="10" t="s">
        <v>219</v>
      </c>
      <c r="BY151" s="10" t="s">
        <v>219</v>
      </c>
      <c r="BZ151" s="10" t="s">
        <v>219</v>
      </c>
      <c r="CA151" s="10" t="s">
        <v>219</v>
      </c>
      <c r="CB151" s="10" t="s">
        <v>219</v>
      </c>
      <c r="CC151" s="10" t="s">
        <v>219</v>
      </c>
      <c r="CD151" s="10" t="s">
        <v>219</v>
      </c>
      <c r="CE151" s="10" t="s">
        <v>219</v>
      </c>
      <c r="CF151" s="10" t="s">
        <v>219</v>
      </c>
      <c r="CG151" s="10" t="s">
        <v>219</v>
      </c>
      <c r="CH151" s="10" t="s">
        <v>219</v>
      </c>
      <c r="CI151" s="10" t="s">
        <v>219</v>
      </c>
      <c r="CJ151" s="10" t="s">
        <v>219</v>
      </c>
      <c r="CK151" s="10" t="s">
        <v>219</v>
      </c>
      <c r="CL151" s="10" t="s">
        <v>219</v>
      </c>
      <c r="CM151" s="10" t="s">
        <v>219</v>
      </c>
      <c r="CN151" s="10" t="s">
        <v>219</v>
      </c>
      <c r="CO151" s="10" t="s">
        <v>219</v>
      </c>
    </row>
    <row r="152" spans="1:93" ht="21.75" thickBot="1" x14ac:dyDescent="0.3">
      <c r="A152" s="9" t="s">
        <v>220</v>
      </c>
      <c r="B152" s="10" t="s">
        <v>221</v>
      </c>
      <c r="C152" s="10" t="s">
        <v>221</v>
      </c>
      <c r="D152" s="10" t="s">
        <v>221</v>
      </c>
      <c r="E152" s="10" t="s">
        <v>221</v>
      </c>
      <c r="F152" s="10" t="s">
        <v>221</v>
      </c>
      <c r="G152" s="10" t="s">
        <v>221</v>
      </c>
      <c r="H152" s="10" t="s">
        <v>221</v>
      </c>
      <c r="I152" s="10" t="s">
        <v>221</v>
      </c>
      <c r="J152" s="10" t="s">
        <v>221</v>
      </c>
      <c r="K152" s="10" t="s">
        <v>221</v>
      </c>
      <c r="L152" s="10" t="s">
        <v>221</v>
      </c>
      <c r="M152" s="10" t="s">
        <v>221</v>
      </c>
      <c r="N152" s="10" t="s">
        <v>221</v>
      </c>
      <c r="O152" s="10" t="s">
        <v>221</v>
      </c>
      <c r="P152" s="10" t="s">
        <v>221</v>
      </c>
      <c r="Q152" s="10" t="s">
        <v>221</v>
      </c>
      <c r="R152" s="10" t="s">
        <v>221</v>
      </c>
      <c r="S152" s="10" t="s">
        <v>221</v>
      </c>
      <c r="T152" s="10" t="s">
        <v>221</v>
      </c>
      <c r="U152" s="10" t="s">
        <v>221</v>
      </c>
      <c r="V152" s="10" t="s">
        <v>221</v>
      </c>
      <c r="W152" s="10" t="s">
        <v>221</v>
      </c>
      <c r="X152" s="10" t="s">
        <v>221</v>
      </c>
      <c r="Y152" s="10" t="s">
        <v>221</v>
      </c>
      <c r="Z152" s="10" t="s">
        <v>221</v>
      </c>
      <c r="AA152" s="10" t="s">
        <v>221</v>
      </c>
      <c r="AB152" s="10" t="s">
        <v>221</v>
      </c>
      <c r="AC152" s="10" t="s">
        <v>221</v>
      </c>
      <c r="AD152" s="10" t="s">
        <v>221</v>
      </c>
      <c r="BL152" s="9" t="s">
        <v>220</v>
      </c>
      <c r="BM152" s="10" t="s">
        <v>221</v>
      </c>
      <c r="BN152" s="10" t="s">
        <v>221</v>
      </c>
      <c r="BO152" s="10" t="s">
        <v>221</v>
      </c>
      <c r="BP152" s="10" t="s">
        <v>221</v>
      </c>
      <c r="BQ152" s="10" t="s">
        <v>221</v>
      </c>
      <c r="BR152" s="10" t="s">
        <v>221</v>
      </c>
      <c r="BS152" s="10" t="s">
        <v>221</v>
      </c>
      <c r="BT152" s="10" t="s">
        <v>221</v>
      </c>
      <c r="BU152" s="10" t="s">
        <v>221</v>
      </c>
      <c r="BV152" s="10" t="s">
        <v>221</v>
      </c>
      <c r="BW152" s="10" t="s">
        <v>221</v>
      </c>
      <c r="BX152" s="10" t="s">
        <v>221</v>
      </c>
      <c r="BY152" s="10" t="s">
        <v>221</v>
      </c>
      <c r="BZ152" s="10" t="s">
        <v>221</v>
      </c>
      <c r="CA152" s="10" t="s">
        <v>221</v>
      </c>
      <c r="CB152" s="10" t="s">
        <v>221</v>
      </c>
      <c r="CC152" s="10" t="s">
        <v>221</v>
      </c>
      <c r="CD152" s="10" t="s">
        <v>221</v>
      </c>
      <c r="CE152" s="10" t="s">
        <v>221</v>
      </c>
      <c r="CF152" s="10" t="s">
        <v>221</v>
      </c>
      <c r="CG152" s="10" t="s">
        <v>221</v>
      </c>
      <c r="CH152" s="10" t="s">
        <v>221</v>
      </c>
      <c r="CI152" s="10" t="s">
        <v>221</v>
      </c>
      <c r="CJ152" s="10" t="s">
        <v>221</v>
      </c>
      <c r="CK152" s="10" t="s">
        <v>221</v>
      </c>
      <c r="CL152" s="10" t="s">
        <v>221</v>
      </c>
      <c r="CM152" s="10" t="s">
        <v>221</v>
      </c>
      <c r="CN152" s="10" t="s">
        <v>221</v>
      </c>
      <c r="CO152" s="10" t="s">
        <v>221</v>
      </c>
    </row>
    <row r="153" spans="1:93" ht="21.75" thickBot="1" x14ac:dyDescent="0.3">
      <c r="A153" s="9" t="s">
        <v>222</v>
      </c>
      <c r="B153" s="10" t="s">
        <v>223</v>
      </c>
      <c r="C153" s="10" t="s">
        <v>223</v>
      </c>
      <c r="D153" s="10" t="s">
        <v>223</v>
      </c>
      <c r="E153" s="10" t="s">
        <v>223</v>
      </c>
      <c r="F153" s="10" t="s">
        <v>223</v>
      </c>
      <c r="G153" s="10" t="s">
        <v>223</v>
      </c>
      <c r="H153" s="10" t="s">
        <v>223</v>
      </c>
      <c r="I153" s="10" t="s">
        <v>223</v>
      </c>
      <c r="J153" s="10" t="s">
        <v>223</v>
      </c>
      <c r="K153" s="10" t="s">
        <v>223</v>
      </c>
      <c r="L153" s="10" t="s">
        <v>223</v>
      </c>
      <c r="M153" s="10" t="s">
        <v>223</v>
      </c>
      <c r="N153" s="10" t="s">
        <v>223</v>
      </c>
      <c r="O153" s="10" t="s">
        <v>223</v>
      </c>
      <c r="P153" s="10" t="s">
        <v>223</v>
      </c>
      <c r="Q153" s="10" t="s">
        <v>223</v>
      </c>
      <c r="R153" s="10" t="s">
        <v>223</v>
      </c>
      <c r="S153" s="10" t="s">
        <v>223</v>
      </c>
      <c r="T153" s="10" t="s">
        <v>223</v>
      </c>
      <c r="U153" s="10" t="s">
        <v>223</v>
      </c>
      <c r="V153" s="10" t="s">
        <v>223</v>
      </c>
      <c r="W153" s="10" t="s">
        <v>223</v>
      </c>
      <c r="X153" s="10" t="s">
        <v>223</v>
      </c>
      <c r="Y153" s="10" t="s">
        <v>223</v>
      </c>
      <c r="Z153" s="10" t="s">
        <v>223</v>
      </c>
      <c r="AA153" s="10" t="s">
        <v>223</v>
      </c>
      <c r="AB153" s="10" t="s">
        <v>223</v>
      </c>
      <c r="AC153" s="10" t="s">
        <v>223</v>
      </c>
      <c r="AD153" s="10" t="s">
        <v>223</v>
      </c>
      <c r="BL153" s="9" t="s">
        <v>222</v>
      </c>
      <c r="BM153" s="10" t="s">
        <v>223</v>
      </c>
      <c r="BN153" s="10" t="s">
        <v>223</v>
      </c>
      <c r="BO153" s="10" t="s">
        <v>223</v>
      </c>
      <c r="BP153" s="10" t="s">
        <v>223</v>
      </c>
      <c r="BQ153" s="10" t="s">
        <v>223</v>
      </c>
      <c r="BR153" s="10" t="s">
        <v>223</v>
      </c>
      <c r="BS153" s="10" t="s">
        <v>223</v>
      </c>
      <c r="BT153" s="10" t="s">
        <v>223</v>
      </c>
      <c r="BU153" s="10" t="s">
        <v>223</v>
      </c>
      <c r="BV153" s="10" t="s">
        <v>223</v>
      </c>
      <c r="BW153" s="10" t="s">
        <v>223</v>
      </c>
      <c r="BX153" s="10" t="s">
        <v>223</v>
      </c>
      <c r="BY153" s="10" t="s">
        <v>223</v>
      </c>
      <c r="BZ153" s="10" t="s">
        <v>223</v>
      </c>
      <c r="CA153" s="10" t="s">
        <v>223</v>
      </c>
      <c r="CB153" s="10" t="s">
        <v>223</v>
      </c>
      <c r="CC153" s="10" t="s">
        <v>223</v>
      </c>
      <c r="CD153" s="10" t="s">
        <v>223</v>
      </c>
      <c r="CE153" s="10" t="s">
        <v>223</v>
      </c>
      <c r="CF153" s="10" t="s">
        <v>223</v>
      </c>
      <c r="CG153" s="10" t="s">
        <v>223</v>
      </c>
      <c r="CH153" s="10" t="s">
        <v>223</v>
      </c>
      <c r="CI153" s="10" t="s">
        <v>223</v>
      </c>
      <c r="CJ153" s="10" t="s">
        <v>223</v>
      </c>
      <c r="CK153" s="10" t="s">
        <v>223</v>
      </c>
      <c r="CL153" s="10" t="s">
        <v>223</v>
      </c>
      <c r="CM153" s="10" t="s">
        <v>223</v>
      </c>
      <c r="CN153" s="10" t="s">
        <v>223</v>
      </c>
      <c r="CO153" s="10" t="s">
        <v>223</v>
      </c>
    </row>
    <row r="154" spans="1:93" ht="21.75" thickBot="1" x14ac:dyDescent="0.3">
      <c r="A154" s="9" t="s">
        <v>224</v>
      </c>
      <c r="B154" s="10" t="s">
        <v>225</v>
      </c>
      <c r="C154" s="10" t="s">
        <v>225</v>
      </c>
      <c r="D154" s="10" t="s">
        <v>225</v>
      </c>
      <c r="E154" s="10" t="s">
        <v>225</v>
      </c>
      <c r="F154" s="10" t="s">
        <v>225</v>
      </c>
      <c r="G154" s="10" t="s">
        <v>225</v>
      </c>
      <c r="H154" s="10" t="s">
        <v>225</v>
      </c>
      <c r="I154" s="10" t="s">
        <v>225</v>
      </c>
      <c r="J154" s="10" t="s">
        <v>225</v>
      </c>
      <c r="K154" s="10" t="s">
        <v>225</v>
      </c>
      <c r="L154" s="10" t="s">
        <v>225</v>
      </c>
      <c r="M154" s="10" t="s">
        <v>225</v>
      </c>
      <c r="N154" s="10" t="s">
        <v>225</v>
      </c>
      <c r="O154" s="10" t="s">
        <v>225</v>
      </c>
      <c r="P154" s="10" t="s">
        <v>225</v>
      </c>
      <c r="Q154" s="10" t="s">
        <v>225</v>
      </c>
      <c r="R154" s="10" t="s">
        <v>225</v>
      </c>
      <c r="S154" s="10" t="s">
        <v>225</v>
      </c>
      <c r="T154" s="10" t="s">
        <v>225</v>
      </c>
      <c r="U154" s="10" t="s">
        <v>225</v>
      </c>
      <c r="V154" s="10" t="s">
        <v>225</v>
      </c>
      <c r="W154" s="10" t="s">
        <v>225</v>
      </c>
      <c r="X154" s="10" t="s">
        <v>225</v>
      </c>
      <c r="Y154" s="10" t="s">
        <v>225</v>
      </c>
      <c r="Z154" s="10" t="s">
        <v>225</v>
      </c>
      <c r="AA154" s="10" t="s">
        <v>225</v>
      </c>
      <c r="AB154" s="10" t="s">
        <v>225</v>
      </c>
      <c r="AC154" s="10" t="s">
        <v>225</v>
      </c>
      <c r="AD154" s="10" t="s">
        <v>225</v>
      </c>
      <c r="BL154" s="9" t="s">
        <v>224</v>
      </c>
      <c r="BM154" s="10" t="s">
        <v>225</v>
      </c>
      <c r="BN154" s="10" t="s">
        <v>225</v>
      </c>
      <c r="BO154" s="10" t="s">
        <v>225</v>
      </c>
      <c r="BP154" s="10" t="s">
        <v>225</v>
      </c>
      <c r="BQ154" s="10" t="s">
        <v>225</v>
      </c>
      <c r="BR154" s="10" t="s">
        <v>225</v>
      </c>
      <c r="BS154" s="10" t="s">
        <v>225</v>
      </c>
      <c r="BT154" s="10" t="s">
        <v>225</v>
      </c>
      <c r="BU154" s="10" t="s">
        <v>225</v>
      </c>
      <c r="BV154" s="10" t="s">
        <v>225</v>
      </c>
      <c r="BW154" s="10" t="s">
        <v>225</v>
      </c>
      <c r="BX154" s="10" t="s">
        <v>225</v>
      </c>
      <c r="BY154" s="10" t="s">
        <v>225</v>
      </c>
      <c r="BZ154" s="10" t="s">
        <v>225</v>
      </c>
      <c r="CA154" s="10" t="s">
        <v>225</v>
      </c>
      <c r="CB154" s="10" t="s">
        <v>225</v>
      </c>
      <c r="CC154" s="10" t="s">
        <v>225</v>
      </c>
      <c r="CD154" s="10" t="s">
        <v>225</v>
      </c>
      <c r="CE154" s="10" t="s">
        <v>225</v>
      </c>
      <c r="CF154" s="10" t="s">
        <v>225</v>
      </c>
      <c r="CG154" s="10" t="s">
        <v>225</v>
      </c>
      <c r="CH154" s="10" t="s">
        <v>225</v>
      </c>
      <c r="CI154" s="10" t="s">
        <v>225</v>
      </c>
      <c r="CJ154" s="10" t="s">
        <v>225</v>
      </c>
      <c r="CK154" s="10" t="s">
        <v>225</v>
      </c>
      <c r="CL154" s="10" t="s">
        <v>225</v>
      </c>
      <c r="CM154" s="10" t="s">
        <v>225</v>
      </c>
      <c r="CN154" s="10" t="s">
        <v>225</v>
      </c>
      <c r="CO154" s="10" t="s">
        <v>225</v>
      </c>
    </row>
    <row r="155" spans="1:93" ht="21.75" thickBot="1" x14ac:dyDescent="0.3">
      <c r="A155" s="9" t="s">
        <v>226</v>
      </c>
      <c r="B155" s="10" t="s">
        <v>227</v>
      </c>
      <c r="C155" s="10" t="s">
        <v>227</v>
      </c>
      <c r="D155" s="10" t="s">
        <v>227</v>
      </c>
      <c r="E155" s="10" t="s">
        <v>227</v>
      </c>
      <c r="F155" s="10" t="s">
        <v>227</v>
      </c>
      <c r="G155" s="10" t="s">
        <v>227</v>
      </c>
      <c r="H155" s="10" t="s">
        <v>227</v>
      </c>
      <c r="I155" s="10" t="s">
        <v>227</v>
      </c>
      <c r="J155" s="10" t="s">
        <v>227</v>
      </c>
      <c r="K155" s="10" t="s">
        <v>227</v>
      </c>
      <c r="L155" s="10" t="s">
        <v>227</v>
      </c>
      <c r="M155" s="10" t="s">
        <v>227</v>
      </c>
      <c r="N155" s="10" t="s">
        <v>227</v>
      </c>
      <c r="O155" s="10" t="s">
        <v>227</v>
      </c>
      <c r="P155" s="10" t="s">
        <v>227</v>
      </c>
      <c r="Q155" s="10" t="s">
        <v>227</v>
      </c>
      <c r="R155" s="10" t="s">
        <v>227</v>
      </c>
      <c r="S155" s="10" t="s">
        <v>227</v>
      </c>
      <c r="T155" s="10" t="s">
        <v>227</v>
      </c>
      <c r="U155" s="10" t="s">
        <v>227</v>
      </c>
      <c r="V155" s="10" t="s">
        <v>227</v>
      </c>
      <c r="W155" s="10" t="s">
        <v>227</v>
      </c>
      <c r="X155" s="10" t="s">
        <v>227</v>
      </c>
      <c r="Y155" s="10" t="s">
        <v>227</v>
      </c>
      <c r="Z155" s="10" t="s">
        <v>227</v>
      </c>
      <c r="AA155" s="10" t="s">
        <v>227</v>
      </c>
      <c r="AB155" s="10" t="s">
        <v>227</v>
      </c>
      <c r="AC155" s="10" t="s">
        <v>227</v>
      </c>
      <c r="AD155" s="10" t="s">
        <v>227</v>
      </c>
      <c r="BL155" s="9" t="s">
        <v>226</v>
      </c>
      <c r="BM155" s="10" t="s">
        <v>227</v>
      </c>
      <c r="BN155" s="10" t="s">
        <v>227</v>
      </c>
      <c r="BO155" s="10" t="s">
        <v>227</v>
      </c>
      <c r="BP155" s="10" t="s">
        <v>227</v>
      </c>
      <c r="BQ155" s="10" t="s">
        <v>227</v>
      </c>
      <c r="BR155" s="10" t="s">
        <v>227</v>
      </c>
      <c r="BS155" s="10" t="s">
        <v>227</v>
      </c>
      <c r="BT155" s="10" t="s">
        <v>227</v>
      </c>
      <c r="BU155" s="10" t="s">
        <v>227</v>
      </c>
      <c r="BV155" s="10" t="s">
        <v>227</v>
      </c>
      <c r="BW155" s="10" t="s">
        <v>227</v>
      </c>
      <c r="BX155" s="10" t="s">
        <v>227</v>
      </c>
      <c r="BY155" s="10" t="s">
        <v>227</v>
      </c>
      <c r="BZ155" s="10" t="s">
        <v>227</v>
      </c>
      <c r="CA155" s="10" t="s">
        <v>227</v>
      </c>
      <c r="CB155" s="10" t="s">
        <v>227</v>
      </c>
      <c r="CC155" s="10" t="s">
        <v>227</v>
      </c>
      <c r="CD155" s="10" t="s">
        <v>227</v>
      </c>
      <c r="CE155" s="10" t="s">
        <v>227</v>
      </c>
      <c r="CF155" s="10" t="s">
        <v>227</v>
      </c>
      <c r="CG155" s="10" t="s">
        <v>227</v>
      </c>
      <c r="CH155" s="10" t="s">
        <v>227</v>
      </c>
      <c r="CI155" s="10" t="s">
        <v>227</v>
      </c>
      <c r="CJ155" s="10" t="s">
        <v>227</v>
      </c>
      <c r="CK155" s="10" t="s">
        <v>227</v>
      </c>
      <c r="CL155" s="10" t="s">
        <v>227</v>
      </c>
      <c r="CM155" s="10" t="s">
        <v>227</v>
      </c>
      <c r="CN155" s="10" t="s">
        <v>227</v>
      </c>
      <c r="CO155" s="10" t="s">
        <v>227</v>
      </c>
    </row>
    <row r="156" spans="1:93" ht="19.5" thickBot="1" x14ac:dyDescent="0.3">
      <c r="A156" s="5"/>
      <c r="BL156" s="5"/>
    </row>
    <row r="157" spans="1:93" ht="15.75" thickBot="1" x14ac:dyDescent="0.3">
      <c r="A157" s="9" t="s">
        <v>228</v>
      </c>
      <c r="B157" s="9" t="s">
        <v>88</v>
      </c>
      <c r="C157" s="9" t="s">
        <v>89</v>
      </c>
      <c r="D157" s="9" t="s">
        <v>90</v>
      </c>
      <c r="E157" s="9" t="s">
        <v>91</v>
      </c>
      <c r="F157" s="9" t="s">
        <v>92</v>
      </c>
      <c r="G157" s="9" t="s">
        <v>93</v>
      </c>
      <c r="H157" s="9" t="s">
        <v>94</v>
      </c>
      <c r="I157" s="9" t="s">
        <v>95</v>
      </c>
      <c r="J157" s="9" t="s">
        <v>96</v>
      </c>
      <c r="K157" s="9" t="s">
        <v>97</v>
      </c>
      <c r="L157" s="9" t="s">
        <v>98</v>
      </c>
      <c r="M157" s="9" t="s">
        <v>99</v>
      </c>
      <c r="N157" s="9" t="s">
        <v>100</v>
      </c>
      <c r="O157" s="9" t="s">
        <v>101</v>
      </c>
      <c r="P157" s="9" t="s">
        <v>102</v>
      </c>
      <c r="Q157" s="9" t="s">
        <v>103</v>
      </c>
      <c r="R157" s="9" t="s">
        <v>104</v>
      </c>
      <c r="S157" s="9" t="s">
        <v>105</v>
      </c>
      <c r="T157" s="9" t="s">
        <v>106</v>
      </c>
      <c r="U157" s="9" t="s">
        <v>107</v>
      </c>
      <c r="V157" s="9" t="s">
        <v>108</v>
      </c>
      <c r="W157" s="9" t="s">
        <v>109</v>
      </c>
      <c r="X157" s="9" t="s">
        <v>110</v>
      </c>
      <c r="Y157" s="9" t="s">
        <v>111</v>
      </c>
      <c r="Z157" s="9" t="s">
        <v>112</v>
      </c>
      <c r="AA157" s="9" t="s">
        <v>113</v>
      </c>
      <c r="AB157" s="9" t="s">
        <v>114</v>
      </c>
      <c r="AC157" s="9" t="s">
        <v>115</v>
      </c>
      <c r="AD157" s="9" t="s">
        <v>116</v>
      </c>
      <c r="BL157" s="9" t="s">
        <v>228</v>
      </c>
      <c r="BM157" s="9" t="s">
        <v>88</v>
      </c>
      <c r="BN157" s="9" t="s">
        <v>89</v>
      </c>
      <c r="BO157" s="9" t="s">
        <v>90</v>
      </c>
      <c r="BP157" s="9" t="s">
        <v>91</v>
      </c>
      <c r="BQ157" s="9" t="s">
        <v>92</v>
      </c>
      <c r="BR157" s="9" t="s">
        <v>93</v>
      </c>
      <c r="BS157" s="9" t="s">
        <v>94</v>
      </c>
      <c r="BT157" s="9" t="s">
        <v>95</v>
      </c>
      <c r="BU157" s="9" t="s">
        <v>96</v>
      </c>
      <c r="BV157" s="9" t="s">
        <v>97</v>
      </c>
      <c r="BW157" s="9" t="s">
        <v>98</v>
      </c>
      <c r="BX157" s="9" t="s">
        <v>99</v>
      </c>
      <c r="BY157" s="9" t="s">
        <v>100</v>
      </c>
      <c r="BZ157" s="9" t="s">
        <v>101</v>
      </c>
      <c r="CA157" s="9" t="s">
        <v>102</v>
      </c>
      <c r="CB157" s="9" t="s">
        <v>103</v>
      </c>
      <c r="CC157" s="9" t="s">
        <v>104</v>
      </c>
      <c r="CD157" s="9" t="s">
        <v>105</v>
      </c>
      <c r="CE157" s="9" t="s">
        <v>106</v>
      </c>
      <c r="CF157" s="9" t="s">
        <v>107</v>
      </c>
      <c r="CG157" s="9" t="s">
        <v>108</v>
      </c>
      <c r="CH157" s="9" t="s">
        <v>109</v>
      </c>
      <c r="CI157" s="9" t="s">
        <v>110</v>
      </c>
      <c r="CJ157" s="9" t="s">
        <v>111</v>
      </c>
      <c r="CK157" s="9" t="s">
        <v>112</v>
      </c>
      <c r="CL157" s="9" t="s">
        <v>113</v>
      </c>
      <c r="CM157" s="9" t="s">
        <v>114</v>
      </c>
      <c r="CN157" s="9" t="s">
        <v>115</v>
      </c>
      <c r="CO157" s="9" t="s">
        <v>116</v>
      </c>
    </row>
    <row r="158" spans="1:93" ht="15.75" thickBot="1" x14ac:dyDescent="0.3">
      <c r="A158" s="9" t="s">
        <v>147</v>
      </c>
      <c r="B158" s="10">
        <v>26</v>
      </c>
      <c r="C158" s="10">
        <v>26</v>
      </c>
      <c r="D158" s="10">
        <v>26</v>
      </c>
      <c r="E158" s="10">
        <v>499657.9</v>
      </c>
      <c r="F158" s="10">
        <v>26</v>
      </c>
      <c r="G158" s="10">
        <v>26</v>
      </c>
      <c r="H158" s="10">
        <v>39</v>
      </c>
      <c r="I158" s="10">
        <v>40</v>
      </c>
      <c r="J158" s="10">
        <v>26</v>
      </c>
      <c r="K158" s="10">
        <v>26</v>
      </c>
      <c r="L158" s="10">
        <v>26</v>
      </c>
      <c r="M158" s="10">
        <v>26</v>
      </c>
      <c r="N158" s="10">
        <v>26</v>
      </c>
      <c r="O158" s="10">
        <v>26</v>
      </c>
      <c r="P158" s="10">
        <v>499673.9</v>
      </c>
      <c r="Q158" s="10">
        <v>26</v>
      </c>
      <c r="R158" s="10">
        <v>26</v>
      </c>
      <c r="S158" s="10">
        <v>26</v>
      </c>
      <c r="T158" s="10">
        <v>26</v>
      </c>
      <c r="U158" s="10">
        <v>26</v>
      </c>
      <c r="V158" s="10">
        <v>26</v>
      </c>
      <c r="W158" s="10">
        <v>26</v>
      </c>
      <c r="X158" s="10">
        <v>26</v>
      </c>
      <c r="Y158" s="10">
        <v>26</v>
      </c>
      <c r="Z158" s="10">
        <v>40.5</v>
      </c>
      <c r="AA158" s="10">
        <v>26</v>
      </c>
      <c r="AB158" s="10">
        <v>26</v>
      </c>
      <c r="AC158" s="10">
        <v>26</v>
      </c>
      <c r="AD158" s="10">
        <v>26</v>
      </c>
      <c r="BL158" s="9" t="s">
        <v>147</v>
      </c>
      <c r="BM158" s="10">
        <v>26</v>
      </c>
      <c r="BN158" s="10">
        <v>26</v>
      </c>
      <c r="BO158" s="10">
        <v>26</v>
      </c>
      <c r="BP158" s="10">
        <v>499653.1</v>
      </c>
      <c r="BQ158" s="10">
        <v>26</v>
      </c>
      <c r="BR158" s="10">
        <v>26</v>
      </c>
      <c r="BS158" s="10">
        <v>39</v>
      </c>
      <c r="BT158" s="10">
        <v>499641.59999999998</v>
      </c>
      <c r="BU158" s="10">
        <v>26</v>
      </c>
      <c r="BV158" s="10">
        <v>26</v>
      </c>
      <c r="BW158" s="10">
        <v>26</v>
      </c>
      <c r="BX158" s="10">
        <v>26</v>
      </c>
      <c r="BY158" s="10">
        <v>26</v>
      </c>
      <c r="BZ158" s="10">
        <v>26</v>
      </c>
      <c r="CA158" s="10">
        <v>26</v>
      </c>
      <c r="CB158" s="10">
        <v>26</v>
      </c>
      <c r="CC158" s="10">
        <v>26</v>
      </c>
      <c r="CD158" s="10">
        <v>26</v>
      </c>
      <c r="CE158" s="10">
        <v>26</v>
      </c>
      <c r="CF158" s="10">
        <v>26</v>
      </c>
      <c r="CG158" s="10">
        <v>26</v>
      </c>
      <c r="CH158" s="10">
        <v>26</v>
      </c>
      <c r="CI158" s="10">
        <v>26</v>
      </c>
      <c r="CJ158" s="10">
        <v>26</v>
      </c>
      <c r="CK158" s="10">
        <v>40.5</v>
      </c>
      <c r="CL158" s="10">
        <v>26</v>
      </c>
      <c r="CM158" s="10">
        <v>26</v>
      </c>
      <c r="CN158" s="10">
        <v>26</v>
      </c>
      <c r="CO158" s="10">
        <v>26</v>
      </c>
    </row>
    <row r="159" spans="1:93" ht="15.75" thickBot="1" x14ac:dyDescent="0.3">
      <c r="A159" s="9" t="s">
        <v>150</v>
      </c>
      <c r="B159" s="10">
        <v>25</v>
      </c>
      <c r="C159" s="10">
        <v>25</v>
      </c>
      <c r="D159" s="10">
        <v>25</v>
      </c>
      <c r="E159" s="10">
        <v>499656.9</v>
      </c>
      <c r="F159" s="10">
        <v>25</v>
      </c>
      <c r="G159" s="10">
        <v>25</v>
      </c>
      <c r="H159" s="10">
        <v>25</v>
      </c>
      <c r="I159" s="10">
        <v>25</v>
      </c>
      <c r="J159" s="10">
        <v>25</v>
      </c>
      <c r="K159" s="10">
        <v>25</v>
      </c>
      <c r="L159" s="10">
        <v>25</v>
      </c>
      <c r="M159" s="10">
        <v>25</v>
      </c>
      <c r="N159" s="10">
        <v>25</v>
      </c>
      <c r="O159" s="10">
        <v>25</v>
      </c>
      <c r="P159" s="10">
        <v>499672.9</v>
      </c>
      <c r="Q159" s="10">
        <v>25</v>
      </c>
      <c r="R159" s="10">
        <v>25</v>
      </c>
      <c r="S159" s="10">
        <v>25</v>
      </c>
      <c r="T159" s="10">
        <v>25</v>
      </c>
      <c r="U159" s="10">
        <v>25</v>
      </c>
      <c r="V159" s="10">
        <v>25</v>
      </c>
      <c r="W159" s="10">
        <v>25</v>
      </c>
      <c r="X159" s="10">
        <v>25</v>
      </c>
      <c r="Y159" s="10">
        <v>25</v>
      </c>
      <c r="Z159" s="10">
        <v>25</v>
      </c>
      <c r="AA159" s="10">
        <v>25</v>
      </c>
      <c r="AB159" s="10">
        <v>25</v>
      </c>
      <c r="AC159" s="10">
        <v>25</v>
      </c>
      <c r="AD159" s="10">
        <v>25</v>
      </c>
      <c r="BL159" s="9" t="s">
        <v>150</v>
      </c>
      <c r="BM159" s="10">
        <v>25</v>
      </c>
      <c r="BN159" s="10">
        <v>25</v>
      </c>
      <c r="BO159" s="10">
        <v>25</v>
      </c>
      <c r="BP159" s="10">
        <v>499652.1</v>
      </c>
      <c r="BQ159" s="10">
        <v>25</v>
      </c>
      <c r="BR159" s="10">
        <v>25</v>
      </c>
      <c r="BS159" s="10">
        <v>38</v>
      </c>
      <c r="BT159" s="10">
        <v>499640.6</v>
      </c>
      <c r="BU159" s="10">
        <v>25</v>
      </c>
      <c r="BV159" s="10">
        <v>25</v>
      </c>
      <c r="BW159" s="10">
        <v>25</v>
      </c>
      <c r="BX159" s="10">
        <v>25</v>
      </c>
      <c r="BY159" s="10">
        <v>25</v>
      </c>
      <c r="BZ159" s="10">
        <v>25</v>
      </c>
      <c r="CA159" s="10">
        <v>25</v>
      </c>
      <c r="CB159" s="10">
        <v>25</v>
      </c>
      <c r="CC159" s="10">
        <v>25</v>
      </c>
      <c r="CD159" s="10">
        <v>25</v>
      </c>
      <c r="CE159" s="10">
        <v>25</v>
      </c>
      <c r="CF159" s="10">
        <v>25</v>
      </c>
      <c r="CG159" s="10">
        <v>25</v>
      </c>
      <c r="CH159" s="10">
        <v>25</v>
      </c>
      <c r="CI159" s="10">
        <v>25</v>
      </c>
      <c r="CJ159" s="10">
        <v>25</v>
      </c>
      <c r="CK159" s="10">
        <v>39.5</v>
      </c>
      <c r="CL159" s="10">
        <v>25</v>
      </c>
      <c r="CM159" s="10">
        <v>25</v>
      </c>
      <c r="CN159" s="10">
        <v>25</v>
      </c>
      <c r="CO159" s="10">
        <v>25</v>
      </c>
    </row>
    <row r="160" spans="1:93" ht="15.75" thickBot="1" x14ac:dyDescent="0.3">
      <c r="A160" s="9" t="s">
        <v>153</v>
      </c>
      <c r="B160" s="10">
        <v>24</v>
      </c>
      <c r="C160" s="10">
        <v>24</v>
      </c>
      <c r="D160" s="10">
        <v>24</v>
      </c>
      <c r="E160" s="10">
        <v>499655.9</v>
      </c>
      <c r="F160" s="10">
        <v>24</v>
      </c>
      <c r="G160" s="10">
        <v>24</v>
      </c>
      <c r="H160" s="10">
        <v>24</v>
      </c>
      <c r="I160" s="10">
        <v>24</v>
      </c>
      <c r="J160" s="10">
        <v>24</v>
      </c>
      <c r="K160" s="10">
        <v>24</v>
      </c>
      <c r="L160" s="10">
        <v>24</v>
      </c>
      <c r="M160" s="10">
        <v>24</v>
      </c>
      <c r="N160" s="10">
        <v>24</v>
      </c>
      <c r="O160" s="10">
        <v>24</v>
      </c>
      <c r="P160" s="10">
        <v>499671.9</v>
      </c>
      <c r="Q160" s="10">
        <v>24</v>
      </c>
      <c r="R160" s="10">
        <v>24</v>
      </c>
      <c r="S160" s="10">
        <v>24</v>
      </c>
      <c r="T160" s="10">
        <v>24</v>
      </c>
      <c r="U160" s="10">
        <v>24</v>
      </c>
      <c r="V160" s="10">
        <v>24</v>
      </c>
      <c r="W160" s="10">
        <v>24</v>
      </c>
      <c r="X160" s="10">
        <v>24</v>
      </c>
      <c r="Y160" s="10">
        <v>24</v>
      </c>
      <c r="Z160" s="10">
        <v>24</v>
      </c>
      <c r="AA160" s="10">
        <v>24</v>
      </c>
      <c r="AB160" s="10">
        <v>24</v>
      </c>
      <c r="AC160" s="10">
        <v>24</v>
      </c>
      <c r="AD160" s="10">
        <v>24</v>
      </c>
      <c r="BL160" s="9" t="s">
        <v>153</v>
      </c>
      <c r="BM160" s="10">
        <v>24</v>
      </c>
      <c r="BN160" s="10">
        <v>24</v>
      </c>
      <c r="BO160" s="10">
        <v>24</v>
      </c>
      <c r="BP160" s="10">
        <v>499651.1</v>
      </c>
      <c r="BQ160" s="10">
        <v>24</v>
      </c>
      <c r="BR160" s="10">
        <v>24</v>
      </c>
      <c r="BS160" s="10">
        <v>24</v>
      </c>
      <c r="BT160" s="10">
        <v>499625.6</v>
      </c>
      <c r="BU160" s="10">
        <v>24</v>
      </c>
      <c r="BV160" s="10">
        <v>24</v>
      </c>
      <c r="BW160" s="10">
        <v>24</v>
      </c>
      <c r="BX160" s="10">
        <v>24</v>
      </c>
      <c r="BY160" s="10">
        <v>24</v>
      </c>
      <c r="BZ160" s="10">
        <v>24</v>
      </c>
      <c r="CA160" s="10">
        <v>24</v>
      </c>
      <c r="CB160" s="10">
        <v>24</v>
      </c>
      <c r="CC160" s="10">
        <v>24</v>
      </c>
      <c r="CD160" s="10">
        <v>24</v>
      </c>
      <c r="CE160" s="10">
        <v>24</v>
      </c>
      <c r="CF160" s="10">
        <v>24</v>
      </c>
      <c r="CG160" s="10">
        <v>24</v>
      </c>
      <c r="CH160" s="10">
        <v>24</v>
      </c>
      <c r="CI160" s="10">
        <v>24</v>
      </c>
      <c r="CJ160" s="10">
        <v>24</v>
      </c>
      <c r="CK160" s="10">
        <v>24</v>
      </c>
      <c r="CL160" s="10">
        <v>24</v>
      </c>
      <c r="CM160" s="10">
        <v>24</v>
      </c>
      <c r="CN160" s="10">
        <v>24</v>
      </c>
      <c r="CO160" s="10">
        <v>24</v>
      </c>
    </row>
    <row r="161" spans="1:93" ht="15.75" thickBot="1" x14ac:dyDescent="0.3">
      <c r="A161" s="9" t="s">
        <v>160</v>
      </c>
      <c r="B161" s="10">
        <v>23</v>
      </c>
      <c r="C161" s="10">
        <v>23</v>
      </c>
      <c r="D161" s="10">
        <v>23</v>
      </c>
      <c r="E161" s="10">
        <v>499654.9</v>
      </c>
      <c r="F161" s="10">
        <v>23</v>
      </c>
      <c r="G161" s="10">
        <v>23</v>
      </c>
      <c r="H161" s="10">
        <v>23</v>
      </c>
      <c r="I161" s="10">
        <v>23</v>
      </c>
      <c r="J161" s="10">
        <v>23</v>
      </c>
      <c r="K161" s="10">
        <v>23</v>
      </c>
      <c r="L161" s="10">
        <v>23</v>
      </c>
      <c r="M161" s="10">
        <v>23</v>
      </c>
      <c r="N161" s="10">
        <v>23</v>
      </c>
      <c r="O161" s="10">
        <v>23</v>
      </c>
      <c r="P161" s="10">
        <v>23</v>
      </c>
      <c r="Q161" s="10">
        <v>23</v>
      </c>
      <c r="R161" s="10">
        <v>23</v>
      </c>
      <c r="S161" s="10">
        <v>23</v>
      </c>
      <c r="T161" s="10">
        <v>23</v>
      </c>
      <c r="U161" s="10">
        <v>23</v>
      </c>
      <c r="V161" s="10">
        <v>23</v>
      </c>
      <c r="W161" s="10">
        <v>23</v>
      </c>
      <c r="X161" s="10">
        <v>23</v>
      </c>
      <c r="Y161" s="10">
        <v>23</v>
      </c>
      <c r="Z161" s="10">
        <v>23</v>
      </c>
      <c r="AA161" s="10">
        <v>23</v>
      </c>
      <c r="AB161" s="10">
        <v>23</v>
      </c>
      <c r="AC161" s="10">
        <v>23</v>
      </c>
      <c r="AD161" s="10">
        <v>23</v>
      </c>
      <c r="BL161" s="9" t="s">
        <v>160</v>
      </c>
      <c r="BM161" s="10">
        <v>23</v>
      </c>
      <c r="BN161" s="10">
        <v>23</v>
      </c>
      <c r="BO161" s="10">
        <v>23</v>
      </c>
      <c r="BP161" s="10">
        <v>23</v>
      </c>
      <c r="BQ161" s="10">
        <v>23</v>
      </c>
      <c r="BR161" s="10">
        <v>23</v>
      </c>
      <c r="BS161" s="10">
        <v>23</v>
      </c>
      <c r="BT161" s="10">
        <v>23</v>
      </c>
      <c r="BU161" s="10">
        <v>23</v>
      </c>
      <c r="BV161" s="10">
        <v>23</v>
      </c>
      <c r="BW161" s="10">
        <v>23</v>
      </c>
      <c r="BX161" s="10">
        <v>23</v>
      </c>
      <c r="BY161" s="10">
        <v>23</v>
      </c>
      <c r="BZ161" s="10">
        <v>23</v>
      </c>
      <c r="CA161" s="10">
        <v>23</v>
      </c>
      <c r="CB161" s="10">
        <v>23</v>
      </c>
      <c r="CC161" s="10">
        <v>23</v>
      </c>
      <c r="CD161" s="10">
        <v>23</v>
      </c>
      <c r="CE161" s="10">
        <v>23</v>
      </c>
      <c r="CF161" s="10">
        <v>23</v>
      </c>
      <c r="CG161" s="10">
        <v>23</v>
      </c>
      <c r="CH161" s="10">
        <v>23</v>
      </c>
      <c r="CI161" s="10">
        <v>23</v>
      </c>
      <c r="CJ161" s="10">
        <v>23</v>
      </c>
      <c r="CK161" s="10">
        <v>23</v>
      </c>
      <c r="CL161" s="10">
        <v>23</v>
      </c>
      <c r="CM161" s="10">
        <v>23</v>
      </c>
      <c r="CN161" s="10">
        <v>23</v>
      </c>
      <c r="CO161" s="10">
        <v>23</v>
      </c>
    </row>
    <row r="162" spans="1:93" ht="15.75" thickBot="1" x14ac:dyDescent="0.3">
      <c r="A162" s="9" t="s">
        <v>167</v>
      </c>
      <c r="B162" s="10">
        <v>22</v>
      </c>
      <c r="C162" s="10">
        <v>22</v>
      </c>
      <c r="D162" s="10">
        <v>22</v>
      </c>
      <c r="E162" s="10">
        <v>499653.9</v>
      </c>
      <c r="F162" s="10">
        <v>22</v>
      </c>
      <c r="G162" s="10">
        <v>22</v>
      </c>
      <c r="H162" s="10">
        <v>22</v>
      </c>
      <c r="I162" s="10">
        <v>22</v>
      </c>
      <c r="J162" s="10">
        <v>22</v>
      </c>
      <c r="K162" s="10">
        <v>22</v>
      </c>
      <c r="L162" s="10">
        <v>22</v>
      </c>
      <c r="M162" s="10">
        <v>22</v>
      </c>
      <c r="N162" s="10">
        <v>22</v>
      </c>
      <c r="O162" s="10">
        <v>22</v>
      </c>
      <c r="P162" s="10">
        <v>22</v>
      </c>
      <c r="Q162" s="10">
        <v>22</v>
      </c>
      <c r="R162" s="10">
        <v>22</v>
      </c>
      <c r="S162" s="10">
        <v>22</v>
      </c>
      <c r="T162" s="10">
        <v>22</v>
      </c>
      <c r="U162" s="10">
        <v>22</v>
      </c>
      <c r="V162" s="10">
        <v>22</v>
      </c>
      <c r="W162" s="10">
        <v>22</v>
      </c>
      <c r="X162" s="10">
        <v>22</v>
      </c>
      <c r="Y162" s="10">
        <v>22</v>
      </c>
      <c r="Z162" s="10">
        <v>22</v>
      </c>
      <c r="AA162" s="10">
        <v>22</v>
      </c>
      <c r="AB162" s="10">
        <v>22</v>
      </c>
      <c r="AC162" s="10">
        <v>22</v>
      </c>
      <c r="AD162" s="10">
        <v>22</v>
      </c>
      <c r="BL162" s="9" t="s">
        <v>167</v>
      </c>
      <c r="BM162" s="10">
        <v>22</v>
      </c>
      <c r="BN162" s="10">
        <v>22</v>
      </c>
      <c r="BO162" s="10">
        <v>22</v>
      </c>
      <c r="BP162" s="10">
        <v>22</v>
      </c>
      <c r="BQ162" s="10">
        <v>22</v>
      </c>
      <c r="BR162" s="10">
        <v>22</v>
      </c>
      <c r="BS162" s="10">
        <v>22</v>
      </c>
      <c r="BT162" s="10">
        <v>22</v>
      </c>
      <c r="BU162" s="10">
        <v>22</v>
      </c>
      <c r="BV162" s="10">
        <v>22</v>
      </c>
      <c r="BW162" s="10">
        <v>22</v>
      </c>
      <c r="BX162" s="10">
        <v>22</v>
      </c>
      <c r="BY162" s="10">
        <v>22</v>
      </c>
      <c r="BZ162" s="10">
        <v>22</v>
      </c>
      <c r="CA162" s="10">
        <v>22</v>
      </c>
      <c r="CB162" s="10">
        <v>22</v>
      </c>
      <c r="CC162" s="10">
        <v>22</v>
      </c>
      <c r="CD162" s="10">
        <v>22</v>
      </c>
      <c r="CE162" s="10">
        <v>22</v>
      </c>
      <c r="CF162" s="10">
        <v>22</v>
      </c>
      <c r="CG162" s="10">
        <v>22</v>
      </c>
      <c r="CH162" s="10">
        <v>22</v>
      </c>
      <c r="CI162" s="10">
        <v>22</v>
      </c>
      <c r="CJ162" s="10">
        <v>22</v>
      </c>
      <c r="CK162" s="10">
        <v>22</v>
      </c>
      <c r="CL162" s="10">
        <v>22</v>
      </c>
      <c r="CM162" s="10">
        <v>22</v>
      </c>
      <c r="CN162" s="10">
        <v>22</v>
      </c>
      <c r="CO162" s="10">
        <v>22</v>
      </c>
    </row>
    <row r="163" spans="1:93" ht="15.75" thickBot="1" x14ac:dyDescent="0.3">
      <c r="A163" s="9" t="s">
        <v>172</v>
      </c>
      <c r="B163" s="10">
        <v>21</v>
      </c>
      <c r="C163" s="10">
        <v>21</v>
      </c>
      <c r="D163" s="10">
        <v>21</v>
      </c>
      <c r="E163" s="10">
        <v>499652.9</v>
      </c>
      <c r="F163" s="10">
        <v>21</v>
      </c>
      <c r="G163" s="10">
        <v>21</v>
      </c>
      <c r="H163" s="10">
        <v>21</v>
      </c>
      <c r="I163" s="10">
        <v>21</v>
      </c>
      <c r="J163" s="10">
        <v>21</v>
      </c>
      <c r="K163" s="10">
        <v>21</v>
      </c>
      <c r="L163" s="10">
        <v>21</v>
      </c>
      <c r="M163" s="10">
        <v>21</v>
      </c>
      <c r="N163" s="10">
        <v>21</v>
      </c>
      <c r="O163" s="10">
        <v>21</v>
      </c>
      <c r="P163" s="10">
        <v>21</v>
      </c>
      <c r="Q163" s="10">
        <v>21</v>
      </c>
      <c r="R163" s="10">
        <v>21</v>
      </c>
      <c r="S163" s="10">
        <v>21</v>
      </c>
      <c r="T163" s="10">
        <v>21</v>
      </c>
      <c r="U163" s="10">
        <v>21</v>
      </c>
      <c r="V163" s="10">
        <v>21</v>
      </c>
      <c r="W163" s="10">
        <v>21</v>
      </c>
      <c r="X163" s="10">
        <v>21</v>
      </c>
      <c r="Y163" s="10">
        <v>21</v>
      </c>
      <c r="Z163" s="10">
        <v>21</v>
      </c>
      <c r="AA163" s="10">
        <v>21</v>
      </c>
      <c r="AB163" s="10">
        <v>21</v>
      </c>
      <c r="AC163" s="10">
        <v>21</v>
      </c>
      <c r="AD163" s="10">
        <v>21</v>
      </c>
      <c r="BL163" s="9" t="s">
        <v>172</v>
      </c>
      <c r="BM163" s="10">
        <v>21</v>
      </c>
      <c r="BN163" s="10">
        <v>21</v>
      </c>
      <c r="BO163" s="10">
        <v>21</v>
      </c>
      <c r="BP163" s="10">
        <v>21</v>
      </c>
      <c r="BQ163" s="10">
        <v>21</v>
      </c>
      <c r="BR163" s="10">
        <v>21</v>
      </c>
      <c r="BS163" s="10">
        <v>21</v>
      </c>
      <c r="BT163" s="10">
        <v>21</v>
      </c>
      <c r="BU163" s="10">
        <v>21</v>
      </c>
      <c r="BV163" s="10">
        <v>21</v>
      </c>
      <c r="BW163" s="10">
        <v>21</v>
      </c>
      <c r="BX163" s="10">
        <v>21</v>
      </c>
      <c r="BY163" s="10">
        <v>21</v>
      </c>
      <c r="BZ163" s="10">
        <v>21</v>
      </c>
      <c r="CA163" s="10">
        <v>21</v>
      </c>
      <c r="CB163" s="10">
        <v>21</v>
      </c>
      <c r="CC163" s="10">
        <v>21</v>
      </c>
      <c r="CD163" s="10">
        <v>21</v>
      </c>
      <c r="CE163" s="10">
        <v>21</v>
      </c>
      <c r="CF163" s="10">
        <v>21</v>
      </c>
      <c r="CG163" s="10">
        <v>21</v>
      </c>
      <c r="CH163" s="10">
        <v>21</v>
      </c>
      <c r="CI163" s="10">
        <v>21</v>
      </c>
      <c r="CJ163" s="10">
        <v>21</v>
      </c>
      <c r="CK163" s="10">
        <v>21</v>
      </c>
      <c r="CL163" s="10">
        <v>21</v>
      </c>
      <c r="CM163" s="10">
        <v>21</v>
      </c>
      <c r="CN163" s="10">
        <v>21</v>
      </c>
      <c r="CO163" s="10">
        <v>21</v>
      </c>
    </row>
    <row r="164" spans="1:93" ht="15.75" thickBot="1" x14ac:dyDescent="0.3">
      <c r="A164" s="9" t="s">
        <v>177</v>
      </c>
      <c r="B164" s="10">
        <v>20</v>
      </c>
      <c r="C164" s="10">
        <v>20</v>
      </c>
      <c r="D164" s="10">
        <v>20</v>
      </c>
      <c r="E164" s="10">
        <v>499651.9</v>
      </c>
      <c r="F164" s="10">
        <v>20</v>
      </c>
      <c r="G164" s="10">
        <v>20</v>
      </c>
      <c r="H164" s="10">
        <v>20</v>
      </c>
      <c r="I164" s="10">
        <v>20</v>
      </c>
      <c r="J164" s="10">
        <v>20</v>
      </c>
      <c r="K164" s="10">
        <v>20</v>
      </c>
      <c r="L164" s="10">
        <v>20</v>
      </c>
      <c r="M164" s="10">
        <v>20</v>
      </c>
      <c r="N164" s="10">
        <v>20</v>
      </c>
      <c r="O164" s="10">
        <v>20</v>
      </c>
      <c r="P164" s="10">
        <v>20</v>
      </c>
      <c r="Q164" s="10">
        <v>20</v>
      </c>
      <c r="R164" s="10">
        <v>20</v>
      </c>
      <c r="S164" s="10">
        <v>20</v>
      </c>
      <c r="T164" s="10">
        <v>20</v>
      </c>
      <c r="U164" s="10">
        <v>20</v>
      </c>
      <c r="V164" s="10">
        <v>20</v>
      </c>
      <c r="W164" s="10">
        <v>20</v>
      </c>
      <c r="X164" s="10">
        <v>20</v>
      </c>
      <c r="Y164" s="10">
        <v>20</v>
      </c>
      <c r="Z164" s="10">
        <v>20</v>
      </c>
      <c r="AA164" s="10">
        <v>20</v>
      </c>
      <c r="AB164" s="10">
        <v>20</v>
      </c>
      <c r="AC164" s="10">
        <v>20</v>
      </c>
      <c r="AD164" s="10">
        <v>20</v>
      </c>
      <c r="BL164" s="9" t="s">
        <v>177</v>
      </c>
      <c r="BM164" s="10">
        <v>20</v>
      </c>
      <c r="BN164" s="10">
        <v>20</v>
      </c>
      <c r="BO164" s="10">
        <v>20</v>
      </c>
      <c r="BP164" s="10">
        <v>20</v>
      </c>
      <c r="BQ164" s="10">
        <v>20</v>
      </c>
      <c r="BR164" s="10">
        <v>20</v>
      </c>
      <c r="BS164" s="10">
        <v>20</v>
      </c>
      <c r="BT164" s="10">
        <v>20</v>
      </c>
      <c r="BU164" s="10">
        <v>20</v>
      </c>
      <c r="BV164" s="10">
        <v>20</v>
      </c>
      <c r="BW164" s="10">
        <v>20</v>
      </c>
      <c r="BX164" s="10">
        <v>20</v>
      </c>
      <c r="BY164" s="10">
        <v>20</v>
      </c>
      <c r="BZ164" s="10">
        <v>20</v>
      </c>
      <c r="CA164" s="10">
        <v>20</v>
      </c>
      <c r="CB164" s="10">
        <v>20</v>
      </c>
      <c r="CC164" s="10">
        <v>20</v>
      </c>
      <c r="CD164" s="10">
        <v>20</v>
      </c>
      <c r="CE164" s="10">
        <v>20</v>
      </c>
      <c r="CF164" s="10">
        <v>20</v>
      </c>
      <c r="CG164" s="10">
        <v>20</v>
      </c>
      <c r="CH164" s="10">
        <v>20</v>
      </c>
      <c r="CI164" s="10">
        <v>20</v>
      </c>
      <c r="CJ164" s="10">
        <v>20</v>
      </c>
      <c r="CK164" s="10">
        <v>20</v>
      </c>
      <c r="CL164" s="10">
        <v>20</v>
      </c>
      <c r="CM164" s="10">
        <v>20</v>
      </c>
      <c r="CN164" s="10">
        <v>20</v>
      </c>
      <c r="CO164" s="10">
        <v>20</v>
      </c>
    </row>
    <row r="165" spans="1:93" ht="15.75" thickBot="1" x14ac:dyDescent="0.3">
      <c r="A165" s="9" t="s">
        <v>182</v>
      </c>
      <c r="B165" s="10">
        <v>19</v>
      </c>
      <c r="C165" s="10">
        <v>19</v>
      </c>
      <c r="D165" s="10">
        <v>19</v>
      </c>
      <c r="E165" s="10">
        <v>19</v>
      </c>
      <c r="F165" s="10">
        <v>19</v>
      </c>
      <c r="G165" s="10">
        <v>19</v>
      </c>
      <c r="H165" s="10">
        <v>19</v>
      </c>
      <c r="I165" s="10">
        <v>19</v>
      </c>
      <c r="J165" s="10">
        <v>19</v>
      </c>
      <c r="K165" s="10">
        <v>19</v>
      </c>
      <c r="L165" s="10">
        <v>19</v>
      </c>
      <c r="M165" s="10">
        <v>19</v>
      </c>
      <c r="N165" s="10">
        <v>19</v>
      </c>
      <c r="O165" s="10">
        <v>19</v>
      </c>
      <c r="P165" s="10">
        <v>19</v>
      </c>
      <c r="Q165" s="10">
        <v>19</v>
      </c>
      <c r="R165" s="10">
        <v>19</v>
      </c>
      <c r="S165" s="10">
        <v>19</v>
      </c>
      <c r="T165" s="10">
        <v>19</v>
      </c>
      <c r="U165" s="10">
        <v>19</v>
      </c>
      <c r="V165" s="10">
        <v>19</v>
      </c>
      <c r="W165" s="10">
        <v>19</v>
      </c>
      <c r="X165" s="10">
        <v>19</v>
      </c>
      <c r="Y165" s="10">
        <v>19</v>
      </c>
      <c r="Z165" s="10">
        <v>19</v>
      </c>
      <c r="AA165" s="10">
        <v>19</v>
      </c>
      <c r="AB165" s="10">
        <v>19</v>
      </c>
      <c r="AC165" s="10">
        <v>19</v>
      </c>
      <c r="AD165" s="10">
        <v>19</v>
      </c>
      <c r="BL165" s="9" t="s">
        <v>182</v>
      </c>
      <c r="BM165" s="10">
        <v>19</v>
      </c>
      <c r="BN165" s="10">
        <v>19</v>
      </c>
      <c r="BO165" s="10">
        <v>19</v>
      </c>
      <c r="BP165" s="10">
        <v>19</v>
      </c>
      <c r="BQ165" s="10">
        <v>19</v>
      </c>
      <c r="BR165" s="10">
        <v>19</v>
      </c>
      <c r="BS165" s="10">
        <v>19</v>
      </c>
      <c r="BT165" s="10">
        <v>19</v>
      </c>
      <c r="BU165" s="10">
        <v>19</v>
      </c>
      <c r="BV165" s="10">
        <v>19</v>
      </c>
      <c r="BW165" s="10">
        <v>19</v>
      </c>
      <c r="BX165" s="10">
        <v>19</v>
      </c>
      <c r="BY165" s="10">
        <v>19</v>
      </c>
      <c r="BZ165" s="10">
        <v>19</v>
      </c>
      <c r="CA165" s="10">
        <v>19</v>
      </c>
      <c r="CB165" s="10">
        <v>19</v>
      </c>
      <c r="CC165" s="10">
        <v>19</v>
      </c>
      <c r="CD165" s="10">
        <v>19</v>
      </c>
      <c r="CE165" s="10">
        <v>19</v>
      </c>
      <c r="CF165" s="10">
        <v>19</v>
      </c>
      <c r="CG165" s="10">
        <v>19</v>
      </c>
      <c r="CH165" s="10">
        <v>19</v>
      </c>
      <c r="CI165" s="10">
        <v>19</v>
      </c>
      <c r="CJ165" s="10">
        <v>19</v>
      </c>
      <c r="CK165" s="10">
        <v>19</v>
      </c>
      <c r="CL165" s="10">
        <v>19</v>
      </c>
      <c r="CM165" s="10">
        <v>19</v>
      </c>
      <c r="CN165" s="10">
        <v>19</v>
      </c>
      <c r="CO165" s="10">
        <v>19</v>
      </c>
    </row>
    <row r="166" spans="1:93" ht="15.75" thickBot="1" x14ac:dyDescent="0.3">
      <c r="A166" s="9" t="s">
        <v>186</v>
      </c>
      <c r="B166" s="10">
        <v>18</v>
      </c>
      <c r="C166" s="10">
        <v>18</v>
      </c>
      <c r="D166" s="10">
        <v>18</v>
      </c>
      <c r="E166" s="10">
        <v>18</v>
      </c>
      <c r="F166" s="10">
        <v>18</v>
      </c>
      <c r="G166" s="10">
        <v>18</v>
      </c>
      <c r="H166" s="10">
        <v>18</v>
      </c>
      <c r="I166" s="10">
        <v>18</v>
      </c>
      <c r="J166" s="10">
        <v>18</v>
      </c>
      <c r="K166" s="10">
        <v>18</v>
      </c>
      <c r="L166" s="10">
        <v>18</v>
      </c>
      <c r="M166" s="10">
        <v>18</v>
      </c>
      <c r="N166" s="10">
        <v>18</v>
      </c>
      <c r="O166" s="10">
        <v>18</v>
      </c>
      <c r="P166" s="10">
        <v>18</v>
      </c>
      <c r="Q166" s="10">
        <v>18</v>
      </c>
      <c r="R166" s="10">
        <v>18</v>
      </c>
      <c r="S166" s="10">
        <v>18</v>
      </c>
      <c r="T166" s="10">
        <v>18</v>
      </c>
      <c r="U166" s="10">
        <v>18</v>
      </c>
      <c r="V166" s="10">
        <v>18</v>
      </c>
      <c r="W166" s="10">
        <v>18</v>
      </c>
      <c r="X166" s="10">
        <v>18</v>
      </c>
      <c r="Y166" s="10">
        <v>18</v>
      </c>
      <c r="Z166" s="10">
        <v>18</v>
      </c>
      <c r="AA166" s="10">
        <v>18</v>
      </c>
      <c r="AB166" s="10">
        <v>18</v>
      </c>
      <c r="AC166" s="10">
        <v>18</v>
      </c>
      <c r="AD166" s="10">
        <v>18</v>
      </c>
      <c r="BL166" s="9" t="s">
        <v>186</v>
      </c>
      <c r="BM166" s="10">
        <v>18</v>
      </c>
      <c r="BN166" s="10">
        <v>18</v>
      </c>
      <c r="BO166" s="10">
        <v>18</v>
      </c>
      <c r="BP166" s="10">
        <v>18</v>
      </c>
      <c r="BQ166" s="10">
        <v>18</v>
      </c>
      <c r="BR166" s="10">
        <v>18</v>
      </c>
      <c r="BS166" s="10">
        <v>18</v>
      </c>
      <c r="BT166" s="10">
        <v>18</v>
      </c>
      <c r="BU166" s="10">
        <v>18</v>
      </c>
      <c r="BV166" s="10">
        <v>18</v>
      </c>
      <c r="BW166" s="10">
        <v>18</v>
      </c>
      <c r="BX166" s="10">
        <v>18</v>
      </c>
      <c r="BY166" s="10">
        <v>18</v>
      </c>
      <c r="BZ166" s="10">
        <v>18</v>
      </c>
      <c r="CA166" s="10">
        <v>18</v>
      </c>
      <c r="CB166" s="10">
        <v>18</v>
      </c>
      <c r="CC166" s="10">
        <v>18</v>
      </c>
      <c r="CD166" s="10">
        <v>18</v>
      </c>
      <c r="CE166" s="10">
        <v>18</v>
      </c>
      <c r="CF166" s="10">
        <v>18</v>
      </c>
      <c r="CG166" s="10">
        <v>18</v>
      </c>
      <c r="CH166" s="10">
        <v>18</v>
      </c>
      <c r="CI166" s="10">
        <v>18</v>
      </c>
      <c r="CJ166" s="10">
        <v>18</v>
      </c>
      <c r="CK166" s="10">
        <v>18</v>
      </c>
      <c r="CL166" s="10">
        <v>18</v>
      </c>
      <c r="CM166" s="10">
        <v>18</v>
      </c>
      <c r="CN166" s="10">
        <v>18</v>
      </c>
      <c r="CO166" s="10">
        <v>18</v>
      </c>
    </row>
    <row r="167" spans="1:93" ht="15.75" thickBot="1" x14ac:dyDescent="0.3">
      <c r="A167" s="9" t="s">
        <v>190</v>
      </c>
      <c r="B167" s="10">
        <v>17</v>
      </c>
      <c r="C167" s="10">
        <v>17</v>
      </c>
      <c r="D167" s="10">
        <v>17</v>
      </c>
      <c r="E167" s="10">
        <v>17</v>
      </c>
      <c r="F167" s="10">
        <v>17</v>
      </c>
      <c r="G167" s="10">
        <v>17</v>
      </c>
      <c r="H167" s="10">
        <v>17</v>
      </c>
      <c r="I167" s="10">
        <v>17</v>
      </c>
      <c r="J167" s="10">
        <v>17</v>
      </c>
      <c r="K167" s="10">
        <v>17</v>
      </c>
      <c r="L167" s="10">
        <v>17</v>
      </c>
      <c r="M167" s="10">
        <v>17</v>
      </c>
      <c r="N167" s="10">
        <v>17</v>
      </c>
      <c r="O167" s="10">
        <v>17</v>
      </c>
      <c r="P167" s="10">
        <v>17</v>
      </c>
      <c r="Q167" s="10">
        <v>17</v>
      </c>
      <c r="R167" s="10">
        <v>17</v>
      </c>
      <c r="S167" s="10">
        <v>17</v>
      </c>
      <c r="T167" s="10">
        <v>17</v>
      </c>
      <c r="U167" s="10">
        <v>17</v>
      </c>
      <c r="V167" s="10">
        <v>17</v>
      </c>
      <c r="W167" s="10">
        <v>17</v>
      </c>
      <c r="X167" s="10">
        <v>17</v>
      </c>
      <c r="Y167" s="10">
        <v>17</v>
      </c>
      <c r="Z167" s="10">
        <v>17</v>
      </c>
      <c r="AA167" s="10">
        <v>17</v>
      </c>
      <c r="AB167" s="10">
        <v>17</v>
      </c>
      <c r="AC167" s="10">
        <v>17</v>
      </c>
      <c r="AD167" s="10">
        <v>17</v>
      </c>
      <c r="BL167" s="9" t="s">
        <v>190</v>
      </c>
      <c r="BM167" s="10">
        <v>17</v>
      </c>
      <c r="BN167" s="10">
        <v>17</v>
      </c>
      <c r="BO167" s="10">
        <v>17</v>
      </c>
      <c r="BP167" s="10">
        <v>17</v>
      </c>
      <c r="BQ167" s="10">
        <v>17</v>
      </c>
      <c r="BR167" s="10">
        <v>17</v>
      </c>
      <c r="BS167" s="10">
        <v>17</v>
      </c>
      <c r="BT167" s="10">
        <v>17</v>
      </c>
      <c r="BU167" s="10">
        <v>17</v>
      </c>
      <c r="BV167" s="10">
        <v>17</v>
      </c>
      <c r="BW167" s="10">
        <v>17</v>
      </c>
      <c r="BX167" s="10">
        <v>17</v>
      </c>
      <c r="BY167" s="10">
        <v>17</v>
      </c>
      <c r="BZ167" s="10">
        <v>17</v>
      </c>
      <c r="CA167" s="10">
        <v>17</v>
      </c>
      <c r="CB167" s="10">
        <v>17</v>
      </c>
      <c r="CC167" s="10">
        <v>17</v>
      </c>
      <c r="CD167" s="10">
        <v>17</v>
      </c>
      <c r="CE167" s="10">
        <v>17</v>
      </c>
      <c r="CF167" s="10">
        <v>17</v>
      </c>
      <c r="CG167" s="10">
        <v>17</v>
      </c>
      <c r="CH167" s="10">
        <v>17</v>
      </c>
      <c r="CI167" s="10">
        <v>17</v>
      </c>
      <c r="CJ167" s="10">
        <v>17</v>
      </c>
      <c r="CK167" s="10">
        <v>17</v>
      </c>
      <c r="CL167" s="10">
        <v>17</v>
      </c>
      <c r="CM167" s="10">
        <v>17</v>
      </c>
      <c r="CN167" s="10">
        <v>17</v>
      </c>
      <c r="CO167" s="10">
        <v>17</v>
      </c>
    </row>
    <row r="168" spans="1:93" ht="15.75" thickBot="1" x14ac:dyDescent="0.3">
      <c r="A168" s="9" t="s">
        <v>193</v>
      </c>
      <c r="B168" s="10">
        <v>16</v>
      </c>
      <c r="C168" s="10">
        <v>16</v>
      </c>
      <c r="D168" s="10">
        <v>16</v>
      </c>
      <c r="E168" s="10">
        <v>16</v>
      </c>
      <c r="F168" s="10">
        <v>16</v>
      </c>
      <c r="G168" s="10">
        <v>16</v>
      </c>
      <c r="H168" s="10">
        <v>16</v>
      </c>
      <c r="I168" s="10">
        <v>16</v>
      </c>
      <c r="J168" s="10">
        <v>16</v>
      </c>
      <c r="K168" s="10">
        <v>16</v>
      </c>
      <c r="L168" s="10">
        <v>16</v>
      </c>
      <c r="M168" s="10">
        <v>16</v>
      </c>
      <c r="N168" s="10">
        <v>16</v>
      </c>
      <c r="O168" s="10">
        <v>16</v>
      </c>
      <c r="P168" s="10">
        <v>16</v>
      </c>
      <c r="Q168" s="10">
        <v>16</v>
      </c>
      <c r="R168" s="10">
        <v>16</v>
      </c>
      <c r="S168" s="10">
        <v>16</v>
      </c>
      <c r="T168" s="10">
        <v>16</v>
      </c>
      <c r="U168" s="10">
        <v>16</v>
      </c>
      <c r="V168" s="10">
        <v>16</v>
      </c>
      <c r="W168" s="10">
        <v>16</v>
      </c>
      <c r="X168" s="10">
        <v>16</v>
      </c>
      <c r="Y168" s="10">
        <v>16</v>
      </c>
      <c r="Z168" s="10">
        <v>16</v>
      </c>
      <c r="AA168" s="10">
        <v>16</v>
      </c>
      <c r="AB168" s="10">
        <v>16</v>
      </c>
      <c r="AC168" s="10">
        <v>16</v>
      </c>
      <c r="AD168" s="10">
        <v>16</v>
      </c>
      <c r="BL168" s="9" t="s">
        <v>193</v>
      </c>
      <c r="BM168" s="10">
        <v>16</v>
      </c>
      <c r="BN168" s="10">
        <v>16</v>
      </c>
      <c r="BO168" s="10">
        <v>16</v>
      </c>
      <c r="BP168" s="10">
        <v>16</v>
      </c>
      <c r="BQ168" s="10">
        <v>16</v>
      </c>
      <c r="BR168" s="10">
        <v>16</v>
      </c>
      <c r="BS168" s="10">
        <v>16</v>
      </c>
      <c r="BT168" s="10">
        <v>16</v>
      </c>
      <c r="BU168" s="10">
        <v>16</v>
      </c>
      <c r="BV168" s="10">
        <v>16</v>
      </c>
      <c r="BW168" s="10">
        <v>16</v>
      </c>
      <c r="BX168" s="10">
        <v>16</v>
      </c>
      <c r="BY168" s="10">
        <v>16</v>
      </c>
      <c r="BZ168" s="10">
        <v>16</v>
      </c>
      <c r="CA168" s="10">
        <v>16</v>
      </c>
      <c r="CB168" s="10">
        <v>16</v>
      </c>
      <c r="CC168" s="10">
        <v>16</v>
      </c>
      <c r="CD168" s="10">
        <v>16</v>
      </c>
      <c r="CE168" s="10">
        <v>16</v>
      </c>
      <c r="CF168" s="10">
        <v>16</v>
      </c>
      <c r="CG168" s="10">
        <v>16</v>
      </c>
      <c r="CH168" s="10">
        <v>16</v>
      </c>
      <c r="CI168" s="10">
        <v>16</v>
      </c>
      <c r="CJ168" s="10">
        <v>16</v>
      </c>
      <c r="CK168" s="10">
        <v>16</v>
      </c>
      <c r="CL168" s="10">
        <v>16</v>
      </c>
      <c r="CM168" s="10">
        <v>16</v>
      </c>
      <c r="CN168" s="10">
        <v>16</v>
      </c>
      <c r="CO168" s="10">
        <v>16</v>
      </c>
    </row>
    <row r="169" spans="1:93" ht="15.75" thickBot="1" x14ac:dyDescent="0.3">
      <c r="A169" s="9" t="s">
        <v>196</v>
      </c>
      <c r="B169" s="10">
        <v>15</v>
      </c>
      <c r="C169" s="10">
        <v>15</v>
      </c>
      <c r="D169" s="10">
        <v>15</v>
      </c>
      <c r="E169" s="10">
        <v>15</v>
      </c>
      <c r="F169" s="10">
        <v>15</v>
      </c>
      <c r="G169" s="10">
        <v>15</v>
      </c>
      <c r="H169" s="10">
        <v>15</v>
      </c>
      <c r="I169" s="10">
        <v>15</v>
      </c>
      <c r="J169" s="10">
        <v>15</v>
      </c>
      <c r="K169" s="10">
        <v>15</v>
      </c>
      <c r="L169" s="10">
        <v>15</v>
      </c>
      <c r="M169" s="10">
        <v>15</v>
      </c>
      <c r="N169" s="10">
        <v>15</v>
      </c>
      <c r="O169" s="10">
        <v>15</v>
      </c>
      <c r="P169" s="10">
        <v>15</v>
      </c>
      <c r="Q169" s="10">
        <v>15</v>
      </c>
      <c r="R169" s="10">
        <v>15</v>
      </c>
      <c r="S169" s="10">
        <v>15</v>
      </c>
      <c r="T169" s="10">
        <v>15</v>
      </c>
      <c r="U169" s="10">
        <v>15</v>
      </c>
      <c r="V169" s="10">
        <v>15</v>
      </c>
      <c r="W169" s="10">
        <v>15</v>
      </c>
      <c r="X169" s="10">
        <v>15</v>
      </c>
      <c r="Y169" s="10">
        <v>15</v>
      </c>
      <c r="Z169" s="10">
        <v>15</v>
      </c>
      <c r="AA169" s="10">
        <v>15</v>
      </c>
      <c r="AB169" s="10">
        <v>15</v>
      </c>
      <c r="AC169" s="10">
        <v>15</v>
      </c>
      <c r="AD169" s="10">
        <v>15</v>
      </c>
      <c r="BL169" s="9" t="s">
        <v>196</v>
      </c>
      <c r="BM169" s="10">
        <v>15</v>
      </c>
      <c r="BN169" s="10">
        <v>15</v>
      </c>
      <c r="BO169" s="10">
        <v>15</v>
      </c>
      <c r="BP169" s="10">
        <v>15</v>
      </c>
      <c r="BQ169" s="10">
        <v>15</v>
      </c>
      <c r="BR169" s="10">
        <v>15</v>
      </c>
      <c r="BS169" s="10">
        <v>15</v>
      </c>
      <c r="BT169" s="10">
        <v>15</v>
      </c>
      <c r="BU169" s="10">
        <v>15</v>
      </c>
      <c r="BV169" s="10">
        <v>15</v>
      </c>
      <c r="BW169" s="10">
        <v>15</v>
      </c>
      <c r="BX169" s="10">
        <v>15</v>
      </c>
      <c r="BY169" s="10">
        <v>15</v>
      </c>
      <c r="BZ169" s="10">
        <v>15</v>
      </c>
      <c r="CA169" s="10">
        <v>15</v>
      </c>
      <c r="CB169" s="10">
        <v>15</v>
      </c>
      <c r="CC169" s="10">
        <v>15</v>
      </c>
      <c r="CD169" s="10">
        <v>15</v>
      </c>
      <c r="CE169" s="10">
        <v>15</v>
      </c>
      <c r="CF169" s="10">
        <v>15</v>
      </c>
      <c r="CG169" s="10">
        <v>15</v>
      </c>
      <c r="CH169" s="10">
        <v>15</v>
      </c>
      <c r="CI169" s="10">
        <v>15</v>
      </c>
      <c r="CJ169" s="10">
        <v>15</v>
      </c>
      <c r="CK169" s="10">
        <v>15</v>
      </c>
      <c r="CL169" s="10">
        <v>15</v>
      </c>
      <c r="CM169" s="10">
        <v>15</v>
      </c>
      <c r="CN169" s="10">
        <v>15</v>
      </c>
      <c r="CO169" s="10">
        <v>15</v>
      </c>
    </row>
    <row r="170" spans="1:93" ht="15.75" thickBot="1" x14ac:dyDescent="0.3">
      <c r="A170" s="9" t="s">
        <v>198</v>
      </c>
      <c r="B170" s="10">
        <v>14</v>
      </c>
      <c r="C170" s="10">
        <v>14</v>
      </c>
      <c r="D170" s="10">
        <v>14</v>
      </c>
      <c r="E170" s="10">
        <v>14</v>
      </c>
      <c r="F170" s="10">
        <v>14</v>
      </c>
      <c r="G170" s="10">
        <v>14</v>
      </c>
      <c r="H170" s="10">
        <v>14</v>
      </c>
      <c r="I170" s="10">
        <v>14</v>
      </c>
      <c r="J170" s="10">
        <v>14</v>
      </c>
      <c r="K170" s="10">
        <v>14</v>
      </c>
      <c r="L170" s="10">
        <v>14</v>
      </c>
      <c r="M170" s="10">
        <v>14</v>
      </c>
      <c r="N170" s="10">
        <v>14</v>
      </c>
      <c r="O170" s="10">
        <v>14</v>
      </c>
      <c r="P170" s="10">
        <v>14</v>
      </c>
      <c r="Q170" s="10">
        <v>14</v>
      </c>
      <c r="R170" s="10">
        <v>14</v>
      </c>
      <c r="S170" s="10">
        <v>14</v>
      </c>
      <c r="T170" s="10">
        <v>14</v>
      </c>
      <c r="U170" s="10">
        <v>14</v>
      </c>
      <c r="V170" s="10">
        <v>14</v>
      </c>
      <c r="W170" s="10">
        <v>14</v>
      </c>
      <c r="X170" s="10">
        <v>14</v>
      </c>
      <c r="Y170" s="10">
        <v>14</v>
      </c>
      <c r="Z170" s="10">
        <v>14</v>
      </c>
      <c r="AA170" s="10">
        <v>14</v>
      </c>
      <c r="AB170" s="10">
        <v>14</v>
      </c>
      <c r="AC170" s="10">
        <v>14</v>
      </c>
      <c r="AD170" s="10">
        <v>14</v>
      </c>
      <c r="BL170" s="9" t="s">
        <v>198</v>
      </c>
      <c r="BM170" s="10">
        <v>14</v>
      </c>
      <c r="BN170" s="10">
        <v>14</v>
      </c>
      <c r="BO170" s="10">
        <v>14</v>
      </c>
      <c r="BP170" s="10">
        <v>14</v>
      </c>
      <c r="BQ170" s="10">
        <v>14</v>
      </c>
      <c r="BR170" s="10">
        <v>14</v>
      </c>
      <c r="BS170" s="10">
        <v>14</v>
      </c>
      <c r="BT170" s="10">
        <v>14</v>
      </c>
      <c r="BU170" s="10">
        <v>14</v>
      </c>
      <c r="BV170" s="10">
        <v>14</v>
      </c>
      <c r="BW170" s="10">
        <v>14</v>
      </c>
      <c r="BX170" s="10">
        <v>14</v>
      </c>
      <c r="BY170" s="10">
        <v>14</v>
      </c>
      <c r="BZ170" s="10">
        <v>14</v>
      </c>
      <c r="CA170" s="10">
        <v>14</v>
      </c>
      <c r="CB170" s="10">
        <v>14</v>
      </c>
      <c r="CC170" s="10">
        <v>14</v>
      </c>
      <c r="CD170" s="10">
        <v>14</v>
      </c>
      <c r="CE170" s="10">
        <v>14</v>
      </c>
      <c r="CF170" s="10">
        <v>14</v>
      </c>
      <c r="CG170" s="10">
        <v>14</v>
      </c>
      <c r="CH170" s="10">
        <v>14</v>
      </c>
      <c r="CI170" s="10">
        <v>14</v>
      </c>
      <c r="CJ170" s="10">
        <v>14</v>
      </c>
      <c r="CK170" s="10">
        <v>14</v>
      </c>
      <c r="CL170" s="10">
        <v>14</v>
      </c>
      <c r="CM170" s="10">
        <v>14</v>
      </c>
      <c r="CN170" s="10">
        <v>14</v>
      </c>
      <c r="CO170" s="10">
        <v>14</v>
      </c>
    </row>
    <row r="171" spans="1:93" ht="15.75" thickBot="1" x14ac:dyDescent="0.3">
      <c r="A171" s="9" t="s">
        <v>200</v>
      </c>
      <c r="B171" s="10">
        <v>13</v>
      </c>
      <c r="C171" s="10">
        <v>13</v>
      </c>
      <c r="D171" s="10">
        <v>13</v>
      </c>
      <c r="E171" s="10">
        <v>13</v>
      </c>
      <c r="F171" s="10">
        <v>13</v>
      </c>
      <c r="G171" s="10">
        <v>13</v>
      </c>
      <c r="H171" s="10">
        <v>13</v>
      </c>
      <c r="I171" s="10">
        <v>13</v>
      </c>
      <c r="J171" s="10">
        <v>13</v>
      </c>
      <c r="K171" s="10">
        <v>13</v>
      </c>
      <c r="L171" s="10">
        <v>13</v>
      </c>
      <c r="M171" s="10">
        <v>13</v>
      </c>
      <c r="N171" s="10">
        <v>13</v>
      </c>
      <c r="O171" s="10">
        <v>13</v>
      </c>
      <c r="P171" s="10">
        <v>13</v>
      </c>
      <c r="Q171" s="10">
        <v>13</v>
      </c>
      <c r="R171" s="10">
        <v>13</v>
      </c>
      <c r="S171" s="10">
        <v>13</v>
      </c>
      <c r="T171" s="10">
        <v>13</v>
      </c>
      <c r="U171" s="10">
        <v>13</v>
      </c>
      <c r="V171" s="10">
        <v>13</v>
      </c>
      <c r="W171" s="10">
        <v>13</v>
      </c>
      <c r="X171" s="10">
        <v>13</v>
      </c>
      <c r="Y171" s="10">
        <v>13</v>
      </c>
      <c r="Z171" s="10">
        <v>13</v>
      </c>
      <c r="AA171" s="10">
        <v>13</v>
      </c>
      <c r="AB171" s="10">
        <v>13</v>
      </c>
      <c r="AC171" s="10">
        <v>13</v>
      </c>
      <c r="AD171" s="10">
        <v>13</v>
      </c>
      <c r="BL171" s="9" t="s">
        <v>200</v>
      </c>
      <c r="BM171" s="10">
        <v>13</v>
      </c>
      <c r="BN171" s="10">
        <v>13</v>
      </c>
      <c r="BO171" s="10">
        <v>13</v>
      </c>
      <c r="BP171" s="10">
        <v>13</v>
      </c>
      <c r="BQ171" s="10">
        <v>13</v>
      </c>
      <c r="BR171" s="10">
        <v>13</v>
      </c>
      <c r="BS171" s="10">
        <v>13</v>
      </c>
      <c r="BT171" s="10">
        <v>13</v>
      </c>
      <c r="BU171" s="10">
        <v>13</v>
      </c>
      <c r="BV171" s="10">
        <v>13</v>
      </c>
      <c r="BW171" s="10">
        <v>13</v>
      </c>
      <c r="BX171" s="10">
        <v>13</v>
      </c>
      <c r="BY171" s="10">
        <v>13</v>
      </c>
      <c r="BZ171" s="10">
        <v>13</v>
      </c>
      <c r="CA171" s="10">
        <v>13</v>
      </c>
      <c r="CB171" s="10">
        <v>13</v>
      </c>
      <c r="CC171" s="10">
        <v>13</v>
      </c>
      <c r="CD171" s="10">
        <v>13</v>
      </c>
      <c r="CE171" s="10">
        <v>13</v>
      </c>
      <c r="CF171" s="10">
        <v>13</v>
      </c>
      <c r="CG171" s="10">
        <v>13</v>
      </c>
      <c r="CH171" s="10">
        <v>13</v>
      </c>
      <c r="CI171" s="10">
        <v>13</v>
      </c>
      <c r="CJ171" s="10">
        <v>13</v>
      </c>
      <c r="CK171" s="10">
        <v>13</v>
      </c>
      <c r="CL171" s="10">
        <v>13</v>
      </c>
      <c r="CM171" s="10">
        <v>13</v>
      </c>
      <c r="CN171" s="10">
        <v>13</v>
      </c>
      <c r="CO171" s="10">
        <v>13</v>
      </c>
    </row>
    <row r="172" spans="1:93" ht="15.75" thickBot="1" x14ac:dyDescent="0.3">
      <c r="A172" s="9" t="s">
        <v>202</v>
      </c>
      <c r="B172" s="10">
        <v>12</v>
      </c>
      <c r="C172" s="10">
        <v>12</v>
      </c>
      <c r="D172" s="10">
        <v>12</v>
      </c>
      <c r="E172" s="10">
        <v>12</v>
      </c>
      <c r="F172" s="10">
        <v>12</v>
      </c>
      <c r="G172" s="10">
        <v>12</v>
      </c>
      <c r="H172" s="10">
        <v>12</v>
      </c>
      <c r="I172" s="10">
        <v>12</v>
      </c>
      <c r="J172" s="10">
        <v>12</v>
      </c>
      <c r="K172" s="10">
        <v>12</v>
      </c>
      <c r="L172" s="10">
        <v>12</v>
      </c>
      <c r="M172" s="10">
        <v>12</v>
      </c>
      <c r="N172" s="10">
        <v>12</v>
      </c>
      <c r="O172" s="10">
        <v>12</v>
      </c>
      <c r="P172" s="10">
        <v>12</v>
      </c>
      <c r="Q172" s="10">
        <v>12</v>
      </c>
      <c r="R172" s="10">
        <v>12</v>
      </c>
      <c r="S172" s="10">
        <v>12</v>
      </c>
      <c r="T172" s="10">
        <v>12</v>
      </c>
      <c r="U172" s="10">
        <v>12</v>
      </c>
      <c r="V172" s="10">
        <v>12</v>
      </c>
      <c r="W172" s="10">
        <v>12</v>
      </c>
      <c r="X172" s="10">
        <v>12</v>
      </c>
      <c r="Y172" s="10">
        <v>12</v>
      </c>
      <c r="Z172" s="10">
        <v>12</v>
      </c>
      <c r="AA172" s="10">
        <v>12</v>
      </c>
      <c r="AB172" s="10">
        <v>12</v>
      </c>
      <c r="AC172" s="10">
        <v>12</v>
      </c>
      <c r="AD172" s="10">
        <v>12</v>
      </c>
      <c r="BL172" s="9" t="s">
        <v>202</v>
      </c>
      <c r="BM172" s="10">
        <v>12</v>
      </c>
      <c r="BN172" s="10">
        <v>12</v>
      </c>
      <c r="BO172" s="10">
        <v>12</v>
      </c>
      <c r="BP172" s="10">
        <v>12</v>
      </c>
      <c r="BQ172" s="10">
        <v>12</v>
      </c>
      <c r="BR172" s="10">
        <v>12</v>
      </c>
      <c r="BS172" s="10">
        <v>12</v>
      </c>
      <c r="BT172" s="10">
        <v>12</v>
      </c>
      <c r="BU172" s="10">
        <v>12</v>
      </c>
      <c r="BV172" s="10">
        <v>12</v>
      </c>
      <c r="BW172" s="10">
        <v>12</v>
      </c>
      <c r="BX172" s="10">
        <v>12</v>
      </c>
      <c r="BY172" s="10">
        <v>12</v>
      </c>
      <c r="BZ172" s="10">
        <v>12</v>
      </c>
      <c r="CA172" s="10">
        <v>12</v>
      </c>
      <c r="CB172" s="10">
        <v>12</v>
      </c>
      <c r="CC172" s="10">
        <v>12</v>
      </c>
      <c r="CD172" s="10">
        <v>12</v>
      </c>
      <c r="CE172" s="10">
        <v>12</v>
      </c>
      <c r="CF172" s="10">
        <v>12</v>
      </c>
      <c r="CG172" s="10">
        <v>12</v>
      </c>
      <c r="CH172" s="10">
        <v>12</v>
      </c>
      <c r="CI172" s="10">
        <v>12</v>
      </c>
      <c r="CJ172" s="10">
        <v>12</v>
      </c>
      <c r="CK172" s="10">
        <v>12</v>
      </c>
      <c r="CL172" s="10">
        <v>12</v>
      </c>
      <c r="CM172" s="10">
        <v>12</v>
      </c>
      <c r="CN172" s="10">
        <v>12</v>
      </c>
      <c r="CO172" s="10">
        <v>12</v>
      </c>
    </row>
    <row r="173" spans="1:93" ht="15.75" thickBot="1" x14ac:dyDescent="0.3">
      <c r="A173" s="9" t="s">
        <v>204</v>
      </c>
      <c r="B173" s="10">
        <v>11</v>
      </c>
      <c r="C173" s="10">
        <v>11</v>
      </c>
      <c r="D173" s="10">
        <v>11</v>
      </c>
      <c r="E173" s="10">
        <v>11</v>
      </c>
      <c r="F173" s="10">
        <v>11</v>
      </c>
      <c r="G173" s="10">
        <v>11</v>
      </c>
      <c r="H173" s="10">
        <v>11</v>
      </c>
      <c r="I173" s="10">
        <v>11</v>
      </c>
      <c r="J173" s="10">
        <v>11</v>
      </c>
      <c r="K173" s="10">
        <v>11</v>
      </c>
      <c r="L173" s="10">
        <v>11</v>
      </c>
      <c r="M173" s="10">
        <v>11</v>
      </c>
      <c r="N173" s="10">
        <v>11</v>
      </c>
      <c r="O173" s="10">
        <v>11</v>
      </c>
      <c r="P173" s="10">
        <v>11</v>
      </c>
      <c r="Q173" s="10">
        <v>11</v>
      </c>
      <c r="R173" s="10">
        <v>11</v>
      </c>
      <c r="S173" s="10">
        <v>11</v>
      </c>
      <c r="T173" s="10">
        <v>11</v>
      </c>
      <c r="U173" s="10">
        <v>11</v>
      </c>
      <c r="V173" s="10">
        <v>11</v>
      </c>
      <c r="W173" s="10">
        <v>11</v>
      </c>
      <c r="X173" s="10">
        <v>11</v>
      </c>
      <c r="Y173" s="10">
        <v>11</v>
      </c>
      <c r="Z173" s="10">
        <v>11</v>
      </c>
      <c r="AA173" s="10">
        <v>11</v>
      </c>
      <c r="AB173" s="10">
        <v>11</v>
      </c>
      <c r="AC173" s="10">
        <v>11</v>
      </c>
      <c r="AD173" s="10">
        <v>11</v>
      </c>
      <c r="BL173" s="9" t="s">
        <v>204</v>
      </c>
      <c r="BM173" s="10">
        <v>11</v>
      </c>
      <c r="BN173" s="10">
        <v>11</v>
      </c>
      <c r="BO173" s="10">
        <v>11</v>
      </c>
      <c r="BP173" s="10">
        <v>11</v>
      </c>
      <c r="BQ173" s="10">
        <v>11</v>
      </c>
      <c r="BR173" s="10">
        <v>11</v>
      </c>
      <c r="BS173" s="10">
        <v>11</v>
      </c>
      <c r="BT173" s="10">
        <v>11</v>
      </c>
      <c r="BU173" s="10">
        <v>11</v>
      </c>
      <c r="BV173" s="10">
        <v>11</v>
      </c>
      <c r="BW173" s="10">
        <v>11</v>
      </c>
      <c r="BX173" s="10">
        <v>11</v>
      </c>
      <c r="BY173" s="10">
        <v>11</v>
      </c>
      <c r="BZ173" s="10">
        <v>11</v>
      </c>
      <c r="CA173" s="10">
        <v>11</v>
      </c>
      <c r="CB173" s="10">
        <v>11</v>
      </c>
      <c r="CC173" s="10">
        <v>11</v>
      </c>
      <c r="CD173" s="10">
        <v>11</v>
      </c>
      <c r="CE173" s="10">
        <v>11</v>
      </c>
      <c r="CF173" s="10">
        <v>11</v>
      </c>
      <c r="CG173" s="10">
        <v>11</v>
      </c>
      <c r="CH173" s="10">
        <v>11</v>
      </c>
      <c r="CI173" s="10">
        <v>11</v>
      </c>
      <c r="CJ173" s="10">
        <v>11</v>
      </c>
      <c r="CK173" s="10">
        <v>11</v>
      </c>
      <c r="CL173" s="10">
        <v>11</v>
      </c>
      <c r="CM173" s="10">
        <v>11</v>
      </c>
      <c r="CN173" s="10">
        <v>11</v>
      </c>
      <c r="CO173" s="10">
        <v>11</v>
      </c>
    </row>
    <row r="174" spans="1:93" ht="15.75" thickBot="1" x14ac:dyDescent="0.3">
      <c r="A174" s="9" t="s">
        <v>206</v>
      </c>
      <c r="B174" s="10">
        <v>10</v>
      </c>
      <c r="C174" s="10">
        <v>10</v>
      </c>
      <c r="D174" s="10">
        <v>10</v>
      </c>
      <c r="E174" s="10">
        <v>10</v>
      </c>
      <c r="F174" s="10">
        <v>10</v>
      </c>
      <c r="G174" s="10">
        <v>10</v>
      </c>
      <c r="H174" s="10">
        <v>10</v>
      </c>
      <c r="I174" s="10">
        <v>10</v>
      </c>
      <c r="J174" s="10">
        <v>10</v>
      </c>
      <c r="K174" s="10">
        <v>10</v>
      </c>
      <c r="L174" s="10">
        <v>10</v>
      </c>
      <c r="M174" s="10">
        <v>10</v>
      </c>
      <c r="N174" s="10">
        <v>10</v>
      </c>
      <c r="O174" s="10">
        <v>10</v>
      </c>
      <c r="P174" s="10">
        <v>10</v>
      </c>
      <c r="Q174" s="10">
        <v>10</v>
      </c>
      <c r="R174" s="10">
        <v>10</v>
      </c>
      <c r="S174" s="10">
        <v>10</v>
      </c>
      <c r="T174" s="10">
        <v>10</v>
      </c>
      <c r="U174" s="10">
        <v>10</v>
      </c>
      <c r="V174" s="10">
        <v>10</v>
      </c>
      <c r="W174" s="10">
        <v>10</v>
      </c>
      <c r="X174" s="10">
        <v>10</v>
      </c>
      <c r="Y174" s="10">
        <v>10</v>
      </c>
      <c r="Z174" s="10">
        <v>10</v>
      </c>
      <c r="AA174" s="10">
        <v>10</v>
      </c>
      <c r="AB174" s="10">
        <v>10</v>
      </c>
      <c r="AC174" s="10">
        <v>10</v>
      </c>
      <c r="AD174" s="10">
        <v>10</v>
      </c>
      <c r="BL174" s="9" t="s">
        <v>206</v>
      </c>
      <c r="BM174" s="10">
        <v>10</v>
      </c>
      <c r="BN174" s="10">
        <v>10</v>
      </c>
      <c r="BO174" s="10">
        <v>10</v>
      </c>
      <c r="BP174" s="10">
        <v>10</v>
      </c>
      <c r="BQ174" s="10">
        <v>10</v>
      </c>
      <c r="BR174" s="10">
        <v>10</v>
      </c>
      <c r="BS174" s="10">
        <v>10</v>
      </c>
      <c r="BT174" s="10">
        <v>10</v>
      </c>
      <c r="BU174" s="10">
        <v>10</v>
      </c>
      <c r="BV174" s="10">
        <v>10</v>
      </c>
      <c r="BW174" s="10">
        <v>10</v>
      </c>
      <c r="BX174" s="10">
        <v>10</v>
      </c>
      <c r="BY174" s="10">
        <v>10</v>
      </c>
      <c r="BZ174" s="10">
        <v>10</v>
      </c>
      <c r="CA174" s="10">
        <v>10</v>
      </c>
      <c r="CB174" s="10">
        <v>10</v>
      </c>
      <c r="CC174" s="10">
        <v>10</v>
      </c>
      <c r="CD174" s="10">
        <v>10</v>
      </c>
      <c r="CE174" s="10">
        <v>10</v>
      </c>
      <c r="CF174" s="10">
        <v>10</v>
      </c>
      <c r="CG174" s="10">
        <v>10</v>
      </c>
      <c r="CH174" s="10">
        <v>10</v>
      </c>
      <c r="CI174" s="10">
        <v>10</v>
      </c>
      <c r="CJ174" s="10">
        <v>10</v>
      </c>
      <c r="CK174" s="10">
        <v>10</v>
      </c>
      <c r="CL174" s="10">
        <v>10</v>
      </c>
      <c r="CM174" s="10">
        <v>10</v>
      </c>
      <c r="CN174" s="10">
        <v>10</v>
      </c>
      <c r="CO174" s="10">
        <v>10</v>
      </c>
    </row>
    <row r="175" spans="1:93" ht="15.75" thickBot="1" x14ac:dyDescent="0.3">
      <c r="A175" s="9" t="s">
        <v>208</v>
      </c>
      <c r="B175" s="10">
        <v>9</v>
      </c>
      <c r="C175" s="10">
        <v>9</v>
      </c>
      <c r="D175" s="10">
        <v>9</v>
      </c>
      <c r="E175" s="10">
        <v>9</v>
      </c>
      <c r="F175" s="10">
        <v>9</v>
      </c>
      <c r="G175" s="10">
        <v>9</v>
      </c>
      <c r="H175" s="10">
        <v>9</v>
      </c>
      <c r="I175" s="10">
        <v>9</v>
      </c>
      <c r="J175" s="10">
        <v>9</v>
      </c>
      <c r="K175" s="10">
        <v>9</v>
      </c>
      <c r="L175" s="10">
        <v>9</v>
      </c>
      <c r="M175" s="10">
        <v>9</v>
      </c>
      <c r="N175" s="10">
        <v>9</v>
      </c>
      <c r="O175" s="10">
        <v>9</v>
      </c>
      <c r="P175" s="10">
        <v>9</v>
      </c>
      <c r="Q175" s="10">
        <v>9</v>
      </c>
      <c r="R175" s="10">
        <v>9</v>
      </c>
      <c r="S175" s="10">
        <v>9</v>
      </c>
      <c r="T175" s="10">
        <v>9</v>
      </c>
      <c r="U175" s="10">
        <v>9</v>
      </c>
      <c r="V175" s="10">
        <v>9</v>
      </c>
      <c r="W175" s="10">
        <v>9</v>
      </c>
      <c r="X175" s="10">
        <v>9</v>
      </c>
      <c r="Y175" s="10">
        <v>9</v>
      </c>
      <c r="Z175" s="10">
        <v>9</v>
      </c>
      <c r="AA175" s="10">
        <v>9</v>
      </c>
      <c r="AB175" s="10">
        <v>9</v>
      </c>
      <c r="AC175" s="10">
        <v>9</v>
      </c>
      <c r="AD175" s="10">
        <v>9</v>
      </c>
      <c r="BL175" s="9" t="s">
        <v>208</v>
      </c>
      <c r="BM175" s="10">
        <v>9</v>
      </c>
      <c r="BN175" s="10">
        <v>9</v>
      </c>
      <c r="BO175" s="10">
        <v>9</v>
      </c>
      <c r="BP175" s="10">
        <v>9</v>
      </c>
      <c r="BQ175" s="10">
        <v>9</v>
      </c>
      <c r="BR175" s="10">
        <v>9</v>
      </c>
      <c r="BS175" s="10">
        <v>9</v>
      </c>
      <c r="BT175" s="10">
        <v>9</v>
      </c>
      <c r="BU175" s="10">
        <v>9</v>
      </c>
      <c r="BV175" s="10">
        <v>9</v>
      </c>
      <c r="BW175" s="10">
        <v>9</v>
      </c>
      <c r="BX175" s="10">
        <v>9</v>
      </c>
      <c r="BY175" s="10">
        <v>9</v>
      </c>
      <c r="BZ175" s="10">
        <v>9</v>
      </c>
      <c r="CA175" s="10">
        <v>9</v>
      </c>
      <c r="CB175" s="10">
        <v>9</v>
      </c>
      <c r="CC175" s="10">
        <v>9</v>
      </c>
      <c r="CD175" s="10">
        <v>9</v>
      </c>
      <c r="CE175" s="10">
        <v>9</v>
      </c>
      <c r="CF175" s="10">
        <v>9</v>
      </c>
      <c r="CG175" s="10">
        <v>9</v>
      </c>
      <c r="CH175" s="10">
        <v>9</v>
      </c>
      <c r="CI175" s="10">
        <v>9</v>
      </c>
      <c r="CJ175" s="10">
        <v>9</v>
      </c>
      <c r="CK175" s="10">
        <v>9</v>
      </c>
      <c r="CL175" s="10">
        <v>9</v>
      </c>
      <c r="CM175" s="10">
        <v>9</v>
      </c>
      <c r="CN175" s="10">
        <v>9</v>
      </c>
      <c r="CO175" s="10">
        <v>9</v>
      </c>
    </row>
    <row r="176" spans="1:93" ht="15.75" thickBot="1" x14ac:dyDescent="0.3">
      <c r="A176" s="9" t="s">
        <v>210</v>
      </c>
      <c r="B176" s="10">
        <v>8</v>
      </c>
      <c r="C176" s="10">
        <v>8</v>
      </c>
      <c r="D176" s="10">
        <v>8</v>
      </c>
      <c r="E176" s="10">
        <v>8</v>
      </c>
      <c r="F176" s="10">
        <v>8</v>
      </c>
      <c r="G176" s="10">
        <v>8</v>
      </c>
      <c r="H176" s="10">
        <v>8</v>
      </c>
      <c r="I176" s="10">
        <v>8</v>
      </c>
      <c r="J176" s="10">
        <v>8</v>
      </c>
      <c r="K176" s="10">
        <v>8</v>
      </c>
      <c r="L176" s="10">
        <v>8</v>
      </c>
      <c r="M176" s="10">
        <v>8</v>
      </c>
      <c r="N176" s="10">
        <v>8</v>
      </c>
      <c r="O176" s="10">
        <v>8</v>
      </c>
      <c r="P176" s="10">
        <v>8</v>
      </c>
      <c r="Q176" s="10">
        <v>8</v>
      </c>
      <c r="R176" s="10">
        <v>8</v>
      </c>
      <c r="S176" s="10">
        <v>8</v>
      </c>
      <c r="T176" s="10">
        <v>8</v>
      </c>
      <c r="U176" s="10">
        <v>8</v>
      </c>
      <c r="V176" s="10">
        <v>8</v>
      </c>
      <c r="W176" s="10">
        <v>8</v>
      </c>
      <c r="X176" s="10">
        <v>8</v>
      </c>
      <c r="Y176" s="10">
        <v>8</v>
      </c>
      <c r="Z176" s="10">
        <v>8</v>
      </c>
      <c r="AA176" s="10">
        <v>8</v>
      </c>
      <c r="AB176" s="10">
        <v>8</v>
      </c>
      <c r="AC176" s="10">
        <v>8</v>
      </c>
      <c r="AD176" s="10">
        <v>8</v>
      </c>
      <c r="BL176" s="9" t="s">
        <v>210</v>
      </c>
      <c r="BM176" s="10">
        <v>8</v>
      </c>
      <c r="BN176" s="10">
        <v>8</v>
      </c>
      <c r="BO176" s="10">
        <v>8</v>
      </c>
      <c r="BP176" s="10">
        <v>8</v>
      </c>
      <c r="BQ176" s="10">
        <v>8</v>
      </c>
      <c r="BR176" s="10">
        <v>8</v>
      </c>
      <c r="BS176" s="10">
        <v>8</v>
      </c>
      <c r="BT176" s="10">
        <v>8</v>
      </c>
      <c r="BU176" s="10">
        <v>8</v>
      </c>
      <c r="BV176" s="10">
        <v>8</v>
      </c>
      <c r="BW176" s="10">
        <v>8</v>
      </c>
      <c r="BX176" s="10">
        <v>8</v>
      </c>
      <c r="BY176" s="10">
        <v>8</v>
      </c>
      <c r="BZ176" s="10">
        <v>8</v>
      </c>
      <c r="CA176" s="10">
        <v>8</v>
      </c>
      <c r="CB176" s="10">
        <v>8</v>
      </c>
      <c r="CC176" s="10">
        <v>8</v>
      </c>
      <c r="CD176" s="10">
        <v>8</v>
      </c>
      <c r="CE176" s="10">
        <v>8</v>
      </c>
      <c r="CF176" s="10">
        <v>8</v>
      </c>
      <c r="CG176" s="10">
        <v>8</v>
      </c>
      <c r="CH176" s="10">
        <v>8</v>
      </c>
      <c r="CI176" s="10">
        <v>8</v>
      </c>
      <c r="CJ176" s="10">
        <v>8</v>
      </c>
      <c r="CK176" s="10">
        <v>8</v>
      </c>
      <c r="CL176" s="10">
        <v>8</v>
      </c>
      <c r="CM176" s="10">
        <v>8</v>
      </c>
      <c r="CN176" s="10">
        <v>8</v>
      </c>
      <c r="CO176" s="10">
        <v>8</v>
      </c>
    </row>
    <row r="177" spans="1:97" ht="15.75" thickBot="1" x14ac:dyDescent="0.3">
      <c r="A177" s="9" t="s">
        <v>212</v>
      </c>
      <c r="B177" s="10">
        <v>7</v>
      </c>
      <c r="C177" s="10">
        <v>7</v>
      </c>
      <c r="D177" s="10">
        <v>7</v>
      </c>
      <c r="E177" s="10">
        <v>7</v>
      </c>
      <c r="F177" s="10">
        <v>7</v>
      </c>
      <c r="G177" s="10">
        <v>7</v>
      </c>
      <c r="H177" s="10">
        <v>7</v>
      </c>
      <c r="I177" s="10">
        <v>7</v>
      </c>
      <c r="J177" s="10">
        <v>7</v>
      </c>
      <c r="K177" s="10">
        <v>7</v>
      </c>
      <c r="L177" s="10">
        <v>7</v>
      </c>
      <c r="M177" s="10">
        <v>7</v>
      </c>
      <c r="N177" s="10">
        <v>7</v>
      </c>
      <c r="O177" s="10">
        <v>7</v>
      </c>
      <c r="P177" s="10">
        <v>7</v>
      </c>
      <c r="Q177" s="10">
        <v>7</v>
      </c>
      <c r="R177" s="10">
        <v>7</v>
      </c>
      <c r="S177" s="10">
        <v>7</v>
      </c>
      <c r="T177" s="10">
        <v>7</v>
      </c>
      <c r="U177" s="10">
        <v>7</v>
      </c>
      <c r="V177" s="10">
        <v>7</v>
      </c>
      <c r="W177" s="10">
        <v>7</v>
      </c>
      <c r="X177" s="10">
        <v>7</v>
      </c>
      <c r="Y177" s="10">
        <v>7</v>
      </c>
      <c r="Z177" s="10">
        <v>7</v>
      </c>
      <c r="AA177" s="10">
        <v>7</v>
      </c>
      <c r="AB177" s="10">
        <v>7</v>
      </c>
      <c r="AC177" s="10">
        <v>7</v>
      </c>
      <c r="AD177" s="10">
        <v>7</v>
      </c>
      <c r="BL177" s="9" t="s">
        <v>212</v>
      </c>
      <c r="BM177" s="10">
        <v>7</v>
      </c>
      <c r="BN177" s="10">
        <v>7</v>
      </c>
      <c r="BO177" s="10">
        <v>7</v>
      </c>
      <c r="BP177" s="10">
        <v>7</v>
      </c>
      <c r="BQ177" s="10">
        <v>7</v>
      </c>
      <c r="BR177" s="10">
        <v>7</v>
      </c>
      <c r="BS177" s="10">
        <v>7</v>
      </c>
      <c r="BT177" s="10">
        <v>7</v>
      </c>
      <c r="BU177" s="10">
        <v>7</v>
      </c>
      <c r="BV177" s="10">
        <v>7</v>
      </c>
      <c r="BW177" s="10">
        <v>7</v>
      </c>
      <c r="BX177" s="10">
        <v>7</v>
      </c>
      <c r="BY177" s="10">
        <v>7</v>
      </c>
      <c r="BZ177" s="10">
        <v>7</v>
      </c>
      <c r="CA177" s="10">
        <v>7</v>
      </c>
      <c r="CB177" s="10">
        <v>7</v>
      </c>
      <c r="CC177" s="10">
        <v>7</v>
      </c>
      <c r="CD177" s="10">
        <v>7</v>
      </c>
      <c r="CE177" s="10">
        <v>7</v>
      </c>
      <c r="CF177" s="10">
        <v>7</v>
      </c>
      <c r="CG177" s="10">
        <v>7</v>
      </c>
      <c r="CH177" s="10">
        <v>7</v>
      </c>
      <c r="CI177" s="10">
        <v>7</v>
      </c>
      <c r="CJ177" s="10">
        <v>7</v>
      </c>
      <c r="CK177" s="10">
        <v>7</v>
      </c>
      <c r="CL177" s="10">
        <v>7</v>
      </c>
      <c r="CM177" s="10">
        <v>7</v>
      </c>
      <c r="CN177" s="10">
        <v>7</v>
      </c>
      <c r="CO177" s="10">
        <v>7</v>
      </c>
    </row>
    <row r="178" spans="1:97" ht="15.75" thickBot="1" x14ac:dyDescent="0.3">
      <c r="A178" s="9" t="s">
        <v>214</v>
      </c>
      <c r="B178" s="10">
        <v>6</v>
      </c>
      <c r="C178" s="10">
        <v>6</v>
      </c>
      <c r="D178" s="10">
        <v>6</v>
      </c>
      <c r="E178" s="10">
        <v>6</v>
      </c>
      <c r="F178" s="10">
        <v>6</v>
      </c>
      <c r="G178" s="10">
        <v>6</v>
      </c>
      <c r="H178" s="10">
        <v>6</v>
      </c>
      <c r="I178" s="10">
        <v>6</v>
      </c>
      <c r="J178" s="10">
        <v>6</v>
      </c>
      <c r="K178" s="10">
        <v>6</v>
      </c>
      <c r="L178" s="10">
        <v>6</v>
      </c>
      <c r="M178" s="10">
        <v>6</v>
      </c>
      <c r="N178" s="10">
        <v>6</v>
      </c>
      <c r="O178" s="10">
        <v>6</v>
      </c>
      <c r="P178" s="10">
        <v>6</v>
      </c>
      <c r="Q178" s="10">
        <v>6</v>
      </c>
      <c r="R178" s="10">
        <v>6</v>
      </c>
      <c r="S178" s="10">
        <v>6</v>
      </c>
      <c r="T178" s="10">
        <v>6</v>
      </c>
      <c r="U178" s="10">
        <v>6</v>
      </c>
      <c r="V178" s="10">
        <v>6</v>
      </c>
      <c r="W178" s="10">
        <v>6</v>
      </c>
      <c r="X178" s="10">
        <v>6</v>
      </c>
      <c r="Y178" s="10">
        <v>6</v>
      </c>
      <c r="Z178" s="10">
        <v>6</v>
      </c>
      <c r="AA178" s="10">
        <v>6</v>
      </c>
      <c r="AB178" s="10">
        <v>6</v>
      </c>
      <c r="AC178" s="10">
        <v>6</v>
      </c>
      <c r="AD178" s="10">
        <v>6</v>
      </c>
      <c r="BL178" s="9" t="s">
        <v>214</v>
      </c>
      <c r="BM178" s="10">
        <v>6</v>
      </c>
      <c r="BN178" s="10">
        <v>6</v>
      </c>
      <c r="BO178" s="10">
        <v>6</v>
      </c>
      <c r="BP178" s="10">
        <v>6</v>
      </c>
      <c r="BQ178" s="10">
        <v>6</v>
      </c>
      <c r="BR178" s="10">
        <v>6</v>
      </c>
      <c r="BS178" s="10">
        <v>6</v>
      </c>
      <c r="BT178" s="10">
        <v>6</v>
      </c>
      <c r="BU178" s="10">
        <v>6</v>
      </c>
      <c r="BV178" s="10">
        <v>6</v>
      </c>
      <c r="BW178" s="10">
        <v>6</v>
      </c>
      <c r="BX178" s="10">
        <v>6</v>
      </c>
      <c r="BY178" s="10">
        <v>6</v>
      </c>
      <c r="BZ178" s="10">
        <v>6</v>
      </c>
      <c r="CA178" s="10">
        <v>6</v>
      </c>
      <c r="CB178" s="10">
        <v>6</v>
      </c>
      <c r="CC178" s="10">
        <v>6</v>
      </c>
      <c r="CD178" s="10">
        <v>6</v>
      </c>
      <c r="CE178" s="10">
        <v>6</v>
      </c>
      <c r="CF178" s="10">
        <v>6</v>
      </c>
      <c r="CG178" s="10">
        <v>6</v>
      </c>
      <c r="CH178" s="10">
        <v>6</v>
      </c>
      <c r="CI178" s="10">
        <v>6</v>
      </c>
      <c r="CJ178" s="10">
        <v>6</v>
      </c>
      <c r="CK178" s="10">
        <v>6</v>
      </c>
      <c r="CL178" s="10">
        <v>6</v>
      </c>
      <c r="CM178" s="10">
        <v>6</v>
      </c>
      <c r="CN178" s="10">
        <v>6</v>
      </c>
      <c r="CO178" s="10">
        <v>6</v>
      </c>
    </row>
    <row r="179" spans="1:97" ht="15.75" thickBot="1" x14ac:dyDescent="0.3">
      <c r="A179" s="9" t="s">
        <v>216</v>
      </c>
      <c r="B179" s="10">
        <v>5</v>
      </c>
      <c r="C179" s="10">
        <v>5</v>
      </c>
      <c r="D179" s="10">
        <v>5</v>
      </c>
      <c r="E179" s="10">
        <v>5</v>
      </c>
      <c r="F179" s="10">
        <v>5</v>
      </c>
      <c r="G179" s="10">
        <v>5</v>
      </c>
      <c r="H179" s="10">
        <v>5</v>
      </c>
      <c r="I179" s="10">
        <v>5</v>
      </c>
      <c r="J179" s="10">
        <v>5</v>
      </c>
      <c r="K179" s="10">
        <v>5</v>
      </c>
      <c r="L179" s="10">
        <v>5</v>
      </c>
      <c r="M179" s="10">
        <v>5</v>
      </c>
      <c r="N179" s="10">
        <v>5</v>
      </c>
      <c r="O179" s="10">
        <v>5</v>
      </c>
      <c r="P179" s="10">
        <v>5</v>
      </c>
      <c r="Q179" s="10">
        <v>5</v>
      </c>
      <c r="R179" s="10">
        <v>5</v>
      </c>
      <c r="S179" s="10">
        <v>5</v>
      </c>
      <c r="T179" s="10">
        <v>5</v>
      </c>
      <c r="U179" s="10">
        <v>5</v>
      </c>
      <c r="V179" s="10">
        <v>5</v>
      </c>
      <c r="W179" s="10">
        <v>5</v>
      </c>
      <c r="X179" s="10">
        <v>5</v>
      </c>
      <c r="Y179" s="10">
        <v>5</v>
      </c>
      <c r="Z179" s="10">
        <v>5</v>
      </c>
      <c r="AA179" s="10">
        <v>5</v>
      </c>
      <c r="AB179" s="10">
        <v>5</v>
      </c>
      <c r="AC179" s="10">
        <v>5</v>
      </c>
      <c r="AD179" s="10">
        <v>5</v>
      </c>
      <c r="BL179" s="9" t="s">
        <v>216</v>
      </c>
      <c r="BM179" s="10">
        <v>5</v>
      </c>
      <c r="BN179" s="10">
        <v>5</v>
      </c>
      <c r="BO179" s="10">
        <v>5</v>
      </c>
      <c r="BP179" s="10">
        <v>5</v>
      </c>
      <c r="BQ179" s="10">
        <v>5</v>
      </c>
      <c r="BR179" s="10">
        <v>5</v>
      </c>
      <c r="BS179" s="10">
        <v>5</v>
      </c>
      <c r="BT179" s="10">
        <v>5</v>
      </c>
      <c r="BU179" s="10">
        <v>5</v>
      </c>
      <c r="BV179" s="10">
        <v>5</v>
      </c>
      <c r="BW179" s="10">
        <v>5</v>
      </c>
      <c r="BX179" s="10">
        <v>5</v>
      </c>
      <c r="BY179" s="10">
        <v>5</v>
      </c>
      <c r="BZ179" s="10">
        <v>5</v>
      </c>
      <c r="CA179" s="10">
        <v>5</v>
      </c>
      <c r="CB179" s="10">
        <v>5</v>
      </c>
      <c r="CC179" s="10">
        <v>5</v>
      </c>
      <c r="CD179" s="10">
        <v>5</v>
      </c>
      <c r="CE179" s="10">
        <v>5</v>
      </c>
      <c r="CF179" s="10">
        <v>5</v>
      </c>
      <c r="CG179" s="10">
        <v>5</v>
      </c>
      <c r="CH179" s="10">
        <v>5</v>
      </c>
      <c r="CI179" s="10">
        <v>5</v>
      </c>
      <c r="CJ179" s="10">
        <v>5</v>
      </c>
      <c r="CK179" s="10">
        <v>5</v>
      </c>
      <c r="CL179" s="10">
        <v>5</v>
      </c>
      <c r="CM179" s="10">
        <v>5</v>
      </c>
      <c r="CN179" s="10">
        <v>5</v>
      </c>
      <c r="CO179" s="10">
        <v>5</v>
      </c>
    </row>
    <row r="180" spans="1:97" ht="15.75" thickBot="1" x14ac:dyDescent="0.3">
      <c r="A180" s="9" t="s">
        <v>218</v>
      </c>
      <c r="B180" s="10">
        <v>4</v>
      </c>
      <c r="C180" s="10">
        <v>4</v>
      </c>
      <c r="D180" s="10">
        <v>4</v>
      </c>
      <c r="E180" s="10">
        <v>4</v>
      </c>
      <c r="F180" s="10">
        <v>4</v>
      </c>
      <c r="G180" s="10">
        <v>4</v>
      </c>
      <c r="H180" s="10">
        <v>4</v>
      </c>
      <c r="I180" s="10">
        <v>4</v>
      </c>
      <c r="J180" s="10">
        <v>4</v>
      </c>
      <c r="K180" s="10">
        <v>4</v>
      </c>
      <c r="L180" s="10">
        <v>4</v>
      </c>
      <c r="M180" s="10">
        <v>4</v>
      </c>
      <c r="N180" s="10">
        <v>4</v>
      </c>
      <c r="O180" s="10">
        <v>4</v>
      </c>
      <c r="P180" s="10">
        <v>4</v>
      </c>
      <c r="Q180" s="10">
        <v>4</v>
      </c>
      <c r="R180" s="10">
        <v>4</v>
      </c>
      <c r="S180" s="10">
        <v>4</v>
      </c>
      <c r="T180" s="10">
        <v>4</v>
      </c>
      <c r="U180" s="10">
        <v>4</v>
      </c>
      <c r="V180" s="10">
        <v>4</v>
      </c>
      <c r="W180" s="10">
        <v>4</v>
      </c>
      <c r="X180" s="10">
        <v>4</v>
      </c>
      <c r="Y180" s="10">
        <v>4</v>
      </c>
      <c r="Z180" s="10">
        <v>4</v>
      </c>
      <c r="AA180" s="10">
        <v>4</v>
      </c>
      <c r="AB180" s="10">
        <v>4</v>
      </c>
      <c r="AC180" s="10">
        <v>4</v>
      </c>
      <c r="AD180" s="10">
        <v>4</v>
      </c>
      <c r="BL180" s="9" t="s">
        <v>218</v>
      </c>
      <c r="BM180" s="10">
        <v>4</v>
      </c>
      <c r="BN180" s="10">
        <v>4</v>
      </c>
      <c r="BO180" s="10">
        <v>4</v>
      </c>
      <c r="BP180" s="10">
        <v>4</v>
      </c>
      <c r="BQ180" s="10">
        <v>4</v>
      </c>
      <c r="BR180" s="10">
        <v>4</v>
      </c>
      <c r="BS180" s="10">
        <v>4</v>
      </c>
      <c r="BT180" s="10">
        <v>4</v>
      </c>
      <c r="BU180" s="10">
        <v>4</v>
      </c>
      <c r="BV180" s="10">
        <v>4</v>
      </c>
      <c r="BW180" s="10">
        <v>4</v>
      </c>
      <c r="BX180" s="10">
        <v>4</v>
      </c>
      <c r="BY180" s="10">
        <v>4</v>
      </c>
      <c r="BZ180" s="10">
        <v>4</v>
      </c>
      <c r="CA180" s="10">
        <v>4</v>
      </c>
      <c r="CB180" s="10">
        <v>4</v>
      </c>
      <c r="CC180" s="10">
        <v>4</v>
      </c>
      <c r="CD180" s="10">
        <v>4</v>
      </c>
      <c r="CE180" s="10">
        <v>4</v>
      </c>
      <c r="CF180" s="10">
        <v>4</v>
      </c>
      <c r="CG180" s="10">
        <v>4</v>
      </c>
      <c r="CH180" s="10">
        <v>4</v>
      </c>
      <c r="CI180" s="10">
        <v>4</v>
      </c>
      <c r="CJ180" s="10">
        <v>4</v>
      </c>
      <c r="CK180" s="10">
        <v>4</v>
      </c>
      <c r="CL180" s="10">
        <v>4</v>
      </c>
      <c r="CM180" s="10">
        <v>4</v>
      </c>
      <c r="CN180" s="10">
        <v>4</v>
      </c>
      <c r="CO180" s="10">
        <v>4</v>
      </c>
    </row>
    <row r="181" spans="1:97" ht="15.75" thickBot="1" x14ac:dyDescent="0.3">
      <c r="A181" s="9" t="s">
        <v>220</v>
      </c>
      <c r="B181" s="10">
        <v>3</v>
      </c>
      <c r="C181" s="10">
        <v>3</v>
      </c>
      <c r="D181" s="10">
        <v>3</v>
      </c>
      <c r="E181" s="10">
        <v>3</v>
      </c>
      <c r="F181" s="10">
        <v>3</v>
      </c>
      <c r="G181" s="10">
        <v>3</v>
      </c>
      <c r="H181" s="10">
        <v>3</v>
      </c>
      <c r="I181" s="10">
        <v>3</v>
      </c>
      <c r="J181" s="10">
        <v>3</v>
      </c>
      <c r="K181" s="10">
        <v>3</v>
      </c>
      <c r="L181" s="10">
        <v>3</v>
      </c>
      <c r="M181" s="10">
        <v>3</v>
      </c>
      <c r="N181" s="10">
        <v>3</v>
      </c>
      <c r="O181" s="10">
        <v>3</v>
      </c>
      <c r="P181" s="10">
        <v>3</v>
      </c>
      <c r="Q181" s="10">
        <v>3</v>
      </c>
      <c r="R181" s="10">
        <v>3</v>
      </c>
      <c r="S181" s="10">
        <v>3</v>
      </c>
      <c r="T181" s="10">
        <v>3</v>
      </c>
      <c r="U181" s="10">
        <v>3</v>
      </c>
      <c r="V181" s="10">
        <v>3</v>
      </c>
      <c r="W181" s="10">
        <v>3</v>
      </c>
      <c r="X181" s="10">
        <v>3</v>
      </c>
      <c r="Y181" s="10">
        <v>3</v>
      </c>
      <c r="Z181" s="10">
        <v>3</v>
      </c>
      <c r="AA181" s="10">
        <v>3</v>
      </c>
      <c r="AB181" s="10">
        <v>3</v>
      </c>
      <c r="AC181" s="10">
        <v>3</v>
      </c>
      <c r="AD181" s="10">
        <v>3</v>
      </c>
      <c r="BL181" s="9" t="s">
        <v>220</v>
      </c>
      <c r="BM181" s="10">
        <v>3</v>
      </c>
      <c r="BN181" s="10">
        <v>3</v>
      </c>
      <c r="BO181" s="10">
        <v>3</v>
      </c>
      <c r="BP181" s="10">
        <v>3</v>
      </c>
      <c r="BQ181" s="10">
        <v>3</v>
      </c>
      <c r="BR181" s="10">
        <v>3</v>
      </c>
      <c r="BS181" s="10">
        <v>3</v>
      </c>
      <c r="BT181" s="10">
        <v>3</v>
      </c>
      <c r="BU181" s="10">
        <v>3</v>
      </c>
      <c r="BV181" s="10">
        <v>3</v>
      </c>
      <c r="BW181" s="10">
        <v>3</v>
      </c>
      <c r="BX181" s="10">
        <v>3</v>
      </c>
      <c r="BY181" s="10">
        <v>3</v>
      </c>
      <c r="BZ181" s="10">
        <v>3</v>
      </c>
      <c r="CA181" s="10">
        <v>3</v>
      </c>
      <c r="CB181" s="10">
        <v>3</v>
      </c>
      <c r="CC181" s="10">
        <v>3</v>
      </c>
      <c r="CD181" s="10">
        <v>3</v>
      </c>
      <c r="CE181" s="10">
        <v>3</v>
      </c>
      <c r="CF181" s="10">
        <v>3</v>
      </c>
      <c r="CG181" s="10">
        <v>3</v>
      </c>
      <c r="CH181" s="10">
        <v>3</v>
      </c>
      <c r="CI181" s="10">
        <v>3</v>
      </c>
      <c r="CJ181" s="10">
        <v>3</v>
      </c>
      <c r="CK181" s="10">
        <v>3</v>
      </c>
      <c r="CL181" s="10">
        <v>3</v>
      </c>
      <c r="CM181" s="10">
        <v>3</v>
      </c>
      <c r="CN181" s="10">
        <v>3</v>
      </c>
      <c r="CO181" s="10">
        <v>3</v>
      </c>
    </row>
    <row r="182" spans="1:97" ht="15.75" thickBot="1" x14ac:dyDescent="0.3">
      <c r="A182" s="9" t="s">
        <v>222</v>
      </c>
      <c r="B182" s="10">
        <v>2</v>
      </c>
      <c r="C182" s="10">
        <v>2</v>
      </c>
      <c r="D182" s="10">
        <v>2</v>
      </c>
      <c r="E182" s="10">
        <v>2</v>
      </c>
      <c r="F182" s="10">
        <v>2</v>
      </c>
      <c r="G182" s="10">
        <v>2</v>
      </c>
      <c r="H182" s="10">
        <v>2</v>
      </c>
      <c r="I182" s="10">
        <v>2</v>
      </c>
      <c r="J182" s="10">
        <v>2</v>
      </c>
      <c r="K182" s="10">
        <v>2</v>
      </c>
      <c r="L182" s="10">
        <v>2</v>
      </c>
      <c r="M182" s="10">
        <v>2</v>
      </c>
      <c r="N182" s="10">
        <v>2</v>
      </c>
      <c r="O182" s="10">
        <v>2</v>
      </c>
      <c r="P182" s="10">
        <v>2</v>
      </c>
      <c r="Q182" s="10">
        <v>2</v>
      </c>
      <c r="R182" s="10">
        <v>2</v>
      </c>
      <c r="S182" s="10">
        <v>2</v>
      </c>
      <c r="T182" s="10">
        <v>2</v>
      </c>
      <c r="U182" s="10">
        <v>2</v>
      </c>
      <c r="V182" s="10">
        <v>2</v>
      </c>
      <c r="W182" s="10">
        <v>2</v>
      </c>
      <c r="X182" s="10">
        <v>2</v>
      </c>
      <c r="Y182" s="10">
        <v>2</v>
      </c>
      <c r="Z182" s="10">
        <v>2</v>
      </c>
      <c r="AA182" s="10">
        <v>2</v>
      </c>
      <c r="AB182" s="10">
        <v>2</v>
      </c>
      <c r="AC182" s="10">
        <v>2</v>
      </c>
      <c r="AD182" s="10">
        <v>2</v>
      </c>
      <c r="BL182" s="9" t="s">
        <v>222</v>
      </c>
      <c r="BM182" s="10">
        <v>2</v>
      </c>
      <c r="BN182" s="10">
        <v>2</v>
      </c>
      <c r="BO182" s="10">
        <v>2</v>
      </c>
      <c r="BP182" s="10">
        <v>2</v>
      </c>
      <c r="BQ182" s="10">
        <v>2</v>
      </c>
      <c r="BR182" s="10">
        <v>2</v>
      </c>
      <c r="BS182" s="10">
        <v>2</v>
      </c>
      <c r="BT182" s="10">
        <v>2</v>
      </c>
      <c r="BU182" s="10">
        <v>2</v>
      </c>
      <c r="BV182" s="10">
        <v>2</v>
      </c>
      <c r="BW182" s="10">
        <v>2</v>
      </c>
      <c r="BX182" s="10">
        <v>2</v>
      </c>
      <c r="BY182" s="10">
        <v>2</v>
      </c>
      <c r="BZ182" s="10">
        <v>2</v>
      </c>
      <c r="CA182" s="10">
        <v>2</v>
      </c>
      <c r="CB182" s="10">
        <v>2</v>
      </c>
      <c r="CC182" s="10">
        <v>2</v>
      </c>
      <c r="CD182" s="10">
        <v>2</v>
      </c>
      <c r="CE182" s="10">
        <v>2</v>
      </c>
      <c r="CF182" s="10">
        <v>2</v>
      </c>
      <c r="CG182" s="10">
        <v>2</v>
      </c>
      <c r="CH182" s="10">
        <v>2</v>
      </c>
      <c r="CI182" s="10">
        <v>2</v>
      </c>
      <c r="CJ182" s="10">
        <v>2</v>
      </c>
      <c r="CK182" s="10">
        <v>2</v>
      </c>
      <c r="CL182" s="10">
        <v>2</v>
      </c>
      <c r="CM182" s="10">
        <v>2</v>
      </c>
      <c r="CN182" s="10">
        <v>2</v>
      </c>
      <c r="CO182" s="10">
        <v>2</v>
      </c>
    </row>
    <row r="183" spans="1:97" ht="15.75" thickBot="1" x14ac:dyDescent="0.3">
      <c r="A183" s="9" t="s">
        <v>224</v>
      </c>
      <c r="B183" s="10">
        <v>1</v>
      </c>
      <c r="C183" s="10">
        <v>1</v>
      </c>
      <c r="D183" s="10">
        <v>1</v>
      </c>
      <c r="E183" s="10">
        <v>1</v>
      </c>
      <c r="F183" s="10">
        <v>1</v>
      </c>
      <c r="G183" s="10">
        <v>1</v>
      </c>
      <c r="H183" s="10">
        <v>1</v>
      </c>
      <c r="I183" s="10">
        <v>1</v>
      </c>
      <c r="J183" s="10">
        <v>1</v>
      </c>
      <c r="K183" s="10">
        <v>1</v>
      </c>
      <c r="L183" s="10">
        <v>1</v>
      </c>
      <c r="M183" s="10">
        <v>1</v>
      </c>
      <c r="N183" s="10">
        <v>1</v>
      </c>
      <c r="O183" s="10">
        <v>1</v>
      </c>
      <c r="P183" s="10">
        <v>1</v>
      </c>
      <c r="Q183" s="10">
        <v>1</v>
      </c>
      <c r="R183" s="10">
        <v>1</v>
      </c>
      <c r="S183" s="10">
        <v>1</v>
      </c>
      <c r="T183" s="10">
        <v>1</v>
      </c>
      <c r="U183" s="10">
        <v>1</v>
      </c>
      <c r="V183" s="10">
        <v>1</v>
      </c>
      <c r="W183" s="10">
        <v>1</v>
      </c>
      <c r="X183" s="10">
        <v>1</v>
      </c>
      <c r="Y183" s="10">
        <v>1</v>
      </c>
      <c r="Z183" s="10">
        <v>1</v>
      </c>
      <c r="AA183" s="10">
        <v>1</v>
      </c>
      <c r="AB183" s="10">
        <v>1</v>
      </c>
      <c r="AC183" s="10">
        <v>1</v>
      </c>
      <c r="AD183" s="10">
        <v>1</v>
      </c>
      <c r="BL183" s="9" t="s">
        <v>224</v>
      </c>
      <c r="BM183" s="10">
        <v>1</v>
      </c>
      <c r="BN183" s="10">
        <v>1</v>
      </c>
      <c r="BO183" s="10">
        <v>1</v>
      </c>
      <c r="BP183" s="10">
        <v>1</v>
      </c>
      <c r="BQ183" s="10">
        <v>1</v>
      </c>
      <c r="BR183" s="10">
        <v>1</v>
      </c>
      <c r="BS183" s="10">
        <v>1</v>
      </c>
      <c r="BT183" s="10">
        <v>1</v>
      </c>
      <c r="BU183" s="10">
        <v>1</v>
      </c>
      <c r="BV183" s="10">
        <v>1</v>
      </c>
      <c r="BW183" s="10">
        <v>1</v>
      </c>
      <c r="BX183" s="10">
        <v>1</v>
      </c>
      <c r="BY183" s="10">
        <v>1</v>
      </c>
      <c r="BZ183" s="10">
        <v>1</v>
      </c>
      <c r="CA183" s="10">
        <v>1</v>
      </c>
      <c r="CB183" s="10">
        <v>1</v>
      </c>
      <c r="CC183" s="10">
        <v>1</v>
      </c>
      <c r="CD183" s="10">
        <v>1</v>
      </c>
      <c r="CE183" s="10">
        <v>1</v>
      </c>
      <c r="CF183" s="10">
        <v>1</v>
      </c>
      <c r="CG183" s="10">
        <v>1</v>
      </c>
      <c r="CH183" s="10">
        <v>1</v>
      </c>
      <c r="CI183" s="10">
        <v>1</v>
      </c>
      <c r="CJ183" s="10">
        <v>1</v>
      </c>
      <c r="CK183" s="10">
        <v>1</v>
      </c>
      <c r="CL183" s="10">
        <v>1</v>
      </c>
      <c r="CM183" s="10">
        <v>1</v>
      </c>
      <c r="CN183" s="10">
        <v>1</v>
      </c>
      <c r="CO183" s="10">
        <v>1</v>
      </c>
    </row>
    <row r="184" spans="1:97" ht="15.75" thickBot="1" x14ac:dyDescent="0.3">
      <c r="A184" s="9" t="s">
        <v>226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BL184" s="9" t="s">
        <v>226</v>
      </c>
      <c r="BM184" s="10">
        <v>0</v>
      </c>
      <c r="BN184" s="10">
        <v>0</v>
      </c>
      <c r="BO184" s="10">
        <v>0</v>
      </c>
      <c r="BP184" s="10">
        <v>0</v>
      </c>
      <c r="BQ184" s="10">
        <v>0</v>
      </c>
      <c r="BR184" s="10">
        <v>0</v>
      </c>
      <c r="BS184" s="10">
        <v>0</v>
      </c>
      <c r="BT184" s="10">
        <v>0</v>
      </c>
      <c r="BU184" s="10">
        <v>0</v>
      </c>
      <c r="BV184" s="10">
        <v>0</v>
      </c>
      <c r="BW184" s="10">
        <v>0</v>
      </c>
      <c r="BX184" s="10">
        <v>0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10">
        <v>0</v>
      </c>
      <c r="CF184" s="10">
        <v>0</v>
      </c>
      <c r="CG184" s="10">
        <v>0</v>
      </c>
      <c r="CH184" s="10">
        <v>0</v>
      </c>
      <c r="CI184" s="10">
        <v>0</v>
      </c>
      <c r="CJ184" s="10">
        <v>0</v>
      </c>
      <c r="CK184" s="10">
        <v>0</v>
      </c>
      <c r="CL184" s="10">
        <v>0</v>
      </c>
      <c r="CM184" s="10">
        <v>0</v>
      </c>
      <c r="CN184" s="10">
        <v>0</v>
      </c>
      <c r="CO184" s="10">
        <v>0</v>
      </c>
    </row>
    <row r="185" spans="1:97" ht="19.5" thickBot="1" x14ac:dyDescent="0.3">
      <c r="A185" s="5"/>
      <c r="BL185" s="5"/>
    </row>
    <row r="186" spans="1:97" ht="15.75" thickBot="1" x14ac:dyDescent="0.3">
      <c r="A186" s="9" t="s">
        <v>229</v>
      </c>
      <c r="B186" s="9" t="s">
        <v>88</v>
      </c>
      <c r="C186" s="9" t="s">
        <v>89</v>
      </c>
      <c r="D186" s="9" t="s">
        <v>90</v>
      </c>
      <c r="E186" s="9" t="s">
        <v>91</v>
      </c>
      <c r="F186" s="9" t="s">
        <v>92</v>
      </c>
      <c r="G186" s="9" t="s">
        <v>93</v>
      </c>
      <c r="H186" s="9" t="s">
        <v>94</v>
      </c>
      <c r="I186" s="9" t="s">
        <v>95</v>
      </c>
      <c r="J186" s="9" t="s">
        <v>96</v>
      </c>
      <c r="K186" s="9" t="s">
        <v>97</v>
      </c>
      <c r="L186" s="9" t="s">
        <v>98</v>
      </c>
      <c r="M186" s="9" t="s">
        <v>99</v>
      </c>
      <c r="N186" s="9" t="s">
        <v>100</v>
      </c>
      <c r="O186" s="9" t="s">
        <v>101</v>
      </c>
      <c r="P186" s="9" t="s">
        <v>102</v>
      </c>
      <c r="Q186" s="9" t="s">
        <v>103</v>
      </c>
      <c r="R186" s="9" t="s">
        <v>104</v>
      </c>
      <c r="S186" s="9" t="s">
        <v>105</v>
      </c>
      <c r="T186" s="9" t="s">
        <v>106</v>
      </c>
      <c r="U186" s="9" t="s">
        <v>107</v>
      </c>
      <c r="V186" s="9" t="s">
        <v>108</v>
      </c>
      <c r="W186" s="9" t="s">
        <v>109</v>
      </c>
      <c r="X186" s="9" t="s">
        <v>110</v>
      </c>
      <c r="Y186" s="9" t="s">
        <v>111</v>
      </c>
      <c r="Z186" s="9" t="s">
        <v>112</v>
      </c>
      <c r="AA186" s="9" t="s">
        <v>113</v>
      </c>
      <c r="AB186" s="9" t="s">
        <v>114</v>
      </c>
      <c r="AC186" s="9" t="s">
        <v>115</v>
      </c>
      <c r="AD186" s="9" t="s">
        <v>116</v>
      </c>
      <c r="AE186" s="9" t="s">
        <v>230</v>
      </c>
      <c r="AF186" s="9" t="s">
        <v>231</v>
      </c>
      <c r="AG186" s="9" t="s">
        <v>232</v>
      </c>
      <c r="AH186" s="9" t="s">
        <v>233</v>
      </c>
      <c r="BL186" s="9" t="s">
        <v>229</v>
      </c>
      <c r="BM186" s="9" t="s">
        <v>88</v>
      </c>
      <c r="BN186" s="9" t="s">
        <v>89</v>
      </c>
      <c r="BO186" s="9" t="s">
        <v>90</v>
      </c>
      <c r="BP186" s="9" t="s">
        <v>91</v>
      </c>
      <c r="BQ186" s="9" t="s">
        <v>92</v>
      </c>
      <c r="BR186" s="9" t="s">
        <v>93</v>
      </c>
      <c r="BS186" s="9" t="s">
        <v>94</v>
      </c>
      <c r="BT186" s="9" t="s">
        <v>95</v>
      </c>
      <c r="BU186" s="9" t="s">
        <v>96</v>
      </c>
      <c r="BV186" s="9" t="s">
        <v>97</v>
      </c>
      <c r="BW186" s="9" t="s">
        <v>98</v>
      </c>
      <c r="BX186" s="9" t="s">
        <v>99</v>
      </c>
      <c r="BY186" s="9" t="s">
        <v>100</v>
      </c>
      <c r="BZ186" s="9" t="s">
        <v>101</v>
      </c>
      <c r="CA186" s="9" t="s">
        <v>102</v>
      </c>
      <c r="CB186" s="9" t="s">
        <v>103</v>
      </c>
      <c r="CC186" s="9" t="s">
        <v>104</v>
      </c>
      <c r="CD186" s="9" t="s">
        <v>105</v>
      </c>
      <c r="CE186" s="9" t="s">
        <v>106</v>
      </c>
      <c r="CF186" s="9" t="s">
        <v>107</v>
      </c>
      <c r="CG186" s="9" t="s">
        <v>108</v>
      </c>
      <c r="CH186" s="9" t="s">
        <v>109</v>
      </c>
      <c r="CI186" s="9" t="s">
        <v>110</v>
      </c>
      <c r="CJ186" s="9" t="s">
        <v>111</v>
      </c>
      <c r="CK186" s="9" t="s">
        <v>112</v>
      </c>
      <c r="CL186" s="9" t="s">
        <v>113</v>
      </c>
      <c r="CM186" s="9" t="s">
        <v>114</v>
      </c>
      <c r="CN186" s="9" t="s">
        <v>115</v>
      </c>
      <c r="CO186" s="9" t="s">
        <v>116</v>
      </c>
      <c r="CP186" s="9" t="s">
        <v>230</v>
      </c>
      <c r="CQ186" s="9" t="s">
        <v>231</v>
      </c>
      <c r="CR186" s="9" t="s">
        <v>232</v>
      </c>
      <c r="CS186" s="9" t="s">
        <v>233</v>
      </c>
    </row>
    <row r="187" spans="1:97" ht="15.75" thickBot="1" x14ac:dyDescent="0.3">
      <c r="A187" s="9" t="s">
        <v>119</v>
      </c>
      <c r="B187" s="10">
        <v>25</v>
      </c>
      <c r="C187" s="10">
        <v>25</v>
      </c>
      <c r="D187" s="10">
        <v>25</v>
      </c>
      <c r="E187" s="10">
        <v>499655.9</v>
      </c>
      <c r="F187" s="10">
        <v>25</v>
      </c>
      <c r="G187" s="10">
        <v>25</v>
      </c>
      <c r="H187" s="10">
        <v>24</v>
      </c>
      <c r="I187" s="10">
        <v>24</v>
      </c>
      <c r="J187" s="10">
        <v>25</v>
      </c>
      <c r="K187" s="10">
        <v>25</v>
      </c>
      <c r="L187" s="10">
        <v>25</v>
      </c>
      <c r="M187" s="10">
        <v>25</v>
      </c>
      <c r="N187" s="10">
        <v>25</v>
      </c>
      <c r="O187" s="10">
        <v>25</v>
      </c>
      <c r="P187" s="10">
        <v>499671.9</v>
      </c>
      <c r="Q187" s="10">
        <v>25</v>
      </c>
      <c r="R187" s="10">
        <v>25</v>
      </c>
      <c r="S187" s="10">
        <v>24</v>
      </c>
      <c r="T187" s="10">
        <v>25</v>
      </c>
      <c r="U187" s="10">
        <v>25</v>
      </c>
      <c r="V187" s="10">
        <v>24</v>
      </c>
      <c r="W187" s="10">
        <v>25</v>
      </c>
      <c r="X187" s="10">
        <v>25</v>
      </c>
      <c r="Y187" s="10">
        <v>25</v>
      </c>
      <c r="Z187" s="10">
        <v>24</v>
      </c>
      <c r="AA187" s="10">
        <v>24</v>
      </c>
      <c r="AB187" s="10">
        <v>25</v>
      </c>
      <c r="AC187" s="10">
        <v>25</v>
      </c>
      <c r="AD187" s="10">
        <v>25</v>
      </c>
      <c r="AE187" s="10">
        <v>999996.8</v>
      </c>
      <c r="AF187" s="10">
        <v>1000000</v>
      </c>
      <c r="AG187" s="10">
        <v>3.2</v>
      </c>
      <c r="AH187" s="10">
        <v>0</v>
      </c>
      <c r="BL187" s="9" t="s">
        <v>119</v>
      </c>
      <c r="BM187" s="10">
        <v>25</v>
      </c>
      <c r="BN187" s="10">
        <v>25</v>
      </c>
      <c r="BO187" s="10">
        <v>25</v>
      </c>
      <c r="BP187" s="10">
        <v>499653.1</v>
      </c>
      <c r="BQ187" s="10">
        <v>25</v>
      </c>
      <c r="BR187" s="10">
        <v>25</v>
      </c>
      <c r="BS187" s="10">
        <v>39</v>
      </c>
      <c r="BT187" s="10">
        <v>499641.59999999998</v>
      </c>
      <c r="BU187" s="10">
        <v>25</v>
      </c>
      <c r="BV187" s="10">
        <v>25</v>
      </c>
      <c r="BW187" s="10">
        <v>25</v>
      </c>
      <c r="BX187" s="10">
        <v>25</v>
      </c>
      <c r="BY187" s="10">
        <v>25</v>
      </c>
      <c r="BZ187" s="10">
        <v>25</v>
      </c>
      <c r="CA187" s="10">
        <v>26</v>
      </c>
      <c r="CB187" s="10">
        <v>25</v>
      </c>
      <c r="CC187" s="10">
        <v>25</v>
      </c>
      <c r="CD187" s="10">
        <v>26</v>
      </c>
      <c r="CE187" s="10">
        <v>25</v>
      </c>
      <c r="CF187" s="10">
        <v>25</v>
      </c>
      <c r="CG187" s="10">
        <v>26</v>
      </c>
      <c r="CH187" s="10">
        <v>25</v>
      </c>
      <c r="CI187" s="10">
        <v>25</v>
      </c>
      <c r="CJ187" s="10">
        <v>25</v>
      </c>
      <c r="CK187" s="10">
        <v>40.5</v>
      </c>
      <c r="CL187" s="10">
        <v>26</v>
      </c>
      <c r="CM187" s="10">
        <v>25</v>
      </c>
      <c r="CN187" s="10">
        <v>25</v>
      </c>
      <c r="CO187" s="10">
        <v>25</v>
      </c>
      <c r="CP187" s="10">
        <v>1000003.2</v>
      </c>
      <c r="CQ187" s="10">
        <v>1000000</v>
      </c>
      <c r="CR187" s="10">
        <v>-3.2</v>
      </c>
      <c r="CS187" s="10">
        <v>0</v>
      </c>
    </row>
    <row r="188" spans="1:97" ht="15.75" thickBot="1" x14ac:dyDescent="0.3">
      <c r="A188" s="9" t="s">
        <v>120</v>
      </c>
      <c r="B188" s="10">
        <v>25</v>
      </c>
      <c r="C188" s="10">
        <v>25</v>
      </c>
      <c r="D188" s="10">
        <v>25</v>
      </c>
      <c r="E188" s="10">
        <v>499656.9</v>
      </c>
      <c r="F188" s="10">
        <v>25</v>
      </c>
      <c r="G188" s="10">
        <v>25</v>
      </c>
      <c r="H188" s="10">
        <v>39</v>
      </c>
      <c r="I188" s="10">
        <v>24</v>
      </c>
      <c r="J188" s="10">
        <v>25</v>
      </c>
      <c r="K188" s="10">
        <v>25</v>
      </c>
      <c r="L188" s="10">
        <v>25</v>
      </c>
      <c r="M188" s="10">
        <v>25</v>
      </c>
      <c r="N188" s="10">
        <v>25</v>
      </c>
      <c r="O188" s="10">
        <v>25</v>
      </c>
      <c r="P188" s="10">
        <v>499671.9</v>
      </c>
      <c r="Q188" s="10">
        <v>25</v>
      </c>
      <c r="R188" s="10">
        <v>25</v>
      </c>
      <c r="S188" s="10">
        <v>24</v>
      </c>
      <c r="T188" s="10">
        <v>25</v>
      </c>
      <c r="U188" s="10">
        <v>25</v>
      </c>
      <c r="V188" s="10">
        <v>25</v>
      </c>
      <c r="W188" s="10">
        <v>25</v>
      </c>
      <c r="X188" s="10">
        <v>25</v>
      </c>
      <c r="Y188" s="10">
        <v>25</v>
      </c>
      <c r="Z188" s="10">
        <v>24</v>
      </c>
      <c r="AA188" s="10">
        <v>26</v>
      </c>
      <c r="AB188" s="10">
        <v>25</v>
      </c>
      <c r="AC188" s="10">
        <v>25</v>
      </c>
      <c r="AD188" s="10">
        <v>25</v>
      </c>
      <c r="AE188" s="10">
        <v>1000015.8</v>
      </c>
      <c r="AF188" s="10">
        <v>1000000</v>
      </c>
      <c r="AG188" s="10">
        <v>-15.8</v>
      </c>
      <c r="AH188" s="10">
        <v>0</v>
      </c>
      <c r="BL188" s="9" t="s">
        <v>120</v>
      </c>
      <c r="BM188" s="10">
        <v>25</v>
      </c>
      <c r="BN188" s="10">
        <v>25</v>
      </c>
      <c r="BO188" s="10">
        <v>25</v>
      </c>
      <c r="BP188" s="10">
        <v>499652.1</v>
      </c>
      <c r="BQ188" s="10">
        <v>25</v>
      </c>
      <c r="BR188" s="10">
        <v>25</v>
      </c>
      <c r="BS188" s="10">
        <v>24</v>
      </c>
      <c r="BT188" s="10">
        <v>499641.59999999998</v>
      </c>
      <c r="BU188" s="10">
        <v>25</v>
      </c>
      <c r="BV188" s="10">
        <v>25</v>
      </c>
      <c r="BW188" s="10">
        <v>25</v>
      </c>
      <c r="BX188" s="10">
        <v>25</v>
      </c>
      <c r="BY188" s="10">
        <v>25</v>
      </c>
      <c r="BZ188" s="10">
        <v>25</v>
      </c>
      <c r="CA188" s="10">
        <v>26</v>
      </c>
      <c r="CB188" s="10">
        <v>25</v>
      </c>
      <c r="CC188" s="10">
        <v>25</v>
      </c>
      <c r="CD188" s="10">
        <v>26</v>
      </c>
      <c r="CE188" s="10">
        <v>25</v>
      </c>
      <c r="CF188" s="10">
        <v>25</v>
      </c>
      <c r="CG188" s="10">
        <v>25</v>
      </c>
      <c r="CH188" s="10">
        <v>25</v>
      </c>
      <c r="CI188" s="10">
        <v>25</v>
      </c>
      <c r="CJ188" s="10">
        <v>25</v>
      </c>
      <c r="CK188" s="10">
        <v>40.5</v>
      </c>
      <c r="CL188" s="10">
        <v>24</v>
      </c>
      <c r="CM188" s="10">
        <v>25</v>
      </c>
      <c r="CN188" s="10">
        <v>25</v>
      </c>
      <c r="CO188" s="10">
        <v>25</v>
      </c>
      <c r="CP188" s="10">
        <v>999984.2</v>
      </c>
      <c r="CQ188" s="10">
        <v>1000000</v>
      </c>
      <c r="CR188" s="10">
        <v>15.8</v>
      </c>
      <c r="CS188" s="10">
        <v>0</v>
      </c>
    </row>
    <row r="189" spans="1:97" ht="15.75" thickBot="1" x14ac:dyDescent="0.3">
      <c r="A189" s="9" t="s">
        <v>121</v>
      </c>
      <c r="B189" s="10">
        <v>25</v>
      </c>
      <c r="C189" s="10">
        <v>25</v>
      </c>
      <c r="D189" s="10">
        <v>25</v>
      </c>
      <c r="E189" s="10">
        <v>499655.9</v>
      </c>
      <c r="F189" s="10">
        <v>25</v>
      </c>
      <c r="G189" s="10">
        <v>25</v>
      </c>
      <c r="H189" s="10">
        <v>24</v>
      </c>
      <c r="I189" s="10">
        <v>24</v>
      </c>
      <c r="J189" s="10">
        <v>25</v>
      </c>
      <c r="K189" s="10">
        <v>25</v>
      </c>
      <c r="L189" s="10">
        <v>25</v>
      </c>
      <c r="M189" s="10">
        <v>25</v>
      </c>
      <c r="N189" s="10">
        <v>25</v>
      </c>
      <c r="O189" s="10">
        <v>25</v>
      </c>
      <c r="P189" s="10">
        <v>499671.9</v>
      </c>
      <c r="Q189" s="10">
        <v>25</v>
      </c>
      <c r="R189" s="10">
        <v>25</v>
      </c>
      <c r="S189" s="10">
        <v>24</v>
      </c>
      <c r="T189" s="10">
        <v>25</v>
      </c>
      <c r="U189" s="10">
        <v>25</v>
      </c>
      <c r="V189" s="10">
        <v>24</v>
      </c>
      <c r="W189" s="10">
        <v>25</v>
      </c>
      <c r="X189" s="10">
        <v>25</v>
      </c>
      <c r="Y189" s="10">
        <v>25</v>
      </c>
      <c r="Z189" s="10">
        <v>24</v>
      </c>
      <c r="AA189" s="10">
        <v>24</v>
      </c>
      <c r="AB189" s="10">
        <v>25</v>
      </c>
      <c r="AC189" s="10">
        <v>25</v>
      </c>
      <c r="AD189" s="10">
        <v>25</v>
      </c>
      <c r="AE189" s="10">
        <v>999996.8</v>
      </c>
      <c r="AF189" s="10">
        <v>1000000</v>
      </c>
      <c r="AG189" s="10">
        <v>3.2</v>
      </c>
      <c r="AH189" s="10">
        <v>0</v>
      </c>
      <c r="BL189" s="9" t="s">
        <v>121</v>
      </c>
      <c r="BM189" s="10">
        <v>25</v>
      </c>
      <c r="BN189" s="10">
        <v>25</v>
      </c>
      <c r="BO189" s="10">
        <v>25</v>
      </c>
      <c r="BP189" s="10">
        <v>499653.1</v>
      </c>
      <c r="BQ189" s="10">
        <v>25</v>
      </c>
      <c r="BR189" s="10">
        <v>25</v>
      </c>
      <c r="BS189" s="10">
        <v>39</v>
      </c>
      <c r="BT189" s="10">
        <v>499641.59999999998</v>
      </c>
      <c r="BU189" s="10">
        <v>25</v>
      </c>
      <c r="BV189" s="10">
        <v>25</v>
      </c>
      <c r="BW189" s="10">
        <v>25</v>
      </c>
      <c r="BX189" s="10">
        <v>25</v>
      </c>
      <c r="BY189" s="10">
        <v>25</v>
      </c>
      <c r="BZ189" s="10">
        <v>25</v>
      </c>
      <c r="CA189" s="10">
        <v>26</v>
      </c>
      <c r="CB189" s="10">
        <v>25</v>
      </c>
      <c r="CC189" s="10">
        <v>25</v>
      </c>
      <c r="CD189" s="10">
        <v>26</v>
      </c>
      <c r="CE189" s="10">
        <v>25</v>
      </c>
      <c r="CF189" s="10">
        <v>25</v>
      </c>
      <c r="CG189" s="10">
        <v>26</v>
      </c>
      <c r="CH189" s="10">
        <v>25</v>
      </c>
      <c r="CI189" s="10">
        <v>25</v>
      </c>
      <c r="CJ189" s="10">
        <v>25</v>
      </c>
      <c r="CK189" s="10">
        <v>40.5</v>
      </c>
      <c r="CL189" s="10">
        <v>26</v>
      </c>
      <c r="CM189" s="10">
        <v>25</v>
      </c>
      <c r="CN189" s="10">
        <v>25</v>
      </c>
      <c r="CO189" s="10">
        <v>25</v>
      </c>
      <c r="CP189" s="10">
        <v>1000003.2</v>
      </c>
      <c r="CQ189" s="10">
        <v>1000000</v>
      </c>
      <c r="CR189" s="10">
        <v>-3.2</v>
      </c>
      <c r="CS189" s="10">
        <v>0</v>
      </c>
    </row>
    <row r="190" spans="1:97" ht="15.75" thickBot="1" x14ac:dyDescent="0.3">
      <c r="A190" s="9" t="s">
        <v>122</v>
      </c>
      <c r="B190" s="10">
        <v>25</v>
      </c>
      <c r="C190" s="10">
        <v>25</v>
      </c>
      <c r="D190" s="10">
        <v>25</v>
      </c>
      <c r="E190" s="10">
        <v>499655.9</v>
      </c>
      <c r="F190" s="10">
        <v>25</v>
      </c>
      <c r="G190" s="10">
        <v>25</v>
      </c>
      <c r="H190" s="10">
        <v>24</v>
      </c>
      <c r="I190" s="10">
        <v>24</v>
      </c>
      <c r="J190" s="10">
        <v>25</v>
      </c>
      <c r="K190" s="10">
        <v>25</v>
      </c>
      <c r="L190" s="10">
        <v>25</v>
      </c>
      <c r="M190" s="10">
        <v>25</v>
      </c>
      <c r="N190" s="10">
        <v>25</v>
      </c>
      <c r="O190" s="10">
        <v>25</v>
      </c>
      <c r="P190" s="10">
        <v>499671.9</v>
      </c>
      <c r="Q190" s="10">
        <v>25</v>
      </c>
      <c r="R190" s="10">
        <v>25</v>
      </c>
      <c r="S190" s="10">
        <v>24</v>
      </c>
      <c r="T190" s="10">
        <v>25</v>
      </c>
      <c r="U190" s="10">
        <v>25</v>
      </c>
      <c r="V190" s="10">
        <v>24</v>
      </c>
      <c r="W190" s="10">
        <v>25</v>
      </c>
      <c r="X190" s="10">
        <v>25</v>
      </c>
      <c r="Y190" s="10">
        <v>25</v>
      </c>
      <c r="Z190" s="10">
        <v>24</v>
      </c>
      <c r="AA190" s="10">
        <v>24</v>
      </c>
      <c r="AB190" s="10">
        <v>25</v>
      </c>
      <c r="AC190" s="10">
        <v>25</v>
      </c>
      <c r="AD190" s="10">
        <v>25</v>
      </c>
      <c r="AE190" s="10">
        <v>999996.8</v>
      </c>
      <c r="AF190" s="10">
        <v>1000000</v>
      </c>
      <c r="AG190" s="10">
        <v>3.2</v>
      </c>
      <c r="AH190" s="10">
        <v>0</v>
      </c>
      <c r="BL190" s="9" t="s">
        <v>122</v>
      </c>
      <c r="BM190" s="10">
        <v>25</v>
      </c>
      <c r="BN190" s="10">
        <v>25</v>
      </c>
      <c r="BO190" s="10">
        <v>25</v>
      </c>
      <c r="BP190" s="10">
        <v>499653.1</v>
      </c>
      <c r="BQ190" s="10">
        <v>25</v>
      </c>
      <c r="BR190" s="10">
        <v>25</v>
      </c>
      <c r="BS190" s="10">
        <v>39</v>
      </c>
      <c r="BT190" s="10">
        <v>499641.59999999998</v>
      </c>
      <c r="BU190" s="10">
        <v>25</v>
      </c>
      <c r="BV190" s="10">
        <v>25</v>
      </c>
      <c r="BW190" s="10">
        <v>25</v>
      </c>
      <c r="BX190" s="10">
        <v>25</v>
      </c>
      <c r="BY190" s="10">
        <v>25</v>
      </c>
      <c r="BZ190" s="10">
        <v>25</v>
      </c>
      <c r="CA190" s="10">
        <v>26</v>
      </c>
      <c r="CB190" s="10">
        <v>25</v>
      </c>
      <c r="CC190" s="10">
        <v>25</v>
      </c>
      <c r="CD190" s="10">
        <v>26</v>
      </c>
      <c r="CE190" s="10">
        <v>25</v>
      </c>
      <c r="CF190" s="10">
        <v>25</v>
      </c>
      <c r="CG190" s="10">
        <v>26</v>
      </c>
      <c r="CH190" s="10">
        <v>25</v>
      </c>
      <c r="CI190" s="10">
        <v>25</v>
      </c>
      <c r="CJ190" s="10">
        <v>25</v>
      </c>
      <c r="CK190" s="10">
        <v>40.5</v>
      </c>
      <c r="CL190" s="10">
        <v>26</v>
      </c>
      <c r="CM190" s="10">
        <v>25</v>
      </c>
      <c r="CN190" s="10">
        <v>25</v>
      </c>
      <c r="CO190" s="10">
        <v>25</v>
      </c>
      <c r="CP190" s="10">
        <v>1000003.2</v>
      </c>
      <c r="CQ190" s="10">
        <v>1000000</v>
      </c>
      <c r="CR190" s="10">
        <v>-3.2</v>
      </c>
      <c r="CS190" s="10">
        <v>0</v>
      </c>
    </row>
    <row r="191" spans="1:97" ht="15.75" thickBot="1" x14ac:dyDescent="0.3">
      <c r="A191" s="9" t="s">
        <v>123</v>
      </c>
      <c r="B191" s="10">
        <v>25</v>
      </c>
      <c r="C191" s="10">
        <v>25</v>
      </c>
      <c r="D191" s="10">
        <v>25</v>
      </c>
      <c r="E191" s="10">
        <v>499655.9</v>
      </c>
      <c r="F191" s="10">
        <v>25</v>
      </c>
      <c r="G191" s="10">
        <v>25</v>
      </c>
      <c r="H191" s="10">
        <v>24</v>
      </c>
      <c r="I191" s="10">
        <v>24</v>
      </c>
      <c r="J191" s="10">
        <v>25</v>
      </c>
      <c r="K191" s="10">
        <v>25</v>
      </c>
      <c r="L191" s="10">
        <v>25</v>
      </c>
      <c r="M191" s="10">
        <v>25</v>
      </c>
      <c r="N191" s="10">
        <v>25</v>
      </c>
      <c r="O191" s="10">
        <v>25</v>
      </c>
      <c r="P191" s="10">
        <v>499671.9</v>
      </c>
      <c r="Q191" s="10">
        <v>25</v>
      </c>
      <c r="R191" s="10">
        <v>25</v>
      </c>
      <c r="S191" s="10">
        <v>24</v>
      </c>
      <c r="T191" s="10">
        <v>25</v>
      </c>
      <c r="U191" s="10">
        <v>25</v>
      </c>
      <c r="V191" s="10">
        <v>24</v>
      </c>
      <c r="W191" s="10">
        <v>25</v>
      </c>
      <c r="X191" s="10">
        <v>25</v>
      </c>
      <c r="Y191" s="10">
        <v>25</v>
      </c>
      <c r="Z191" s="10">
        <v>24</v>
      </c>
      <c r="AA191" s="10">
        <v>24</v>
      </c>
      <c r="AB191" s="10">
        <v>25</v>
      </c>
      <c r="AC191" s="10">
        <v>25</v>
      </c>
      <c r="AD191" s="10">
        <v>25</v>
      </c>
      <c r="AE191" s="10">
        <v>999996.8</v>
      </c>
      <c r="AF191" s="10">
        <v>1000000</v>
      </c>
      <c r="AG191" s="10">
        <v>3.2</v>
      </c>
      <c r="AH191" s="10">
        <v>0</v>
      </c>
      <c r="BL191" s="9" t="s">
        <v>123</v>
      </c>
      <c r="BM191" s="10">
        <v>25</v>
      </c>
      <c r="BN191" s="10">
        <v>25</v>
      </c>
      <c r="BO191" s="10">
        <v>25</v>
      </c>
      <c r="BP191" s="10">
        <v>499653.1</v>
      </c>
      <c r="BQ191" s="10">
        <v>25</v>
      </c>
      <c r="BR191" s="10">
        <v>25</v>
      </c>
      <c r="BS191" s="10">
        <v>39</v>
      </c>
      <c r="BT191" s="10">
        <v>499641.59999999998</v>
      </c>
      <c r="BU191" s="10">
        <v>25</v>
      </c>
      <c r="BV191" s="10">
        <v>25</v>
      </c>
      <c r="BW191" s="10">
        <v>25</v>
      </c>
      <c r="BX191" s="10">
        <v>25</v>
      </c>
      <c r="BY191" s="10">
        <v>25</v>
      </c>
      <c r="BZ191" s="10">
        <v>25</v>
      </c>
      <c r="CA191" s="10">
        <v>26</v>
      </c>
      <c r="CB191" s="10">
        <v>25</v>
      </c>
      <c r="CC191" s="10">
        <v>25</v>
      </c>
      <c r="CD191" s="10">
        <v>26</v>
      </c>
      <c r="CE191" s="10">
        <v>25</v>
      </c>
      <c r="CF191" s="10">
        <v>25</v>
      </c>
      <c r="CG191" s="10">
        <v>26</v>
      </c>
      <c r="CH191" s="10">
        <v>25</v>
      </c>
      <c r="CI191" s="10">
        <v>25</v>
      </c>
      <c r="CJ191" s="10">
        <v>25</v>
      </c>
      <c r="CK191" s="10">
        <v>40.5</v>
      </c>
      <c r="CL191" s="10">
        <v>26</v>
      </c>
      <c r="CM191" s="10">
        <v>25</v>
      </c>
      <c r="CN191" s="10">
        <v>25</v>
      </c>
      <c r="CO191" s="10">
        <v>25</v>
      </c>
      <c r="CP191" s="10">
        <v>1000003.2</v>
      </c>
      <c r="CQ191" s="10">
        <v>1000000</v>
      </c>
      <c r="CR191" s="10">
        <v>-3.2</v>
      </c>
      <c r="CS191" s="10">
        <v>0</v>
      </c>
    </row>
    <row r="192" spans="1:97" ht="15.75" thickBot="1" x14ac:dyDescent="0.3">
      <c r="A192" s="9" t="s">
        <v>124</v>
      </c>
      <c r="B192" s="10">
        <v>25</v>
      </c>
      <c r="C192" s="10">
        <v>25</v>
      </c>
      <c r="D192" s="10">
        <v>25</v>
      </c>
      <c r="E192" s="10">
        <v>499655.9</v>
      </c>
      <c r="F192" s="10">
        <v>25</v>
      </c>
      <c r="G192" s="10">
        <v>25</v>
      </c>
      <c r="H192" s="10">
        <v>24</v>
      </c>
      <c r="I192" s="10">
        <v>40</v>
      </c>
      <c r="J192" s="10">
        <v>25</v>
      </c>
      <c r="K192" s="10">
        <v>25</v>
      </c>
      <c r="L192" s="10">
        <v>25</v>
      </c>
      <c r="M192" s="10">
        <v>25</v>
      </c>
      <c r="N192" s="10">
        <v>25</v>
      </c>
      <c r="O192" s="10">
        <v>25</v>
      </c>
      <c r="P192" s="10">
        <v>499671.9</v>
      </c>
      <c r="Q192" s="10">
        <v>25</v>
      </c>
      <c r="R192" s="10">
        <v>25</v>
      </c>
      <c r="S192" s="10">
        <v>26</v>
      </c>
      <c r="T192" s="10">
        <v>25</v>
      </c>
      <c r="U192" s="10">
        <v>25</v>
      </c>
      <c r="V192" s="10">
        <v>24</v>
      </c>
      <c r="W192" s="10">
        <v>25</v>
      </c>
      <c r="X192" s="10">
        <v>25</v>
      </c>
      <c r="Y192" s="10">
        <v>25</v>
      </c>
      <c r="Z192" s="10">
        <v>24</v>
      </c>
      <c r="AA192" s="10">
        <v>24</v>
      </c>
      <c r="AB192" s="10">
        <v>25</v>
      </c>
      <c r="AC192" s="10">
        <v>25</v>
      </c>
      <c r="AD192" s="10">
        <v>25</v>
      </c>
      <c r="AE192" s="10">
        <v>1000014.8</v>
      </c>
      <c r="AF192" s="10">
        <v>1000000</v>
      </c>
      <c r="AG192" s="10">
        <v>-14.8</v>
      </c>
      <c r="AH192" s="10">
        <v>0</v>
      </c>
      <c r="BL192" s="9" t="s">
        <v>124</v>
      </c>
      <c r="BM192" s="10">
        <v>25</v>
      </c>
      <c r="BN192" s="10">
        <v>25</v>
      </c>
      <c r="BO192" s="10">
        <v>25</v>
      </c>
      <c r="BP192" s="10">
        <v>499653.1</v>
      </c>
      <c r="BQ192" s="10">
        <v>25</v>
      </c>
      <c r="BR192" s="10">
        <v>25</v>
      </c>
      <c r="BS192" s="10">
        <v>39</v>
      </c>
      <c r="BT192" s="10">
        <v>499625.6</v>
      </c>
      <c r="BU192" s="10">
        <v>25</v>
      </c>
      <c r="BV192" s="10">
        <v>25</v>
      </c>
      <c r="BW192" s="10">
        <v>25</v>
      </c>
      <c r="BX192" s="10">
        <v>25</v>
      </c>
      <c r="BY192" s="10">
        <v>25</v>
      </c>
      <c r="BZ192" s="10">
        <v>25</v>
      </c>
      <c r="CA192" s="10">
        <v>26</v>
      </c>
      <c r="CB192" s="10">
        <v>25</v>
      </c>
      <c r="CC192" s="10">
        <v>25</v>
      </c>
      <c r="CD192" s="10">
        <v>24</v>
      </c>
      <c r="CE192" s="10">
        <v>25</v>
      </c>
      <c r="CF192" s="10">
        <v>25</v>
      </c>
      <c r="CG192" s="10">
        <v>26</v>
      </c>
      <c r="CH192" s="10">
        <v>25</v>
      </c>
      <c r="CI192" s="10">
        <v>25</v>
      </c>
      <c r="CJ192" s="10">
        <v>25</v>
      </c>
      <c r="CK192" s="10">
        <v>40.5</v>
      </c>
      <c r="CL192" s="10">
        <v>26</v>
      </c>
      <c r="CM192" s="10">
        <v>25</v>
      </c>
      <c r="CN192" s="10">
        <v>25</v>
      </c>
      <c r="CO192" s="10">
        <v>25</v>
      </c>
      <c r="CP192" s="10">
        <v>999985.2</v>
      </c>
      <c r="CQ192" s="10">
        <v>1000000</v>
      </c>
      <c r="CR192" s="10">
        <v>14.8</v>
      </c>
      <c r="CS192" s="10">
        <v>0</v>
      </c>
    </row>
    <row r="193" spans="1:97" ht="15.75" thickBot="1" x14ac:dyDescent="0.3">
      <c r="A193" s="9" t="s">
        <v>125</v>
      </c>
      <c r="B193" s="10">
        <v>25</v>
      </c>
      <c r="C193" s="10">
        <v>25</v>
      </c>
      <c r="D193" s="10">
        <v>25</v>
      </c>
      <c r="E193" s="10">
        <v>499655.9</v>
      </c>
      <c r="F193" s="10">
        <v>25</v>
      </c>
      <c r="G193" s="10">
        <v>25</v>
      </c>
      <c r="H193" s="10">
        <v>24</v>
      </c>
      <c r="I193" s="10">
        <v>24</v>
      </c>
      <c r="J193" s="10">
        <v>25</v>
      </c>
      <c r="K193" s="10">
        <v>25</v>
      </c>
      <c r="L193" s="10">
        <v>25</v>
      </c>
      <c r="M193" s="10">
        <v>25</v>
      </c>
      <c r="N193" s="10">
        <v>25</v>
      </c>
      <c r="O193" s="10">
        <v>25</v>
      </c>
      <c r="P193" s="10">
        <v>499671.9</v>
      </c>
      <c r="Q193" s="10">
        <v>25</v>
      </c>
      <c r="R193" s="10">
        <v>25</v>
      </c>
      <c r="S193" s="10">
        <v>24</v>
      </c>
      <c r="T193" s="10">
        <v>25</v>
      </c>
      <c r="U193" s="10">
        <v>25</v>
      </c>
      <c r="V193" s="10">
        <v>24</v>
      </c>
      <c r="W193" s="10">
        <v>25</v>
      </c>
      <c r="X193" s="10">
        <v>25</v>
      </c>
      <c r="Y193" s="10">
        <v>25</v>
      </c>
      <c r="Z193" s="10">
        <v>24</v>
      </c>
      <c r="AA193" s="10">
        <v>24</v>
      </c>
      <c r="AB193" s="10">
        <v>25</v>
      </c>
      <c r="AC193" s="10">
        <v>25</v>
      </c>
      <c r="AD193" s="10">
        <v>25</v>
      </c>
      <c r="AE193" s="10">
        <v>999996.8</v>
      </c>
      <c r="AF193" s="10">
        <v>1000000</v>
      </c>
      <c r="AG193" s="10">
        <v>3.2</v>
      </c>
      <c r="AH193" s="10">
        <v>0</v>
      </c>
      <c r="BL193" s="9" t="s">
        <v>125</v>
      </c>
      <c r="BM193" s="10">
        <v>25</v>
      </c>
      <c r="BN193" s="10">
        <v>25</v>
      </c>
      <c r="BO193" s="10">
        <v>25</v>
      </c>
      <c r="BP193" s="10">
        <v>499653.1</v>
      </c>
      <c r="BQ193" s="10">
        <v>25</v>
      </c>
      <c r="BR193" s="10">
        <v>25</v>
      </c>
      <c r="BS193" s="10">
        <v>39</v>
      </c>
      <c r="BT193" s="10">
        <v>499641.59999999998</v>
      </c>
      <c r="BU193" s="10">
        <v>25</v>
      </c>
      <c r="BV193" s="10">
        <v>25</v>
      </c>
      <c r="BW193" s="10">
        <v>25</v>
      </c>
      <c r="BX193" s="10">
        <v>25</v>
      </c>
      <c r="BY193" s="10">
        <v>25</v>
      </c>
      <c r="BZ193" s="10">
        <v>25</v>
      </c>
      <c r="CA193" s="10">
        <v>26</v>
      </c>
      <c r="CB193" s="10">
        <v>25</v>
      </c>
      <c r="CC193" s="10">
        <v>25</v>
      </c>
      <c r="CD193" s="10">
        <v>26</v>
      </c>
      <c r="CE193" s="10">
        <v>25</v>
      </c>
      <c r="CF193" s="10">
        <v>25</v>
      </c>
      <c r="CG193" s="10">
        <v>26</v>
      </c>
      <c r="CH193" s="10">
        <v>25</v>
      </c>
      <c r="CI193" s="10">
        <v>25</v>
      </c>
      <c r="CJ193" s="10">
        <v>25</v>
      </c>
      <c r="CK193" s="10">
        <v>40.5</v>
      </c>
      <c r="CL193" s="10">
        <v>26</v>
      </c>
      <c r="CM193" s="10">
        <v>25</v>
      </c>
      <c r="CN193" s="10">
        <v>25</v>
      </c>
      <c r="CO193" s="10">
        <v>25</v>
      </c>
      <c r="CP193" s="10">
        <v>1000003.2</v>
      </c>
      <c r="CQ193" s="10">
        <v>1000000</v>
      </c>
      <c r="CR193" s="10">
        <v>-3.2</v>
      </c>
      <c r="CS193" s="10">
        <v>0</v>
      </c>
    </row>
    <row r="194" spans="1:97" ht="15.75" thickBot="1" x14ac:dyDescent="0.3">
      <c r="A194" s="9" t="s">
        <v>126</v>
      </c>
      <c r="B194" s="10">
        <v>25</v>
      </c>
      <c r="C194" s="10">
        <v>25</v>
      </c>
      <c r="D194" s="10">
        <v>25</v>
      </c>
      <c r="E194" s="10">
        <v>499655.9</v>
      </c>
      <c r="F194" s="10">
        <v>25</v>
      </c>
      <c r="G194" s="10">
        <v>25</v>
      </c>
      <c r="H194" s="10">
        <v>24</v>
      </c>
      <c r="I194" s="10">
        <v>24</v>
      </c>
      <c r="J194" s="10">
        <v>25</v>
      </c>
      <c r="K194" s="10">
        <v>25</v>
      </c>
      <c r="L194" s="10">
        <v>25</v>
      </c>
      <c r="M194" s="10">
        <v>25</v>
      </c>
      <c r="N194" s="10">
        <v>25</v>
      </c>
      <c r="O194" s="10">
        <v>25</v>
      </c>
      <c r="P194" s="10">
        <v>499671.9</v>
      </c>
      <c r="Q194" s="10">
        <v>25</v>
      </c>
      <c r="R194" s="10">
        <v>25</v>
      </c>
      <c r="S194" s="10">
        <v>24</v>
      </c>
      <c r="T194" s="10">
        <v>25</v>
      </c>
      <c r="U194" s="10">
        <v>25</v>
      </c>
      <c r="V194" s="10">
        <v>24</v>
      </c>
      <c r="W194" s="10">
        <v>25</v>
      </c>
      <c r="X194" s="10">
        <v>25</v>
      </c>
      <c r="Y194" s="10">
        <v>25</v>
      </c>
      <c r="Z194" s="10">
        <v>24</v>
      </c>
      <c r="AA194" s="10">
        <v>24</v>
      </c>
      <c r="AB194" s="10">
        <v>25</v>
      </c>
      <c r="AC194" s="10">
        <v>25</v>
      </c>
      <c r="AD194" s="10">
        <v>25</v>
      </c>
      <c r="AE194" s="10">
        <v>999996.8</v>
      </c>
      <c r="AF194" s="10">
        <v>1000000</v>
      </c>
      <c r="AG194" s="10">
        <v>3.2</v>
      </c>
      <c r="AH194" s="10">
        <v>0</v>
      </c>
      <c r="BL194" s="9" t="s">
        <v>126</v>
      </c>
      <c r="BM194" s="10">
        <v>25</v>
      </c>
      <c r="BN194" s="10">
        <v>25</v>
      </c>
      <c r="BO194" s="10">
        <v>25</v>
      </c>
      <c r="BP194" s="10">
        <v>499653.1</v>
      </c>
      <c r="BQ194" s="10">
        <v>25</v>
      </c>
      <c r="BR194" s="10">
        <v>25</v>
      </c>
      <c r="BS194" s="10">
        <v>39</v>
      </c>
      <c r="BT194" s="10">
        <v>499641.59999999998</v>
      </c>
      <c r="BU194" s="10">
        <v>25</v>
      </c>
      <c r="BV194" s="10">
        <v>25</v>
      </c>
      <c r="BW194" s="10">
        <v>25</v>
      </c>
      <c r="BX194" s="10">
        <v>25</v>
      </c>
      <c r="BY194" s="10">
        <v>25</v>
      </c>
      <c r="BZ194" s="10">
        <v>25</v>
      </c>
      <c r="CA194" s="10">
        <v>26</v>
      </c>
      <c r="CB194" s="10">
        <v>25</v>
      </c>
      <c r="CC194" s="10">
        <v>25</v>
      </c>
      <c r="CD194" s="10">
        <v>26</v>
      </c>
      <c r="CE194" s="10">
        <v>25</v>
      </c>
      <c r="CF194" s="10">
        <v>25</v>
      </c>
      <c r="CG194" s="10">
        <v>26</v>
      </c>
      <c r="CH194" s="10">
        <v>25</v>
      </c>
      <c r="CI194" s="10">
        <v>25</v>
      </c>
      <c r="CJ194" s="10">
        <v>25</v>
      </c>
      <c r="CK194" s="10">
        <v>40.5</v>
      </c>
      <c r="CL194" s="10">
        <v>26</v>
      </c>
      <c r="CM194" s="10">
        <v>25</v>
      </c>
      <c r="CN194" s="10">
        <v>25</v>
      </c>
      <c r="CO194" s="10">
        <v>25</v>
      </c>
      <c r="CP194" s="10">
        <v>1000003.2</v>
      </c>
      <c r="CQ194" s="10">
        <v>1000000</v>
      </c>
      <c r="CR194" s="10">
        <v>-3.2</v>
      </c>
      <c r="CS194" s="10">
        <v>0</v>
      </c>
    </row>
    <row r="195" spans="1:97" ht="15.75" thickBot="1" x14ac:dyDescent="0.3">
      <c r="A195" s="9" t="s">
        <v>127</v>
      </c>
      <c r="B195" s="10">
        <v>25</v>
      </c>
      <c r="C195" s="10">
        <v>25</v>
      </c>
      <c r="D195" s="10">
        <v>25</v>
      </c>
      <c r="E195" s="10">
        <v>499655.9</v>
      </c>
      <c r="F195" s="10">
        <v>25</v>
      </c>
      <c r="G195" s="10">
        <v>25</v>
      </c>
      <c r="H195" s="10">
        <v>24</v>
      </c>
      <c r="I195" s="10">
        <v>24</v>
      </c>
      <c r="J195" s="10">
        <v>25</v>
      </c>
      <c r="K195" s="10">
        <v>25</v>
      </c>
      <c r="L195" s="10">
        <v>25</v>
      </c>
      <c r="M195" s="10">
        <v>25</v>
      </c>
      <c r="N195" s="10">
        <v>25</v>
      </c>
      <c r="O195" s="10">
        <v>25</v>
      </c>
      <c r="P195" s="10">
        <v>499671.9</v>
      </c>
      <c r="Q195" s="10">
        <v>25</v>
      </c>
      <c r="R195" s="10">
        <v>25</v>
      </c>
      <c r="S195" s="10">
        <v>24</v>
      </c>
      <c r="T195" s="10">
        <v>25</v>
      </c>
      <c r="U195" s="10">
        <v>25</v>
      </c>
      <c r="V195" s="10">
        <v>24</v>
      </c>
      <c r="W195" s="10">
        <v>25</v>
      </c>
      <c r="X195" s="10">
        <v>25</v>
      </c>
      <c r="Y195" s="10">
        <v>25</v>
      </c>
      <c r="Z195" s="10">
        <v>24</v>
      </c>
      <c r="AA195" s="10">
        <v>24</v>
      </c>
      <c r="AB195" s="10">
        <v>25</v>
      </c>
      <c r="AC195" s="10">
        <v>25</v>
      </c>
      <c r="AD195" s="10">
        <v>25</v>
      </c>
      <c r="AE195" s="10">
        <v>999996.8</v>
      </c>
      <c r="AF195" s="10">
        <v>1000000</v>
      </c>
      <c r="AG195" s="10">
        <v>3.2</v>
      </c>
      <c r="AH195" s="10">
        <v>0</v>
      </c>
      <c r="BL195" s="9" t="s">
        <v>127</v>
      </c>
      <c r="BM195" s="10">
        <v>25</v>
      </c>
      <c r="BN195" s="10">
        <v>25</v>
      </c>
      <c r="BO195" s="10">
        <v>25</v>
      </c>
      <c r="BP195" s="10">
        <v>499653.1</v>
      </c>
      <c r="BQ195" s="10">
        <v>25</v>
      </c>
      <c r="BR195" s="10">
        <v>25</v>
      </c>
      <c r="BS195" s="10">
        <v>39</v>
      </c>
      <c r="BT195" s="10">
        <v>499641.59999999998</v>
      </c>
      <c r="BU195" s="10">
        <v>25</v>
      </c>
      <c r="BV195" s="10">
        <v>25</v>
      </c>
      <c r="BW195" s="10">
        <v>25</v>
      </c>
      <c r="BX195" s="10">
        <v>25</v>
      </c>
      <c r="BY195" s="10">
        <v>25</v>
      </c>
      <c r="BZ195" s="10">
        <v>25</v>
      </c>
      <c r="CA195" s="10">
        <v>26</v>
      </c>
      <c r="CB195" s="10">
        <v>25</v>
      </c>
      <c r="CC195" s="10">
        <v>25</v>
      </c>
      <c r="CD195" s="10">
        <v>26</v>
      </c>
      <c r="CE195" s="10">
        <v>25</v>
      </c>
      <c r="CF195" s="10">
        <v>25</v>
      </c>
      <c r="CG195" s="10">
        <v>26</v>
      </c>
      <c r="CH195" s="10">
        <v>25</v>
      </c>
      <c r="CI195" s="10">
        <v>25</v>
      </c>
      <c r="CJ195" s="10">
        <v>25</v>
      </c>
      <c r="CK195" s="10">
        <v>40.5</v>
      </c>
      <c r="CL195" s="10">
        <v>26</v>
      </c>
      <c r="CM195" s="10">
        <v>25</v>
      </c>
      <c r="CN195" s="10">
        <v>25</v>
      </c>
      <c r="CO195" s="10">
        <v>25</v>
      </c>
      <c r="CP195" s="10">
        <v>1000003.2</v>
      </c>
      <c r="CQ195" s="10">
        <v>1000000</v>
      </c>
      <c r="CR195" s="10">
        <v>-3.2</v>
      </c>
      <c r="CS195" s="10">
        <v>0</v>
      </c>
    </row>
    <row r="196" spans="1:97" ht="15.75" thickBot="1" x14ac:dyDescent="0.3">
      <c r="A196" s="9" t="s">
        <v>128</v>
      </c>
      <c r="B196" s="10">
        <v>25</v>
      </c>
      <c r="C196" s="10">
        <v>25</v>
      </c>
      <c r="D196" s="10">
        <v>25</v>
      </c>
      <c r="E196" s="10">
        <v>499655.9</v>
      </c>
      <c r="F196" s="10">
        <v>25</v>
      </c>
      <c r="G196" s="10">
        <v>25</v>
      </c>
      <c r="H196" s="10">
        <v>24</v>
      </c>
      <c r="I196" s="10">
        <v>24</v>
      </c>
      <c r="J196" s="10">
        <v>25</v>
      </c>
      <c r="K196" s="10">
        <v>25</v>
      </c>
      <c r="L196" s="10">
        <v>25</v>
      </c>
      <c r="M196" s="10">
        <v>25</v>
      </c>
      <c r="N196" s="10">
        <v>25</v>
      </c>
      <c r="O196" s="10">
        <v>25</v>
      </c>
      <c r="P196" s="10">
        <v>499671.9</v>
      </c>
      <c r="Q196" s="10">
        <v>25</v>
      </c>
      <c r="R196" s="10">
        <v>25</v>
      </c>
      <c r="S196" s="10">
        <v>24</v>
      </c>
      <c r="T196" s="10">
        <v>25</v>
      </c>
      <c r="U196" s="10">
        <v>25</v>
      </c>
      <c r="V196" s="10">
        <v>24</v>
      </c>
      <c r="W196" s="10">
        <v>25</v>
      </c>
      <c r="X196" s="10">
        <v>25</v>
      </c>
      <c r="Y196" s="10">
        <v>25</v>
      </c>
      <c r="Z196" s="10">
        <v>24</v>
      </c>
      <c r="AA196" s="10">
        <v>24</v>
      </c>
      <c r="AB196" s="10">
        <v>25</v>
      </c>
      <c r="AC196" s="10">
        <v>25</v>
      </c>
      <c r="AD196" s="10">
        <v>25</v>
      </c>
      <c r="AE196" s="10">
        <v>999996.8</v>
      </c>
      <c r="AF196" s="10">
        <v>1000000</v>
      </c>
      <c r="AG196" s="10">
        <v>3.2</v>
      </c>
      <c r="AH196" s="10">
        <v>0</v>
      </c>
      <c r="BL196" s="9" t="s">
        <v>128</v>
      </c>
      <c r="BM196" s="10">
        <v>25</v>
      </c>
      <c r="BN196" s="10">
        <v>25</v>
      </c>
      <c r="BO196" s="10">
        <v>25</v>
      </c>
      <c r="BP196" s="10">
        <v>499653.1</v>
      </c>
      <c r="BQ196" s="10">
        <v>25</v>
      </c>
      <c r="BR196" s="10">
        <v>25</v>
      </c>
      <c r="BS196" s="10">
        <v>39</v>
      </c>
      <c r="BT196" s="10">
        <v>499641.59999999998</v>
      </c>
      <c r="BU196" s="10">
        <v>25</v>
      </c>
      <c r="BV196" s="10">
        <v>25</v>
      </c>
      <c r="BW196" s="10">
        <v>25</v>
      </c>
      <c r="BX196" s="10">
        <v>25</v>
      </c>
      <c r="BY196" s="10">
        <v>25</v>
      </c>
      <c r="BZ196" s="10">
        <v>25</v>
      </c>
      <c r="CA196" s="10">
        <v>26</v>
      </c>
      <c r="CB196" s="10">
        <v>25</v>
      </c>
      <c r="CC196" s="10">
        <v>25</v>
      </c>
      <c r="CD196" s="10">
        <v>26</v>
      </c>
      <c r="CE196" s="10">
        <v>25</v>
      </c>
      <c r="CF196" s="10">
        <v>25</v>
      </c>
      <c r="CG196" s="10">
        <v>26</v>
      </c>
      <c r="CH196" s="10">
        <v>25</v>
      </c>
      <c r="CI196" s="10">
        <v>25</v>
      </c>
      <c r="CJ196" s="10">
        <v>25</v>
      </c>
      <c r="CK196" s="10">
        <v>40.5</v>
      </c>
      <c r="CL196" s="10">
        <v>26</v>
      </c>
      <c r="CM196" s="10">
        <v>25</v>
      </c>
      <c r="CN196" s="10">
        <v>25</v>
      </c>
      <c r="CO196" s="10">
        <v>25</v>
      </c>
      <c r="CP196" s="10">
        <v>1000003.2</v>
      </c>
      <c r="CQ196" s="10">
        <v>1000000</v>
      </c>
      <c r="CR196" s="10">
        <v>-3.2</v>
      </c>
      <c r="CS196" s="10">
        <v>0</v>
      </c>
    </row>
    <row r="197" spans="1:97" ht="15.75" thickBot="1" x14ac:dyDescent="0.3">
      <c r="A197" s="9" t="s">
        <v>129</v>
      </c>
      <c r="B197" s="10">
        <v>25</v>
      </c>
      <c r="C197" s="10">
        <v>25</v>
      </c>
      <c r="D197" s="10">
        <v>25</v>
      </c>
      <c r="E197" s="10">
        <v>499655.9</v>
      </c>
      <c r="F197" s="10">
        <v>25</v>
      </c>
      <c r="G197" s="10">
        <v>25</v>
      </c>
      <c r="H197" s="10">
        <v>24</v>
      </c>
      <c r="I197" s="10">
        <v>24</v>
      </c>
      <c r="J197" s="10">
        <v>25</v>
      </c>
      <c r="K197" s="10">
        <v>25</v>
      </c>
      <c r="L197" s="10">
        <v>25</v>
      </c>
      <c r="M197" s="10">
        <v>25</v>
      </c>
      <c r="N197" s="10">
        <v>25</v>
      </c>
      <c r="O197" s="10">
        <v>25</v>
      </c>
      <c r="P197" s="10">
        <v>499671.9</v>
      </c>
      <c r="Q197" s="10">
        <v>25</v>
      </c>
      <c r="R197" s="10">
        <v>25</v>
      </c>
      <c r="S197" s="10">
        <v>24</v>
      </c>
      <c r="T197" s="10">
        <v>25</v>
      </c>
      <c r="U197" s="10">
        <v>25</v>
      </c>
      <c r="V197" s="10">
        <v>24</v>
      </c>
      <c r="W197" s="10">
        <v>25</v>
      </c>
      <c r="X197" s="10">
        <v>25</v>
      </c>
      <c r="Y197" s="10">
        <v>25</v>
      </c>
      <c r="Z197" s="10">
        <v>24</v>
      </c>
      <c r="AA197" s="10">
        <v>24</v>
      </c>
      <c r="AB197" s="10">
        <v>25</v>
      </c>
      <c r="AC197" s="10">
        <v>25</v>
      </c>
      <c r="AD197" s="10">
        <v>25</v>
      </c>
      <c r="AE197" s="10">
        <v>999996.8</v>
      </c>
      <c r="AF197" s="10">
        <v>1000000</v>
      </c>
      <c r="AG197" s="10">
        <v>3.2</v>
      </c>
      <c r="AH197" s="10">
        <v>0</v>
      </c>
      <c r="BL197" s="9" t="s">
        <v>129</v>
      </c>
      <c r="BM197" s="10">
        <v>25</v>
      </c>
      <c r="BN197" s="10">
        <v>25</v>
      </c>
      <c r="BO197" s="10">
        <v>25</v>
      </c>
      <c r="BP197" s="10">
        <v>499653.1</v>
      </c>
      <c r="BQ197" s="10">
        <v>25</v>
      </c>
      <c r="BR197" s="10">
        <v>25</v>
      </c>
      <c r="BS197" s="10">
        <v>39</v>
      </c>
      <c r="BT197" s="10">
        <v>499641.59999999998</v>
      </c>
      <c r="BU197" s="10">
        <v>25</v>
      </c>
      <c r="BV197" s="10">
        <v>25</v>
      </c>
      <c r="BW197" s="10">
        <v>25</v>
      </c>
      <c r="BX197" s="10">
        <v>25</v>
      </c>
      <c r="BY197" s="10">
        <v>25</v>
      </c>
      <c r="BZ197" s="10">
        <v>25</v>
      </c>
      <c r="CA197" s="10">
        <v>26</v>
      </c>
      <c r="CB197" s="10">
        <v>25</v>
      </c>
      <c r="CC197" s="10">
        <v>25</v>
      </c>
      <c r="CD197" s="10">
        <v>26</v>
      </c>
      <c r="CE197" s="10">
        <v>25</v>
      </c>
      <c r="CF197" s="10">
        <v>25</v>
      </c>
      <c r="CG197" s="10">
        <v>26</v>
      </c>
      <c r="CH197" s="10">
        <v>25</v>
      </c>
      <c r="CI197" s="10">
        <v>25</v>
      </c>
      <c r="CJ197" s="10">
        <v>25</v>
      </c>
      <c r="CK197" s="10">
        <v>40.5</v>
      </c>
      <c r="CL197" s="10">
        <v>26</v>
      </c>
      <c r="CM197" s="10">
        <v>25</v>
      </c>
      <c r="CN197" s="10">
        <v>25</v>
      </c>
      <c r="CO197" s="10">
        <v>25</v>
      </c>
      <c r="CP197" s="10">
        <v>1000003.2</v>
      </c>
      <c r="CQ197" s="10">
        <v>1000000</v>
      </c>
      <c r="CR197" s="10">
        <v>-3.2</v>
      </c>
      <c r="CS197" s="10">
        <v>0</v>
      </c>
    </row>
    <row r="198" spans="1:97" ht="15.75" thickBot="1" x14ac:dyDescent="0.3">
      <c r="A198" s="9" t="s">
        <v>130</v>
      </c>
      <c r="B198" s="10">
        <v>25</v>
      </c>
      <c r="C198" s="10">
        <v>25</v>
      </c>
      <c r="D198" s="10">
        <v>25</v>
      </c>
      <c r="E198" s="10">
        <v>499655.9</v>
      </c>
      <c r="F198" s="10">
        <v>25</v>
      </c>
      <c r="G198" s="10">
        <v>25</v>
      </c>
      <c r="H198" s="10">
        <v>24</v>
      </c>
      <c r="I198" s="10">
        <v>24</v>
      </c>
      <c r="J198" s="10">
        <v>25</v>
      </c>
      <c r="K198" s="10">
        <v>25</v>
      </c>
      <c r="L198" s="10">
        <v>25</v>
      </c>
      <c r="M198" s="10">
        <v>25</v>
      </c>
      <c r="N198" s="10">
        <v>25</v>
      </c>
      <c r="O198" s="10">
        <v>25</v>
      </c>
      <c r="P198" s="10">
        <v>499671.9</v>
      </c>
      <c r="Q198" s="10">
        <v>25</v>
      </c>
      <c r="R198" s="10">
        <v>25</v>
      </c>
      <c r="S198" s="10">
        <v>24</v>
      </c>
      <c r="T198" s="10">
        <v>25</v>
      </c>
      <c r="U198" s="10">
        <v>25</v>
      </c>
      <c r="V198" s="10">
        <v>24</v>
      </c>
      <c r="W198" s="10">
        <v>25</v>
      </c>
      <c r="X198" s="10">
        <v>25</v>
      </c>
      <c r="Y198" s="10">
        <v>25</v>
      </c>
      <c r="Z198" s="10">
        <v>24</v>
      </c>
      <c r="AA198" s="10">
        <v>24</v>
      </c>
      <c r="AB198" s="10">
        <v>25</v>
      </c>
      <c r="AC198" s="10">
        <v>25</v>
      </c>
      <c r="AD198" s="10">
        <v>25</v>
      </c>
      <c r="AE198" s="10">
        <v>999996.8</v>
      </c>
      <c r="AF198" s="10">
        <v>1000000</v>
      </c>
      <c r="AG198" s="10">
        <v>3.2</v>
      </c>
      <c r="AH198" s="10">
        <v>0</v>
      </c>
      <c r="BL198" s="9" t="s">
        <v>130</v>
      </c>
      <c r="BM198" s="10">
        <v>25</v>
      </c>
      <c r="BN198" s="10">
        <v>25</v>
      </c>
      <c r="BO198" s="10">
        <v>25</v>
      </c>
      <c r="BP198" s="10">
        <v>499653.1</v>
      </c>
      <c r="BQ198" s="10">
        <v>25</v>
      </c>
      <c r="BR198" s="10">
        <v>25</v>
      </c>
      <c r="BS198" s="10">
        <v>39</v>
      </c>
      <c r="BT198" s="10">
        <v>499641.59999999998</v>
      </c>
      <c r="BU198" s="10">
        <v>25</v>
      </c>
      <c r="BV198" s="10">
        <v>25</v>
      </c>
      <c r="BW198" s="10">
        <v>25</v>
      </c>
      <c r="BX198" s="10">
        <v>25</v>
      </c>
      <c r="BY198" s="10">
        <v>25</v>
      </c>
      <c r="BZ198" s="10">
        <v>25</v>
      </c>
      <c r="CA198" s="10">
        <v>26</v>
      </c>
      <c r="CB198" s="10">
        <v>25</v>
      </c>
      <c r="CC198" s="10">
        <v>25</v>
      </c>
      <c r="CD198" s="10">
        <v>26</v>
      </c>
      <c r="CE198" s="10">
        <v>25</v>
      </c>
      <c r="CF198" s="10">
        <v>25</v>
      </c>
      <c r="CG198" s="10">
        <v>26</v>
      </c>
      <c r="CH198" s="10">
        <v>25</v>
      </c>
      <c r="CI198" s="10">
        <v>25</v>
      </c>
      <c r="CJ198" s="10">
        <v>25</v>
      </c>
      <c r="CK198" s="10">
        <v>40.5</v>
      </c>
      <c r="CL198" s="10">
        <v>26</v>
      </c>
      <c r="CM198" s="10">
        <v>25</v>
      </c>
      <c r="CN198" s="10">
        <v>25</v>
      </c>
      <c r="CO198" s="10">
        <v>25</v>
      </c>
      <c r="CP198" s="10">
        <v>1000003.2</v>
      </c>
      <c r="CQ198" s="10">
        <v>1000000</v>
      </c>
      <c r="CR198" s="10">
        <v>-3.2</v>
      </c>
      <c r="CS198" s="10">
        <v>0</v>
      </c>
    </row>
    <row r="199" spans="1:97" ht="15.75" thickBot="1" x14ac:dyDescent="0.3">
      <c r="A199" s="9" t="s">
        <v>131</v>
      </c>
      <c r="B199" s="10">
        <v>25</v>
      </c>
      <c r="C199" s="10">
        <v>25</v>
      </c>
      <c r="D199" s="10">
        <v>25</v>
      </c>
      <c r="E199" s="10">
        <v>499655.9</v>
      </c>
      <c r="F199" s="10">
        <v>25</v>
      </c>
      <c r="G199" s="10">
        <v>25</v>
      </c>
      <c r="H199" s="10">
        <v>24</v>
      </c>
      <c r="I199" s="10">
        <v>24</v>
      </c>
      <c r="J199" s="10">
        <v>25</v>
      </c>
      <c r="K199" s="10">
        <v>25</v>
      </c>
      <c r="L199" s="10">
        <v>25</v>
      </c>
      <c r="M199" s="10">
        <v>25</v>
      </c>
      <c r="N199" s="10">
        <v>25</v>
      </c>
      <c r="O199" s="10">
        <v>25</v>
      </c>
      <c r="P199" s="10">
        <v>499671.9</v>
      </c>
      <c r="Q199" s="10">
        <v>25</v>
      </c>
      <c r="R199" s="10">
        <v>25</v>
      </c>
      <c r="S199" s="10">
        <v>24</v>
      </c>
      <c r="T199" s="10">
        <v>25</v>
      </c>
      <c r="U199" s="10">
        <v>25</v>
      </c>
      <c r="V199" s="10">
        <v>24</v>
      </c>
      <c r="W199" s="10">
        <v>25</v>
      </c>
      <c r="X199" s="10">
        <v>25</v>
      </c>
      <c r="Y199" s="10">
        <v>25</v>
      </c>
      <c r="Z199" s="10">
        <v>24</v>
      </c>
      <c r="AA199" s="10">
        <v>24</v>
      </c>
      <c r="AB199" s="10">
        <v>25</v>
      </c>
      <c r="AC199" s="10">
        <v>25</v>
      </c>
      <c r="AD199" s="10">
        <v>25</v>
      </c>
      <c r="AE199" s="10">
        <v>999996.8</v>
      </c>
      <c r="AF199" s="10">
        <v>1000000</v>
      </c>
      <c r="AG199" s="10">
        <v>3.2</v>
      </c>
      <c r="AH199" s="10">
        <v>0</v>
      </c>
      <c r="BL199" s="9" t="s">
        <v>131</v>
      </c>
      <c r="BM199" s="10">
        <v>25</v>
      </c>
      <c r="BN199" s="10">
        <v>25</v>
      </c>
      <c r="BO199" s="10">
        <v>25</v>
      </c>
      <c r="BP199" s="10">
        <v>499653.1</v>
      </c>
      <c r="BQ199" s="10">
        <v>25</v>
      </c>
      <c r="BR199" s="10">
        <v>25</v>
      </c>
      <c r="BS199" s="10">
        <v>39</v>
      </c>
      <c r="BT199" s="10">
        <v>499641.59999999998</v>
      </c>
      <c r="BU199" s="10">
        <v>25</v>
      </c>
      <c r="BV199" s="10">
        <v>25</v>
      </c>
      <c r="BW199" s="10">
        <v>25</v>
      </c>
      <c r="BX199" s="10">
        <v>25</v>
      </c>
      <c r="BY199" s="10">
        <v>25</v>
      </c>
      <c r="BZ199" s="10">
        <v>25</v>
      </c>
      <c r="CA199" s="10">
        <v>26</v>
      </c>
      <c r="CB199" s="10">
        <v>25</v>
      </c>
      <c r="CC199" s="10">
        <v>25</v>
      </c>
      <c r="CD199" s="10">
        <v>26</v>
      </c>
      <c r="CE199" s="10">
        <v>25</v>
      </c>
      <c r="CF199" s="10">
        <v>25</v>
      </c>
      <c r="CG199" s="10">
        <v>26</v>
      </c>
      <c r="CH199" s="10">
        <v>25</v>
      </c>
      <c r="CI199" s="10">
        <v>25</v>
      </c>
      <c r="CJ199" s="10">
        <v>25</v>
      </c>
      <c r="CK199" s="10">
        <v>40.5</v>
      </c>
      <c r="CL199" s="10">
        <v>26</v>
      </c>
      <c r="CM199" s="10">
        <v>25</v>
      </c>
      <c r="CN199" s="10">
        <v>25</v>
      </c>
      <c r="CO199" s="10">
        <v>25</v>
      </c>
      <c r="CP199" s="10">
        <v>1000003.2</v>
      </c>
      <c r="CQ199" s="10">
        <v>1000000</v>
      </c>
      <c r="CR199" s="10">
        <v>-3.2</v>
      </c>
      <c r="CS199" s="10">
        <v>0</v>
      </c>
    </row>
    <row r="200" spans="1:97" ht="15.75" thickBot="1" x14ac:dyDescent="0.3">
      <c r="A200" s="9" t="s">
        <v>132</v>
      </c>
      <c r="B200" s="10">
        <v>25</v>
      </c>
      <c r="C200" s="10">
        <v>25</v>
      </c>
      <c r="D200" s="10">
        <v>25</v>
      </c>
      <c r="E200" s="10">
        <v>499655.9</v>
      </c>
      <c r="F200" s="10">
        <v>25</v>
      </c>
      <c r="G200" s="10">
        <v>25</v>
      </c>
      <c r="H200" s="10">
        <v>24</v>
      </c>
      <c r="I200" s="10">
        <v>24</v>
      </c>
      <c r="J200" s="10">
        <v>25</v>
      </c>
      <c r="K200" s="10">
        <v>25</v>
      </c>
      <c r="L200" s="10">
        <v>25</v>
      </c>
      <c r="M200" s="10">
        <v>25</v>
      </c>
      <c r="N200" s="10">
        <v>25</v>
      </c>
      <c r="O200" s="10">
        <v>25</v>
      </c>
      <c r="P200" s="10">
        <v>499671.9</v>
      </c>
      <c r="Q200" s="10">
        <v>25</v>
      </c>
      <c r="R200" s="10">
        <v>25</v>
      </c>
      <c r="S200" s="10">
        <v>24</v>
      </c>
      <c r="T200" s="10">
        <v>25</v>
      </c>
      <c r="U200" s="10">
        <v>25</v>
      </c>
      <c r="V200" s="10">
        <v>24</v>
      </c>
      <c r="W200" s="10">
        <v>25</v>
      </c>
      <c r="X200" s="10">
        <v>25</v>
      </c>
      <c r="Y200" s="10">
        <v>25</v>
      </c>
      <c r="Z200" s="10">
        <v>24</v>
      </c>
      <c r="AA200" s="10">
        <v>24</v>
      </c>
      <c r="AB200" s="10">
        <v>25</v>
      </c>
      <c r="AC200" s="10">
        <v>25</v>
      </c>
      <c r="AD200" s="10">
        <v>25</v>
      </c>
      <c r="AE200" s="10">
        <v>999996.8</v>
      </c>
      <c r="AF200" s="10">
        <v>1000000</v>
      </c>
      <c r="AG200" s="10">
        <v>3.2</v>
      </c>
      <c r="AH200" s="10">
        <v>0</v>
      </c>
      <c r="BL200" s="9" t="s">
        <v>132</v>
      </c>
      <c r="BM200" s="10">
        <v>25</v>
      </c>
      <c r="BN200" s="10">
        <v>25</v>
      </c>
      <c r="BO200" s="10">
        <v>25</v>
      </c>
      <c r="BP200" s="10">
        <v>499653.1</v>
      </c>
      <c r="BQ200" s="10">
        <v>25</v>
      </c>
      <c r="BR200" s="10">
        <v>25</v>
      </c>
      <c r="BS200" s="10">
        <v>39</v>
      </c>
      <c r="BT200" s="10">
        <v>499641.59999999998</v>
      </c>
      <c r="BU200" s="10">
        <v>25</v>
      </c>
      <c r="BV200" s="10">
        <v>25</v>
      </c>
      <c r="BW200" s="10">
        <v>25</v>
      </c>
      <c r="BX200" s="10">
        <v>25</v>
      </c>
      <c r="BY200" s="10">
        <v>25</v>
      </c>
      <c r="BZ200" s="10">
        <v>25</v>
      </c>
      <c r="CA200" s="10">
        <v>26</v>
      </c>
      <c r="CB200" s="10">
        <v>25</v>
      </c>
      <c r="CC200" s="10">
        <v>25</v>
      </c>
      <c r="CD200" s="10">
        <v>26</v>
      </c>
      <c r="CE200" s="10">
        <v>25</v>
      </c>
      <c r="CF200" s="10">
        <v>25</v>
      </c>
      <c r="CG200" s="10">
        <v>26</v>
      </c>
      <c r="CH200" s="10">
        <v>25</v>
      </c>
      <c r="CI200" s="10">
        <v>25</v>
      </c>
      <c r="CJ200" s="10">
        <v>25</v>
      </c>
      <c r="CK200" s="10">
        <v>40.5</v>
      </c>
      <c r="CL200" s="10">
        <v>26</v>
      </c>
      <c r="CM200" s="10">
        <v>25</v>
      </c>
      <c r="CN200" s="10">
        <v>25</v>
      </c>
      <c r="CO200" s="10">
        <v>25</v>
      </c>
      <c r="CP200" s="10">
        <v>1000003.2</v>
      </c>
      <c r="CQ200" s="10">
        <v>1000000</v>
      </c>
      <c r="CR200" s="10">
        <v>-3.2</v>
      </c>
      <c r="CS200" s="10">
        <v>0</v>
      </c>
    </row>
    <row r="201" spans="1:97" ht="15.75" thickBot="1" x14ac:dyDescent="0.3">
      <c r="A201" s="9" t="s">
        <v>133</v>
      </c>
      <c r="B201" s="10">
        <v>25</v>
      </c>
      <c r="C201" s="10">
        <v>25</v>
      </c>
      <c r="D201" s="10">
        <v>25</v>
      </c>
      <c r="E201" s="10">
        <v>499655.9</v>
      </c>
      <c r="F201" s="10">
        <v>25</v>
      </c>
      <c r="G201" s="10">
        <v>25</v>
      </c>
      <c r="H201" s="10">
        <v>24</v>
      </c>
      <c r="I201" s="10">
        <v>24</v>
      </c>
      <c r="J201" s="10">
        <v>25</v>
      </c>
      <c r="K201" s="10">
        <v>25</v>
      </c>
      <c r="L201" s="10">
        <v>25</v>
      </c>
      <c r="M201" s="10">
        <v>25</v>
      </c>
      <c r="N201" s="10">
        <v>25</v>
      </c>
      <c r="O201" s="10">
        <v>25</v>
      </c>
      <c r="P201" s="10">
        <v>499671.9</v>
      </c>
      <c r="Q201" s="10">
        <v>25</v>
      </c>
      <c r="R201" s="10">
        <v>25</v>
      </c>
      <c r="S201" s="10">
        <v>24</v>
      </c>
      <c r="T201" s="10">
        <v>25</v>
      </c>
      <c r="U201" s="10">
        <v>25</v>
      </c>
      <c r="V201" s="10">
        <v>24</v>
      </c>
      <c r="W201" s="10">
        <v>25</v>
      </c>
      <c r="X201" s="10">
        <v>25</v>
      </c>
      <c r="Y201" s="10">
        <v>25</v>
      </c>
      <c r="Z201" s="10">
        <v>24</v>
      </c>
      <c r="AA201" s="10">
        <v>24</v>
      </c>
      <c r="AB201" s="10">
        <v>25</v>
      </c>
      <c r="AC201" s="10">
        <v>25</v>
      </c>
      <c r="AD201" s="10">
        <v>25</v>
      </c>
      <c r="AE201" s="10">
        <v>999996.8</v>
      </c>
      <c r="AF201" s="10">
        <v>1000000</v>
      </c>
      <c r="AG201" s="10">
        <v>3.2</v>
      </c>
      <c r="AH201" s="10">
        <v>0</v>
      </c>
      <c r="BL201" s="9" t="s">
        <v>133</v>
      </c>
      <c r="BM201" s="10">
        <v>25</v>
      </c>
      <c r="BN201" s="10">
        <v>25</v>
      </c>
      <c r="BO201" s="10">
        <v>25</v>
      </c>
      <c r="BP201" s="10">
        <v>499653.1</v>
      </c>
      <c r="BQ201" s="10">
        <v>25</v>
      </c>
      <c r="BR201" s="10">
        <v>25</v>
      </c>
      <c r="BS201" s="10">
        <v>39</v>
      </c>
      <c r="BT201" s="10">
        <v>499641.59999999998</v>
      </c>
      <c r="BU201" s="10">
        <v>25</v>
      </c>
      <c r="BV201" s="10">
        <v>25</v>
      </c>
      <c r="BW201" s="10">
        <v>25</v>
      </c>
      <c r="BX201" s="10">
        <v>25</v>
      </c>
      <c r="BY201" s="10">
        <v>25</v>
      </c>
      <c r="BZ201" s="10">
        <v>25</v>
      </c>
      <c r="CA201" s="10">
        <v>26</v>
      </c>
      <c r="CB201" s="10">
        <v>25</v>
      </c>
      <c r="CC201" s="10">
        <v>25</v>
      </c>
      <c r="CD201" s="10">
        <v>26</v>
      </c>
      <c r="CE201" s="10">
        <v>25</v>
      </c>
      <c r="CF201" s="10">
        <v>25</v>
      </c>
      <c r="CG201" s="10">
        <v>26</v>
      </c>
      <c r="CH201" s="10">
        <v>25</v>
      </c>
      <c r="CI201" s="10">
        <v>25</v>
      </c>
      <c r="CJ201" s="10">
        <v>25</v>
      </c>
      <c r="CK201" s="10">
        <v>40.5</v>
      </c>
      <c r="CL201" s="10">
        <v>26</v>
      </c>
      <c r="CM201" s="10">
        <v>25</v>
      </c>
      <c r="CN201" s="10">
        <v>25</v>
      </c>
      <c r="CO201" s="10">
        <v>25</v>
      </c>
      <c r="CP201" s="10">
        <v>1000003.2</v>
      </c>
      <c r="CQ201" s="10">
        <v>1000000</v>
      </c>
      <c r="CR201" s="10">
        <v>-3.2</v>
      </c>
      <c r="CS201" s="10">
        <v>0</v>
      </c>
    </row>
    <row r="202" spans="1:97" ht="15.75" thickBot="1" x14ac:dyDescent="0.3">
      <c r="A202" s="9" t="s">
        <v>134</v>
      </c>
      <c r="B202" s="10">
        <v>25</v>
      </c>
      <c r="C202" s="10">
        <v>25</v>
      </c>
      <c r="D202" s="10">
        <v>25</v>
      </c>
      <c r="E202" s="10">
        <v>499655.9</v>
      </c>
      <c r="F202" s="10">
        <v>25</v>
      </c>
      <c r="G202" s="10">
        <v>25</v>
      </c>
      <c r="H202" s="10">
        <v>24</v>
      </c>
      <c r="I202" s="10">
        <v>24</v>
      </c>
      <c r="J202" s="10">
        <v>25</v>
      </c>
      <c r="K202" s="10">
        <v>25</v>
      </c>
      <c r="L202" s="10">
        <v>25</v>
      </c>
      <c r="M202" s="10">
        <v>25</v>
      </c>
      <c r="N202" s="10">
        <v>25</v>
      </c>
      <c r="O202" s="10">
        <v>25</v>
      </c>
      <c r="P202" s="10">
        <v>499671.9</v>
      </c>
      <c r="Q202" s="10">
        <v>25</v>
      </c>
      <c r="R202" s="10">
        <v>25</v>
      </c>
      <c r="S202" s="10">
        <v>24</v>
      </c>
      <c r="T202" s="10">
        <v>25</v>
      </c>
      <c r="U202" s="10">
        <v>25</v>
      </c>
      <c r="V202" s="10">
        <v>24</v>
      </c>
      <c r="W202" s="10">
        <v>25</v>
      </c>
      <c r="X202" s="10">
        <v>25</v>
      </c>
      <c r="Y202" s="10">
        <v>25</v>
      </c>
      <c r="Z202" s="10">
        <v>24</v>
      </c>
      <c r="AA202" s="10">
        <v>24</v>
      </c>
      <c r="AB202" s="10">
        <v>25</v>
      </c>
      <c r="AC202" s="10">
        <v>25</v>
      </c>
      <c r="AD202" s="10">
        <v>25</v>
      </c>
      <c r="AE202" s="10">
        <v>999996.8</v>
      </c>
      <c r="AF202" s="10">
        <v>1000000</v>
      </c>
      <c r="AG202" s="10">
        <v>3.2</v>
      </c>
      <c r="AH202" s="10">
        <v>0</v>
      </c>
      <c r="BL202" s="9" t="s">
        <v>134</v>
      </c>
      <c r="BM202" s="10">
        <v>25</v>
      </c>
      <c r="BN202" s="10">
        <v>25</v>
      </c>
      <c r="BO202" s="10">
        <v>25</v>
      </c>
      <c r="BP202" s="10">
        <v>499653.1</v>
      </c>
      <c r="BQ202" s="10">
        <v>25</v>
      </c>
      <c r="BR202" s="10">
        <v>25</v>
      </c>
      <c r="BS202" s="10">
        <v>39</v>
      </c>
      <c r="BT202" s="10">
        <v>499641.59999999998</v>
      </c>
      <c r="BU202" s="10">
        <v>25</v>
      </c>
      <c r="BV202" s="10">
        <v>25</v>
      </c>
      <c r="BW202" s="10">
        <v>25</v>
      </c>
      <c r="BX202" s="10">
        <v>25</v>
      </c>
      <c r="BY202" s="10">
        <v>25</v>
      </c>
      <c r="BZ202" s="10">
        <v>25</v>
      </c>
      <c r="CA202" s="10">
        <v>26</v>
      </c>
      <c r="CB202" s="10">
        <v>25</v>
      </c>
      <c r="CC202" s="10">
        <v>25</v>
      </c>
      <c r="CD202" s="10">
        <v>26</v>
      </c>
      <c r="CE202" s="10">
        <v>25</v>
      </c>
      <c r="CF202" s="10">
        <v>25</v>
      </c>
      <c r="CG202" s="10">
        <v>26</v>
      </c>
      <c r="CH202" s="10">
        <v>25</v>
      </c>
      <c r="CI202" s="10">
        <v>25</v>
      </c>
      <c r="CJ202" s="10">
        <v>25</v>
      </c>
      <c r="CK202" s="10">
        <v>40.5</v>
      </c>
      <c r="CL202" s="10">
        <v>26</v>
      </c>
      <c r="CM202" s="10">
        <v>25</v>
      </c>
      <c r="CN202" s="10">
        <v>25</v>
      </c>
      <c r="CO202" s="10">
        <v>25</v>
      </c>
      <c r="CP202" s="10">
        <v>1000003.2</v>
      </c>
      <c r="CQ202" s="10">
        <v>1000000</v>
      </c>
      <c r="CR202" s="10">
        <v>-3.2</v>
      </c>
      <c r="CS202" s="10">
        <v>0</v>
      </c>
    </row>
    <row r="203" spans="1:97" ht="15.75" thickBot="1" x14ac:dyDescent="0.3">
      <c r="A203" s="9" t="s">
        <v>135</v>
      </c>
      <c r="B203" s="10">
        <v>25</v>
      </c>
      <c r="C203" s="10">
        <v>25</v>
      </c>
      <c r="D203" s="10">
        <v>25</v>
      </c>
      <c r="E203" s="10">
        <v>499655.9</v>
      </c>
      <c r="F203" s="10">
        <v>25</v>
      </c>
      <c r="G203" s="10">
        <v>25</v>
      </c>
      <c r="H203" s="10">
        <v>24</v>
      </c>
      <c r="I203" s="10">
        <v>24</v>
      </c>
      <c r="J203" s="10">
        <v>25</v>
      </c>
      <c r="K203" s="10">
        <v>25</v>
      </c>
      <c r="L203" s="10">
        <v>25</v>
      </c>
      <c r="M203" s="10">
        <v>25</v>
      </c>
      <c r="N203" s="10">
        <v>25</v>
      </c>
      <c r="O203" s="10">
        <v>25</v>
      </c>
      <c r="P203" s="10">
        <v>499671.9</v>
      </c>
      <c r="Q203" s="10">
        <v>25</v>
      </c>
      <c r="R203" s="10">
        <v>25</v>
      </c>
      <c r="S203" s="10">
        <v>24</v>
      </c>
      <c r="T203" s="10">
        <v>25</v>
      </c>
      <c r="U203" s="10">
        <v>25</v>
      </c>
      <c r="V203" s="10">
        <v>24</v>
      </c>
      <c r="W203" s="10">
        <v>25</v>
      </c>
      <c r="X203" s="10">
        <v>25</v>
      </c>
      <c r="Y203" s="10">
        <v>25</v>
      </c>
      <c r="Z203" s="10">
        <v>24</v>
      </c>
      <c r="AA203" s="10">
        <v>24</v>
      </c>
      <c r="AB203" s="10">
        <v>25</v>
      </c>
      <c r="AC203" s="10">
        <v>25</v>
      </c>
      <c r="AD203" s="10">
        <v>25</v>
      </c>
      <c r="AE203" s="10">
        <v>999996.8</v>
      </c>
      <c r="AF203" s="10">
        <v>1000000</v>
      </c>
      <c r="AG203" s="10">
        <v>3.2</v>
      </c>
      <c r="AH203" s="10">
        <v>0</v>
      </c>
      <c r="BL203" s="9" t="s">
        <v>135</v>
      </c>
      <c r="BM203" s="10">
        <v>25</v>
      </c>
      <c r="BN203" s="10">
        <v>25</v>
      </c>
      <c r="BO203" s="10">
        <v>25</v>
      </c>
      <c r="BP203" s="10">
        <v>499653.1</v>
      </c>
      <c r="BQ203" s="10">
        <v>25</v>
      </c>
      <c r="BR203" s="10">
        <v>25</v>
      </c>
      <c r="BS203" s="10">
        <v>39</v>
      </c>
      <c r="BT203" s="10">
        <v>499641.59999999998</v>
      </c>
      <c r="BU203" s="10">
        <v>25</v>
      </c>
      <c r="BV203" s="10">
        <v>25</v>
      </c>
      <c r="BW203" s="10">
        <v>25</v>
      </c>
      <c r="BX203" s="10">
        <v>25</v>
      </c>
      <c r="BY203" s="10">
        <v>25</v>
      </c>
      <c r="BZ203" s="10">
        <v>25</v>
      </c>
      <c r="CA203" s="10">
        <v>26</v>
      </c>
      <c r="CB203" s="10">
        <v>25</v>
      </c>
      <c r="CC203" s="10">
        <v>25</v>
      </c>
      <c r="CD203" s="10">
        <v>26</v>
      </c>
      <c r="CE203" s="10">
        <v>25</v>
      </c>
      <c r="CF203" s="10">
        <v>25</v>
      </c>
      <c r="CG203" s="10">
        <v>26</v>
      </c>
      <c r="CH203" s="10">
        <v>25</v>
      </c>
      <c r="CI203" s="10">
        <v>25</v>
      </c>
      <c r="CJ203" s="10">
        <v>25</v>
      </c>
      <c r="CK203" s="10">
        <v>40.5</v>
      </c>
      <c r="CL203" s="10">
        <v>26</v>
      </c>
      <c r="CM203" s="10">
        <v>25</v>
      </c>
      <c r="CN203" s="10">
        <v>25</v>
      </c>
      <c r="CO203" s="10">
        <v>25</v>
      </c>
      <c r="CP203" s="10">
        <v>1000003.2</v>
      </c>
      <c r="CQ203" s="10">
        <v>1000000</v>
      </c>
      <c r="CR203" s="10">
        <v>-3.2</v>
      </c>
      <c r="CS203" s="10">
        <v>0</v>
      </c>
    </row>
    <row r="204" spans="1:97" ht="15.75" thickBot="1" x14ac:dyDescent="0.3">
      <c r="A204" s="9" t="s">
        <v>136</v>
      </c>
      <c r="B204" s="10">
        <v>25</v>
      </c>
      <c r="C204" s="10">
        <v>25</v>
      </c>
      <c r="D204" s="10">
        <v>25</v>
      </c>
      <c r="E204" s="10">
        <v>499655.9</v>
      </c>
      <c r="F204" s="10">
        <v>25</v>
      </c>
      <c r="G204" s="10">
        <v>25</v>
      </c>
      <c r="H204" s="10">
        <v>24</v>
      </c>
      <c r="I204" s="10">
        <v>24</v>
      </c>
      <c r="J204" s="10">
        <v>25</v>
      </c>
      <c r="K204" s="10">
        <v>25</v>
      </c>
      <c r="L204" s="10">
        <v>25</v>
      </c>
      <c r="M204" s="10">
        <v>25</v>
      </c>
      <c r="N204" s="10">
        <v>25</v>
      </c>
      <c r="O204" s="10">
        <v>25</v>
      </c>
      <c r="P204" s="10">
        <v>499671.9</v>
      </c>
      <c r="Q204" s="10">
        <v>25</v>
      </c>
      <c r="R204" s="10">
        <v>25</v>
      </c>
      <c r="S204" s="10">
        <v>24</v>
      </c>
      <c r="T204" s="10">
        <v>25</v>
      </c>
      <c r="U204" s="10">
        <v>25</v>
      </c>
      <c r="V204" s="10">
        <v>24</v>
      </c>
      <c r="W204" s="10">
        <v>25</v>
      </c>
      <c r="X204" s="10">
        <v>25</v>
      </c>
      <c r="Y204" s="10">
        <v>25</v>
      </c>
      <c r="Z204" s="10">
        <v>24</v>
      </c>
      <c r="AA204" s="10">
        <v>24</v>
      </c>
      <c r="AB204" s="10">
        <v>25</v>
      </c>
      <c r="AC204" s="10">
        <v>25</v>
      </c>
      <c r="AD204" s="10">
        <v>25</v>
      </c>
      <c r="AE204" s="10">
        <v>999996.8</v>
      </c>
      <c r="AF204" s="10">
        <v>1000000</v>
      </c>
      <c r="AG204" s="10">
        <v>3.2</v>
      </c>
      <c r="AH204" s="10">
        <v>0</v>
      </c>
      <c r="BL204" s="9" t="s">
        <v>136</v>
      </c>
      <c r="BM204" s="10">
        <v>25</v>
      </c>
      <c r="BN204" s="10">
        <v>25</v>
      </c>
      <c r="BO204" s="10">
        <v>25</v>
      </c>
      <c r="BP204" s="10">
        <v>499653.1</v>
      </c>
      <c r="BQ204" s="10">
        <v>25</v>
      </c>
      <c r="BR204" s="10">
        <v>25</v>
      </c>
      <c r="BS204" s="10">
        <v>39</v>
      </c>
      <c r="BT204" s="10">
        <v>499641.59999999998</v>
      </c>
      <c r="BU204" s="10">
        <v>25</v>
      </c>
      <c r="BV204" s="10">
        <v>25</v>
      </c>
      <c r="BW204" s="10">
        <v>25</v>
      </c>
      <c r="BX204" s="10">
        <v>25</v>
      </c>
      <c r="BY204" s="10">
        <v>25</v>
      </c>
      <c r="BZ204" s="10">
        <v>25</v>
      </c>
      <c r="CA204" s="10">
        <v>26</v>
      </c>
      <c r="CB204" s="10">
        <v>25</v>
      </c>
      <c r="CC204" s="10">
        <v>25</v>
      </c>
      <c r="CD204" s="10">
        <v>26</v>
      </c>
      <c r="CE204" s="10">
        <v>25</v>
      </c>
      <c r="CF204" s="10">
        <v>25</v>
      </c>
      <c r="CG204" s="10">
        <v>26</v>
      </c>
      <c r="CH204" s="10">
        <v>25</v>
      </c>
      <c r="CI204" s="10">
        <v>25</v>
      </c>
      <c r="CJ204" s="10">
        <v>25</v>
      </c>
      <c r="CK204" s="10">
        <v>40.5</v>
      </c>
      <c r="CL204" s="10">
        <v>26</v>
      </c>
      <c r="CM204" s="10">
        <v>25</v>
      </c>
      <c r="CN204" s="10">
        <v>25</v>
      </c>
      <c r="CO204" s="10">
        <v>25</v>
      </c>
      <c r="CP204" s="10">
        <v>1000003.2</v>
      </c>
      <c r="CQ204" s="10">
        <v>1000000</v>
      </c>
      <c r="CR204" s="10">
        <v>-3.2</v>
      </c>
      <c r="CS204" s="10">
        <v>0</v>
      </c>
    </row>
    <row r="205" spans="1:97" ht="15.75" thickBot="1" x14ac:dyDescent="0.3">
      <c r="A205" s="9" t="s">
        <v>137</v>
      </c>
      <c r="B205" s="10">
        <v>25</v>
      </c>
      <c r="C205" s="10">
        <v>25</v>
      </c>
      <c r="D205" s="10">
        <v>25</v>
      </c>
      <c r="E205" s="10">
        <v>499655.9</v>
      </c>
      <c r="F205" s="10">
        <v>25</v>
      </c>
      <c r="G205" s="10">
        <v>25</v>
      </c>
      <c r="H205" s="10">
        <v>24</v>
      </c>
      <c r="I205" s="10">
        <v>24</v>
      </c>
      <c r="J205" s="10">
        <v>25</v>
      </c>
      <c r="K205" s="10">
        <v>25</v>
      </c>
      <c r="L205" s="10">
        <v>25</v>
      </c>
      <c r="M205" s="10">
        <v>25</v>
      </c>
      <c r="N205" s="10">
        <v>25</v>
      </c>
      <c r="O205" s="10">
        <v>25</v>
      </c>
      <c r="P205" s="10">
        <v>499671.9</v>
      </c>
      <c r="Q205" s="10">
        <v>25</v>
      </c>
      <c r="R205" s="10">
        <v>25</v>
      </c>
      <c r="S205" s="10">
        <v>24</v>
      </c>
      <c r="T205" s="10">
        <v>25</v>
      </c>
      <c r="U205" s="10">
        <v>25</v>
      </c>
      <c r="V205" s="10">
        <v>24</v>
      </c>
      <c r="W205" s="10">
        <v>25</v>
      </c>
      <c r="X205" s="10">
        <v>25</v>
      </c>
      <c r="Y205" s="10">
        <v>25</v>
      </c>
      <c r="Z205" s="10">
        <v>24</v>
      </c>
      <c r="AA205" s="10">
        <v>24</v>
      </c>
      <c r="AB205" s="10">
        <v>25</v>
      </c>
      <c r="AC205" s="10">
        <v>25</v>
      </c>
      <c r="AD205" s="10">
        <v>25</v>
      </c>
      <c r="AE205" s="10">
        <v>999996.8</v>
      </c>
      <c r="AF205" s="10">
        <v>1000000</v>
      </c>
      <c r="AG205" s="10">
        <v>3.2</v>
      </c>
      <c r="AH205" s="10">
        <v>0</v>
      </c>
      <c r="BL205" s="9" t="s">
        <v>137</v>
      </c>
      <c r="BM205" s="10">
        <v>25</v>
      </c>
      <c r="BN205" s="10">
        <v>25</v>
      </c>
      <c r="BO205" s="10">
        <v>25</v>
      </c>
      <c r="BP205" s="10">
        <v>499653.1</v>
      </c>
      <c r="BQ205" s="10">
        <v>25</v>
      </c>
      <c r="BR205" s="10">
        <v>25</v>
      </c>
      <c r="BS205" s="10">
        <v>39</v>
      </c>
      <c r="BT205" s="10">
        <v>499641.59999999998</v>
      </c>
      <c r="BU205" s="10">
        <v>25</v>
      </c>
      <c r="BV205" s="10">
        <v>25</v>
      </c>
      <c r="BW205" s="10">
        <v>25</v>
      </c>
      <c r="BX205" s="10">
        <v>25</v>
      </c>
      <c r="BY205" s="10">
        <v>25</v>
      </c>
      <c r="BZ205" s="10">
        <v>25</v>
      </c>
      <c r="CA205" s="10">
        <v>26</v>
      </c>
      <c r="CB205" s="10">
        <v>25</v>
      </c>
      <c r="CC205" s="10">
        <v>25</v>
      </c>
      <c r="CD205" s="10">
        <v>26</v>
      </c>
      <c r="CE205" s="10">
        <v>25</v>
      </c>
      <c r="CF205" s="10">
        <v>25</v>
      </c>
      <c r="CG205" s="10">
        <v>26</v>
      </c>
      <c r="CH205" s="10">
        <v>25</v>
      </c>
      <c r="CI205" s="10">
        <v>25</v>
      </c>
      <c r="CJ205" s="10">
        <v>25</v>
      </c>
      <c r="CK205" s="10">
        <v>40.5</v>
      </c>
      <c r="CL205" s="10">
        <v>26</v>
      </c>
      <c r="CM205" s="10">
        <v>25</v>
      </c>
      <c r="CN205" s="10">
        <v>25</v>
      </c>
      <c r="CO205" s="10">
        <v>25</v>
      </c>
      <c r="CP205" s="10">
        <v>1000003.2</v>
      </c>
      <c r="CQ205" s="10">
        <v>1000000</v>
      </c>
      <c r="CR205" s="10">
        <v>-3.2</v>
      </c>
      <c r="CS205" s="10">
        <v>0</v>
      </c>
    </row>
    <row r="206" spans="1:97" ht="15.75" thickBot="1" x14ac:dyDescent="0.3">
      <c r="A206" s="9" t="s">
        <v>138</v>
      </c>
      <c r="B206" s="10">
        <v>25</v>
      </c>
      <c r="C206" s="10">
        <v>25</v>
      </c>
      <c r="D206" s="10">
        <v>25</v>
      </c>
      <c r="E206" s="10">
        <v>499655.9</v>
      </c>
      <c r="F206" s="10">
        <v>25</v>
      </c>
      <c r="G206" s="10">
        <v>25</v>
      </c>
      <c r="H206" s="10">
        <v>24</v>
      </c>
      <c r="I206" s="10">
        <v>24</v>
      </c>
      <c r="J206" s="10">
        <v>25</v>
      </c>
      <c r="K206" s="10">
        <v>25</v>
      </c>
      <c r="L206" s="10">
        <v>25</v>
      </c>
      <c r="M206" s="10">
        <v>25</v>
      </c>
      <c r="N206" s="10">
        <v>25</v>
      </c>
      <c r="O206" s="10">
        <v>25</v>
      </c>
      <c r="P206" s="10">
        <v>499671.9</v>
      </c>
      <c r="Q206" s="10">
        <v>25</v>
      </c>
      <c r="R206" s="10">
        <v>25</v>
      </c>
      <c r="S206" s="10">
        <v>24</v>
      </c>
      <c r="T206" s="10">
        <v>25</v>
      </c>
      <c r="U206" s="10">
        <v>25</v>
      </c>
      <c r="V206" s="10">
        <v>24</v>
      </c>
      <c r="W206" s="10">
        <v>25</v>
      </c>
      <c r="X206" s="10">
        <v>25</v>
      </c>
      <c r="Y206" s="10">
        <v>25</v>
      </c>
      <c r="Z206" s="10">
        <v>24</v>
      </c>
      <c r="AA206" s="10">
        <v>24</v>
      </c>
      <c r="AB206" s="10">
        <v>25</v>
      </c>
      <c r="AC206" s="10">
        <v>25</v>
      </c>
      <c r="AD206" s="10">
        <v>25</v>
      </c>
      <c r="AE206" s="10">
        <v>999996.8</v>
      </c>
      <c r="AF206" s="10">
        <v>1000000</v>
      </c>
      <c r="AG206" s="10">
        <v>3.2</v>
      </c>
      <c r="AH206" s="10">
        <v>0</v>
      </c>
      <c r="BL206" s="9" t="s">
        <v>138</v>
      </c>
      <c r="BM206" s="10">
        <v>25</v>
      </c>
      <c r="BN206" s="10">
        <v>25</v>
      </c>
      <c r="BO206" s="10">
        <v>25</v>
      </c>
      <c r="BP206" s="10">
        <v>499653.1</v>
      </c>
      <c r="BQ206" s="10">
        <v>25</v>
      </c>
      <c r="BR206" s="10">
        <v>25</v>
      </c>
      <c r="BS206" s="10">
        <v>39</v>
      </c>
      <c r="BT206" s="10">
        <v>499641.59999999998</v>
      </c>
      <c r="BU206" s="10">
        <v>25</v>
      </c>
      <c r="BV206" s="10">
        <v>25</v>
      </c>
      <c r="BW206" s="10">
        <v>25</v>
      </c>
      <c r="BX206" s="10">
        <v>25</v>
      </c>
      <c r="BY206" s="10">
        <v>25</v>
      </c>
      <c r="BZ206" s="10">
        <v>25</v>
      </c>
      <c r="CA206" s="10">
        <v>26</v>
      </c>
      <c r="CB206" s="10">
        <v>25</v>
      </c>
      <c r="CC206" s="10">
        <v>25</v>
      </c>
      <c r="CD206" s="10">
        <v>26</v>
      </c>
      <c r="CE206" s="10">
        <v>25</v>
      </c>
      <c r="CF206" s="10">
        <v>25</v>
      </c>
      <c r="CG206" s="10">
        <v>26</v>
      </c>
      <c r="CH206" s="10">
        <v>25</v>
      </c>
      <c r="CI206" s="10">
        <v>25</v>
      </c>
      <c r="CJ206" s="10">
        <v>25</v>
      </c>
      <c r="CK206" s="10">
        <v>40.5</v>
      </c>
      <c r="CL206" s="10">
        <v>26</v>
      </c>
      <c r="CM206" s="10">
        <v>25</v>
      </c>
      <c r="CN206" s="10">
        <v>25</v>
      </c>
      <c r="CO206" s="10">
        <v>25</v>
      </c>
      <c r="CP206" s="10">
        <v>1000003.2</v>
      </c>
      <c r="CQ206" s="10">
        <v>1000000</v>
      </c>
      <c r="CR206" s="10">
        <v>-3.2</v>
      </c>
      <c r="CS206" s="10">
        <v>0</v>
      </c>
    </row>
    <row r="207" spans="1:97" ht="15.75" thickBot="1" x14ac:dyDescent="0.3">
      <c r="A207" s="9" t="s">
        <v>139</v>
      </c>
      <c r="B207" s="10">
        <v>26</v>
      </c>
      <c r="C207" s="10">
        <v>26</v>
      </c>
      <c r="D207" s="10">
        <v>26</v>
      </c>
      <c r="E207" s="10">
        <v>499657.9</v>
      </c>
      <c r="F207" s="10">
        <v>26</v>
      </c>
      <c r="G207" s="10">
        <v>26</v>
      </c>
      <c r="H207" s="10">
        <v>25</v>
      </c>
      <c r="I207" s="10">
        <v>25</v>
      </c>
      <c r="J207" s="10">
        <v>26</v>
      </c>
      <c r="K207" s="10">
        <v>26</v>
      </c>
      <c r="L207" s="10">
        <v>26</v>
      </c>
      <c r="M207" s="10">
        <v>26</v>
      </c>
      <c r="N207" s="10">
        <v>26</v>
      </c>
      <c r="O207" s="10">
        <v>26</v>
      </c>
      <c r="P207" s="10">
        <v>499673.9</v>
      </c>
      <c r="Q207" s="10">
        <v>26</v>
      </c>
      <c r="R207" s="10">
        <v>26</v>
      </c>
      <c r="S207" s="10">
        <v>25</v>
      </c>
      <c r="T207" s="10">
        <v>26</v>
      </c>
      <c r="U207" s="10">
        <v>26</v>
      </c>
      <c r="V207" s="10">
        <v>26</v>
      </c>
      <c r="W207" s="10">
        <v>26</v>
      </c>
      <c r="X207" s="10">
        <v>26</v>
      </c>
      <c r="Y207" s="10">
        <v>26</v>
      </c>
      <c r="Z207" s="10">
        <v>25</v>
      </c>
      <c r="AA207" s="10">
        <v>25</v>
      </c>
      <c r="AB207" s="10">
        <v>26</v>
      </c>
      <c r="AC207" s="10">
        <v>26</v>
      </c>
      <c r="AD207" s="10">
        <v>26</v>
      </c>
      <c r="AE207" s="10">
        <v>1000028.8</v>
      </c>
      <c r="AF207" s="10">
        <v>1000000</v>
      </c>
      <c r="AG207" s="10">
        <v>-28.8</v>
      </c>
      <c r="AH207" s="10">
        <v>0</v>
      </c>
      <c r="BL207" s="9" t="s">
        <v>139</v>
      </c>
      <c r="BM207" s="10">
        <v>24</v>
      </c>
      <c r="BN207" s="10">
        <v>24</v>
      </c>
      <c r="BO207" s="10">
        <v>24</v>
      </c>
      <c r="BP207" s="10">
        <v>499651.1</v>
      </c>
      <c r="BQ207" s="10">
        <v>24</v>
      </c>
      <c r="BR207" s="10">
        <v>24</v>
      </c>
      <c r="BS207" s="10">
        <v>38</v>
      </c>
      <c r="BT207" s="10">
        <v>499640.6</v>
      </c>
      <c r="BU207" s="10">
        <v>24</v>
      </c>
      <c r="BV207" s="10">
        <v>24</v>
      </c>
      <c r="BW207" s="10">
        <v>24</v>
      </c>
      <c r="BX207" s="10">
        <v>24</v>
      </c>
      <c r="BY207" s="10">
        <v>24</v>
      </c>
      <c r="BZ207" s="10">
        <v>24</v>
      </c>
      <c r="CA207" s="10">
        <v>24</v>
      </c>
      <c r="CB207" s="10">
        <v>24</v>
      </c>
      <c r="CC207" s="10">
        <v>24</v>
      </c>
      <c r="CD207" s="10">
        <v>25</v>
      </c>
      <c r="CE207" s="10">
        <v>24</v>
      </c>
      <c r="CF207" s="10">
        <v>24</v>
      </c>
      <c r="CG207" s="10">
        <v>24</v>
      </c>
      <c r="CH207" s="10">
        <v>24</v>
      </c>
      <c r="CI207" s="10">
        <v>24</v>
      </c>
      <c r="CJ207" s="10">
        <v>24</v>
      </c>
      <c r="CK207" s="10">
        <v>39.5</v>
      </c>
      <c r="CL207" s="10">
        <v>25</v>
      </c>
      <c r="CM207" s="10">
        <v>24</v>
      </c>
      <c r="CN207" s="10">
        <v>24</v>
      </c>
      <c r="CO207" s="10">
        <v>24</v>
      </c>
      <c r="CP207" s="10">
        <v>999971.2</v>
      </c>
      <c r="CQ207" s="10">
        <v>1000000</v>
      </c>
      <c r="CR207" s="10">
        <v>28.8</v>
      </c>
      <c r="CS207" s="10">
        <v>0</v>
      </c>
    </row>
    <row r="208" spans="1:97" ht="15.75" thickBot="1" x14ac:dyDescent="0.3">
      <c r="A208" s="9" t="s">
        <v>140</v>
      </c>
      <c r="B208" s="10">
        <v>25</v>
      </c>
      <c r="C208" s="10">
        <v>25</v>
      </c>
      <c r="D208" s="10">
        <v>25</v>
      </c>
      <c r="E208" s="10">
        <v>499655.9</v>
      </c>
      <c r="F208" s="10">
        <v>25</v>
      </c>
      <c r="G208" s="10">
        <v>25</v>
      </c>
      <c r="H208" s="10">
        <v>24</v>
      </c>
      <c r="I208" s="10">
        <v>24</v>
      </c>
      <c r="J208" s="10">
        <v>25</v>
      </c>
      <c r="K208" s="10">
        <v>25</v>
      </c>
      <c r="L208" s="10">
        <v>25</v>
      </c>
      <c r="M208" s="10">
        <v>25</v>
      </c>
      <c r="N208" s="10">
        <v>25</v>
      </c>
      <c r="O208" s="10">
        <v>25</v>
      </c>
      <c r="P208" s="10">
        <v>499671.9</v>
      </c>
      <c r="Q208" s="10">
        <v>25</v>
      </c>
      <c r="R208" s="10">
        <v>25</v>
      </c>
      <c r="S208" s="10">
        <v>24</v>
      </c>
      <c r="T208" s="10">
        <v>25</v>
      </c>
      <c r="U208" s="10">
        <v>25</v>
      </c>
      <c r="V208" s="10">
        <v>24</v>
      </c>
      <c r="W208" s="10">
        <v>25</v>
      </c>
      <c r="X208" s="10">
        <v>25</v>
      </c>
      <c r="Y208" s="10">
        <v>25</v>
      </c>
      <c r="Z208" s="10">
        <v>24</v>
      </c>
      <c r="AA208" s="10">
        <v>24</v>
      </c>
      <c r="AB208" s="10">
        <v>25</v>
      </c>
      <c r="AC208" s="10">
        <v>25</v>
      </c>
      <c r="AD208" s="10">
        <v>25</v>
      </c>
      <c r="AE208" s="10">
        <v>999996.8</v>
      </c>
      <c r="AF208" s="10">
        <v>1000000</v>
      </c>
      <c r="AG208" s="10">
        <v>3.2</v>
      </c>
      <c r="AH208" s="10">
        <v>0</v>
      </c>
      <c r="BL208" s="9" t="s">
        <v>140</v>
      </c>
      <c r="BM208" s="10">
        <v>25</v>
      </c>
      <c r="BN208" s="10">
        <v>25</v>
      </c>
      <c r="BO208" s="10">
        <v>25</v>
      </c>
      <c r="BP208" s="10">
        <v>499653.1</v>
      </c>
      <c r="BQ208" s="10">
        <v>25</v>
      </c>
      <c r="BR208" s="10">
        <v>25</v>
      </c>
      <c r="BS208" s="10">
        <v>39</v>
      </c>
      <c r="BT208" s="10">
        <v>499641.59999999998</v>
      </c>
      <c r="BU208" s="10">
        <v>25</v>
      </c>
      <c r="BV208" s="10">
        <v>25</v>
      </c>
      <c r="BW208" s="10">
        <v>25</v>
      </c>
      <c r="BX208" s="10">
        <v>25</v>
      </c>
      <c r="BY208" s="10">
        <v>25</v>
      </c>
      <c r="BZ208" s="10">
        <v>25</v>
      </c>
      <c r="CA208" s="10">
        <v>26</v>
      </c>
      <c r="CB208" s="10">
        <v>25</v>
      </c>
      <c r="CC208" s="10">
        <v>25</v>
      </c>
      <c r="CD208" s="10">
        <v>26</v>
      </c>
      <c r="CE208" s="10">
        <v>25</v>
      </c>
      <c r="CF208" s="10">
        <v>25</v>
      </c>
      <c r="CG208" s="10">
        <v>26</v>
      </c>
      <c r="CH208" s="10">
        <v>25</v>
      </c>
      <c r="CI208" s="10">
        <v>25</v>
      </c>
      <c r="CJ208" s="10">
        <v>25</v>
      </c>
      <c r="CK208" s="10">
        <v>40.5</v>
      </c>
      <c r="CL208" s="10">
        <v>26</v>
      </c>
      <c r="CM208" s="10">
        <v>25</v>
      </c>
      <c r="CN208" s="10">
        <v>25</v>
      </c>
      <c r="CO208" s="10">
        <v>25</v>
      </c>
      <c r="CP208" s="10">
        <v>1000003.2</v>
      </c>
      <c r="CQ208" s="10">
        <v>1000000</v>
      </c>
      <c r="CR208" s="10">
        <v>-3.2</v>
      </c>
      <c r="CS208" s="10">
        <v>0</v>
      </c>
    </row>
    <row r="209" spans="1:97" ht="15.75" thickBot="1" x14ac:dyDescent="0.3">
      <c r="A209" s="9" t="s">
        <v>141</v>
      </c>
      <c r="B209" s="10">
        <v>25</v>
      </c>
      <c r="C209" s="10">
        <v>25</v>
      </c>
      <c r="D209" s="10">
        <v>25</v>
      </c>
      <c r="E209" s="10">
        <v>499655.9</v>
      </c>
      <c r="F209" s="10">
        <v>25</v>
      </c>
      <c r="G209" s="10">
        <v>25</v>
      </c>
      <c r="H209" s="10">
        <v>24</v>
      </c>
      <c r="I209" s="10">
        <v>24</v>
      </c>
      <c r="J209" s="10">
        <v>25</v>
      </c>
      <c r="K209" s="10">
        <v>25</v>
      </c>
      <c r="L209" s="10">
        <v>25</v>
      </c>
      <c r="M209" s="10">
        <v>25</v>
      </c>
      <c r="N209" s="10">
        <v>25</v>
      </c>
      <c r="O209" s="10">
        <v>25</v>
      </c>
      <c r="P209" s="10">
        <v>499671.9</v>
      </c>
      <c r="Q209" s="10">
        <v>25</v>
      </c>
      <c r="R209" s="10">
        <v>25</v>
      </c>
      <c r="S209" s="10">
        <v>24</v>
      </c>
      <c r="T209" s="10">
        <v>25</v>
      </c>
      <c r="U209" s="10">
        <v>25</v>
      </c>
      <c r="V209" s="10">
        <v>24</v>
      </c>
      <c r="W209" s="10">
        <v>25</v>
      </c>
      <c r="X209" s="10">
        <v>25</v>
      </c>
      <c r="Y209" s="10">
        <v>25</v>
      </c>
      <c r="Z209" s="10">
        <v>24</v>
      </c>
      <c r="AA209" s="10">
        <v>24</v>
      </c>
      <c r="AB209" s="10">
        <v>25</v>
      </c>
      <c r="AC209" s="10">
        <v>25</v>
      </c>
      <c r="AD209" s="10">
        <v>25</v>
      </c>
      <c r="AE209" s="10">
        <v>999996.8</v>
      </c>
      <c r="AF209" s="10">
        <v>1000000</v>
      </c>
      <c r="AG209" s="10">
        <v>3.2</v>
      </c>
      <c r="AH209" s="10">
        <v>0</v>
      </c>
      <c r="BL209" s="9" t="s">
        <v>141</v>
      </c>
      <c r="BM209" s="10">
        <v>25</v>
      </c>
      <c r="BN209" s="10">
        <v>25</v>
      </c>
      <c r="BO209" s="10">
        <v>25</v>
      </c>
      <c r="BP209" s="10">
        <v>499653.1</v>
      </c>
      <c r="BQ209" s="10">
        <v>25</v>
      </c>
      <c r="BR209" s="10">
        <v>25</v>
      </c>
      <c r="BS209" s="10">
        <v>39</v>
      </c>
      <c r="BT209" s="10">
        <v>499641.59999999998</v>
      </c>
      <c r="BU209" s="10">
        <v>25</v>
      </c>
      <c r="BV209" s="10">
        <v>25</v>
      </c>
      <c r="BW209" s="10">
        <v>25</v>
      </c>
      <c r="BX209" s="10">
        <v>25</v>
      </c>
      <c r="BY209" s="10">
        <v>25</v>
      </c>
      <c r="BZ209" s="10">
        <v>25</v>
      </c>
      <c r="CA209" s="10">
        <v>26</v>
      </c>
      <c r="CB209" s="10">
        <v>25</v>
      </c>
      <c r="CC209" s="10">
        <v>25</v>
      </c>
      <c r="CD209" s="10">
        <v>26</v>
      </c>
      <c r="CE209" s="10">
        <v>25</v>
      </c>
      <c r="CF209" s="10">
        <v>25</v>
      </c>
      <c r="CG209" s="10">
        <v>26</v>
      </c>
      <c r="CH209" s="10">
        <v>25</v>
      </c>
      <c r="CI209" s="10">
        <v>25</v>
      </c>
      <c r="CJ209" s="10">
        <v>25</v>
      </c>
      <c r="CK209" s="10">
        <v>40.5</v>
      </c>
      <c r="CL209" s="10">
        <v>26</v>
      </c>
      <c r="CM209" s="10">
        <v>25</v>
      </c>
      <c r="CN209" s="10">
        <v>25</v>
      </c>
      <c r="CO209" s="10">
        <v>25</v>
      </c>
      <c r="CP209" s="10">
        <v>1000003.2</v>
      </c>
      <c r="CQ209" s="10">
        <v>1000000</v>
      </c>
      <c r="CR209" s="10">
        <v>-3.2</v>
      </c>
      <c r="CS209" s="10">
        <v>0</v>
      </c>
    </row>
    <row r="210" spans="1:97" ht="15.75" thickBot="1" x14ac:dyDescent="0.3">
      <c r="A210" s="9" t="s">
        <v>142</v>
      </c>
      <c r="B210" s="10">
        <v>25</v>
      </c>
      <c r="C210" s="10">
        <v>25</v>
      </c>
      <c r="D210" s="10">
        <v>25</v>
      </c>
      <c r="E210" s="10">
        <v>499655.9</v>
      </c>
      <c r="F210" s="10">
        <v>25</v>
      </c>
      <c r="G210" s="10">
        <v>25</v>
      </c>
      <c r="H210" s="10">
        <v>24</v>
      </c>
      <c r="I210" s="10">
        <v>24</v>
      </c>
      <c r="J210" s="10">
        <v>25</v>
      </c>
      <c r="K210" s="10">
        <v>25</v>
      </c>
      <c r="L210" s="10">
        <v>25</v>
      </c>
      <c r="M210" s="10">
        <v>25</v>
      </c>
      <c r="N210" s="10">
        <v>25</v>
      </c>
      <c r="O210" s="10">
        <v>25</v>
      </c>
      <c r="P210" s="10">
        <v>499671.9</v>
      </c>
      <c r="Q210" s="10">
        <v>25</v>
      </c>
      <c r="R210" s="10">
        <v>25</v>
      </c>
      <c r="S210" s="10">
        <v>24</v>
      </c>
      <c r="T210" s="10">
        <v>25</v>
      </c>
      <c r="U210" s="10">
        <v>25</v>
      </c>
      <c r="V210" s="10">
        <v>24</v>
      </c>
      <c r="W210" s="10">
        <v>25</v>
      </c>
      <c r="X210" s="10">
        <v>25</v>
      </c>
      <c r="Y210" s="10">
        <v>25</v>
      </c>
      <c r="Z210" s="10">
        <v>24</v>
      </c>
      <c r="AA210" s="10">
        <v>24</v>
      </c>
      <c r="AB210" s="10">
        <v>25</v>
      </c>
      <c r="AC210" s="10">
        <v>25</v>
      </c>
      <c r="AD210" s="10">
        <v>25</v>
      </c>
      <c r="AE210" s="10">
        <v>999996.8</v>
      </c>
      <c r="AF210" s="10">
        <v>1000000</v>
      </c>
      <c r="AG210" s="10">
        <v>3.2</v>
      </c>
      <c r="AH210" s="10">
        <v>0</v>
      </c>
      <c r="BL210" s="9" t="s">
        <v>142</v>
      </c>
      <c r="BM210" s="10">
        <v>25</v>
      </c>
      <c r="BN210" s="10">
        <v>25</v>
      </c>
      <c r="BO210" s="10">
        <v>25</v>
      </c>
      <c r="BP210" s="10">
        <v>499653.1</v>
      </c>
      <c r="BQ210" s="10">
        <v>25</v>
      </c>
      <c r="BR210" s="10">
        <v>25</v>
      </c>
      <c r="BS210" s="10">
        <v>39</v>
      </c>
      <c r="BT210" s="10">
        <v>499641.59999999998</v>
      </c>
      <c r="BU210" s="10">
        <v>25</v>
      </c>
      <c r="BV210" s="10">
        <v>25</v>
      </c>
      <c r="BW210" s="10">
        <v>25</v>
      </c>
      <c r="BX210" s="10">
        <v>25</v>
      </c>
      <c r="BY210" s="10">
        <v>25</v>
      </c>
      <c r="BZ210" s="10">
        <v>25</v>
      </c>
      <c r="CA210" s="10">
        <v>26</v>
      </c>
      <c r="CB210" s="10">
        <v>25</v>
      </c>
      <c r="CC210" s="10">
        <v>25</v>
      </c>
      <c r="CD210" s="10">
        <v>26</v>
      </c>
      <c r="CE210" s="10">
        <v>25</v>
      </c>
      <c r="CF210" s="10">
        <v>25</v>
      </c>
      <c r="CG210" s="10">
        <v>26</v>
      </c>
      <c r="CH210" s="10">
        <v>25</v>
      </c>
      <c r="CI210" s="10">
        <v>25</v>
      </c>
      <c r="CJ210" s="10">
        <v>25</v>
      </c>
      <c r="CK210" s="10">
        <v>40.5</v>
      </c>
      <c r="CL210" s="10">
        <v>26</v>
      </c>
      <c r="CM210" s="10">
        <v>25</v>
      </c>
      <c r="CN210" s="10">
        <v>25</v>
      </c>
      <c r="CO210" s="10">
        <v>25</v>
      </c>
      <c r="CP210" s="10">
        <v>1000003.2</v>
      </c>
      <c r="CQ210" s="10">
        <v>1000000</v>
      </c>
      <c r="CR210" s="10">
        <v>-3.2</v>
      </c>
      <c r="CS210" s="10">
        <v>0</v>
      </c>
    </row>
    <row r="211" spans="1:97" ht="15.75" thickBot="1" x14ac:dyDescent="0.3">
      <c r="A211" s="9" t="s">
        <v>143</v>
      </c>
      <c r="B211" s="10">
        <v>25</v>
      </c>
      <c r="C211" s="10">
        <v>25</v>
      </c>
      <c r="D211" s="10">
        <v>25</v>
      </c>
      <c r="E211" s="10">
        <v>499655.9</v>
      </c>
      <c r="F211" s="10">
        <v>25</v>
      </c>
      <c r="G211" s="10">
        <v>25</v>
      </c>
      <c r="H211" s="10">
        <v>24</v>
      </c>
      <c r="I211" s="10">
        <v>24</v>
      </c>
      <c r="J211" s="10">
        <v>25</v>
      </c>
      <c r="K211" s="10">
        <v>25</v>
      </c>
      <c r="L211" s="10">
        <v>25</v>
      </c>
      <c r="M211" s="10">
        <v>25</v>
      </c>
      <c r="N211" s="10">
        <v>25</v>
      </c>
      <c r="O211" s="10">
        <v>25</v>
      </c>
      <c r="P211" s="10">
        <v>499672.9</v>
      </c>
      <c r="Q211" s="10">
        <v>25</v>
      </c>
      <c r="R211" s="10">
        <v>25</v>
      </c>
      <c r="S211" s="10">
        <v>24</v>
      </c>
      <c r="T211" s="10">
        <v>25</v>
      </c>
      <c r="U211" s="10">
        <v>25</v>
      </c>
      <c r="V211" s="10">
        <v>24</v>
      </c>
      <c r="W211" s="10">
        <v>25</v>
      </c>
      <c r="X211" s="10">
        <v>25</v>
      </c>
      <c r="Y211" s="10">
        <v>25</v>
      </c>
      <c r="Z211" s="10">
        <v>40.5</v>
      </c>
      <c r="AA211" s="10">
        <v>24</v>
      </c>
      <c r="AB211" s="10">
        <v>25</v>
      </c>
      <c r="AC211" s="10">
        <v>25</v>
      </c>
      <c r="AD211" s="10">
        <v>25</v>
      </c>
      <c r="AE211" s="10">
        <v>1000014.3</v>
      </c>
      <c r="AF211" s="10">
        <v>1000000</v>
      </c>
      <c r="AG211" s="10">
        <v>-14.3</v>
      </c>
      <c r="AH211" s="10">
        <v>0</v>
      </c>
      <c r="BL211" s="9" t="s">
        <v>143</v>
      </c>
      <c r="BM211" s="10">
        <v>25</v>
      </c>
      <c r="BN211" s="10">
        <v>25</v>
      </c>
      <c r="BO211" s="10">
        <v>25</v>
      </c>
      <c r="BP211" s="10">
        <v>499653.1</v>
      </c>
      <c r="BQ211" s="10">
        <v>25</v>
      </c>
      <c r="BR211" s="10">
        <v>25</v>
      </c>
      <c r="BS211" s="10">
        <v>39</v>
      </c>
      <c r="BT211" s="10">
        <v>499641.59999999998</v>
      </c>
      <c r="BU211" s="10">
        <v>25</v>
      </c>
      <c r="BV211" s="10">
        <v>25</v>
      </c>
      <c r="BW211" s="10">
        <v>25</v>
      </c>
      <c r="BX211" s="10">
        <v>25</v>
      </c>
      <c r="BY211" s="10">
        <v>25</v>
      </c>
      <c r="BZ211" s="10">
        <v>25</v>
      </c>
      <c r="CA211" s="10">
        <v>25</v>
      </c>
      <c r="CB211" s="10">
        <v>25</v>
      </c>
      <c r="CC211" s="10">
        <v>25</v>
      </c>
      <c r="CD211" s="10">
        <v>26</v>
      </c>
      <c r="CE211" s="10">
        <v>25</v>
      </c>
      <c r="CF211" s="10">
        <v>25</v>
      </c>
      <c r="CG211" s="10">
        <v>26</v>
      </c>
      <c r="CH211" s="10">
        <v>25</v>
      </c>
      <c r="CI211" s="10">
        <v>25</v>
      </c>
      <c r="CJ211" s="10">
        <v>25</v>
      </c>
      <c r="CK211" s="10">
        <v>24</v>
      </c>
      <c r="CL211" s="10">
        <v>26</v>
      </c>
      <c r="CM211" s="10">
        <v>25</v>
      </c>
      <c r="CN211" s="10">
        <v>25</v>
      </c>
      <c r="CO211" s="10">
        <v>25</v>
      </c>
      <c r="CP211" s="10">
        <v>999985.7</v>
      </c>
      <c r="CQ211" s="10">
        <v>1000000</v>
      </c>
      <c r="CR211" s="10">
        <v>14.3</v>
      </c>
      <c r="CS211" s="10">
        <v>0</v>
      </c>
    </row>
    <row r="212" spans="1:97" ht="15.75" thickBot="1" x14ac:dyDescent="0.3">
      <c r="A212" s="9" t="s">
        <v>144</v>
      </c>
      <c r="B212" s="10">
        <v>25</v>
      </c>
      <c r="C212" s="10">
        <v>25</v>
      </c>
      <c r="D212" s="10">
        <v>25</v>
      </c>
      <c r="E212" s="10">
        <v>499655.9</v>
      </c>
      <c r="F212" s="10">
        <v>25</v>
      </c>
      <c r="G212" s="10">
        <v>25</v>
      </c>
      <c r="H212" s="10">
        <v>24</v>
      </c>
      <c r="I212" s="10">
        <v>24</v>
      </c>
      <c r="J212" s="10">
        <v>25</v>
      </c>
      <c r="K212" s="10">
        <v>25</v>
      </c>
      <c r="L212" s="10">
        <v>25</v>
      </c>
      <c r="M212" s="10">
        <v>25</v>
      </c>
      <c r="N212" s="10">
        <v>25</v>
      </c>
      <c r="O212" s="10">
        <v>25</v>
      </c>
      <c r="P212" s="10">
        <v>499671.9</v>
      </c>
      <c r="Q212" s="10">
        <v>25</v>
      </c>
      <c r="R212" s="10">
        <v>25</v>
      </c>
      <c r="S212" s="10">
        <v>24</v>
      </c>
      <c r="T212" s="10">
        <v>25</v>
      </c>
      <c r="U212" s="10">
        <v>25</v>
      </c>
      <c r="V212" s="10">
        <v>24</v>
      </c>
      <c r="W212" s="10">
        <v>25</v>
      </c>
      <c r="X212" s="10">
        <v>25</v>
      </c>
      <c r="Y212" s="10">
        <v>25</v>
      </c>
      <c r="Z212" s="10">
        <v>24</v>
      </c>
      <c r="AA212" s="10">
        <v>24</v>
      </c>
      <c r="AB212" s="10">
        <v>25</v>
      </c>
      <c r="AC212" s="10">
        <v>25</v>
      </c>
      <c r="AD212" s="10">
        <v>25</v>
      </c>
      <c r="AE212" s="10">
        <v>999996.8</v>
      </c>
      <c r="AF212" s="10">
        <v>1000000</v>
      </c>
      <c r="AG212" s="10">
        <v>3.2</v>
      </c>
      <c r="AH212" s="10">
        <v>0</v>
      </c>
      <c r="BL212" s="9" t="s">
        <v>144</v>
      </c>
      <c r="BM212" s="10">
        <v>25</v>
      </c>
      <c r="BN212" s="10">
        <v>25</v>
      </c>
      <c r="BO212" s="10">
        <v>25</v>
      </c>
      <c r="BP212" s="10">
        <v>499653.1</v>
      </c>
      <c r="BQ212" s="10">
        <v>25</v>
      </c>
      <c r="BR212" s="10">
        <v>25</v>
      </c>
      <c r="BS212" s="10">
        <v>39</v>
      </c>
      <c r="BT212" s="10">
        <v>499641.59999999998</v>
      </c>
      <c r="BU212" s="10">
        <v>25</v>
      </c>
      <c r="BV212" s="10">
        <v>25</v>
      </c>
      <c r="BW212" s="10">
        <v>25</v>
      </c>
      <c r="BX212" s="10">
        <v>25</v>
      </c>
      <c r="BY212" s="10">
        <v>25</v>
      </c>
      <c r="BZ212" s="10">
        <v>25</v>
      </c>
      <c r="CA212" s="10">
        <v>26</v>
      </c>
      <c r="CB212" s="10">
        <v>25</v>
      </c>
      <c r="CC212" s="10">
        <v>25</v>
      </c>
      <c r="CD212" s="10">
        <v>26</v>
      </c>
      <c r="CE212" s="10">
        <v>25</v>
      </c>
      <c r="CF212" s="10">
        <v>25</v>
      </c>
      <c r="CG212" s="10">
        <v>26</v>
      </c>
      <c r="CH212" s="10">
        <v>25</v>
      </c>
      <c r="CI212" s="10">
        <v>25</v>
      </c>
      <c r="CJ212" s="10">
        <v>25</v>
      </c>
      <c r="CK212" s="10">
        <v>40.5</v>
      </c>
      <c r="CL212" s="10">
        <v>26</v>
      </c>
      <c r="CM212" s="10">
        <v>25</v>
      </c>
      <c r="CN212" s="10">
        <v>25</v>
      </c>
      <c r="CO212" s="10">
        <v>25</v>
      </c>
      <c r="CP212" s="10">
        <v>1000003.2</v>
      </c>
      <c r="CQ212" s="10">
        <v>1000000</v>
      </c>
      <c r="CR212" s="10">
        <v>-3.2</v>
      </c>
      <c r="CS212" s="10">
        <v>0</v>
      </c>
    </row>
    <row r="213" spans="1:97" ht="15.75" thickBot="1" x14ac:dyDescent="0.3">
      <c r="A213" s="9" t="s">
        <v>145</v>
      </c>
      <c r="B213" s="10">
        <v>25</v>
      </c>
      <c r="C213" s="10">
        <v>25</v>
      </c>
      <c r="D213" s="10">
        <v>25</v>
      </c>
      <c r="E213" s="10">
        <v>499655.9</v>
      </c>
      <c r="F213" s="10">
        <v>25</v>
      </c>
      <c r="G213" s="10">
        <v>25</v>
      </c>
      <c r="H213" s="10">
        <v>24</v>
      </c>
      <c r="I213" s="10">
        <v>24</v>
      </c>
      <c r="J213" s="10">
        <v>25</v>
      </c>
      <c r="K213" s="10">
        <v>25</v>
      </c>
      <c r="L213" s="10">
        <v>25</v>
      </c>
      <c r="M213" s="10">
        <v>25</v>
      </c>
      <c r="N213" s="10">
        <v>25</v>
      </c>
      <c r="O213" s="10">
        <v>25</v>
      </c>
      <c r="P213" s="10">
        <v>499671.9</v>
      </c>
      <c r="Q213" s="10">
        <v>25</v>
      </c>
      <c r="R213" s="10">
        <v>25</v>
      </c>
      <c r="S213" s="10">
        <v>24</v>
      </c>
      <c r="T213" s="10">
        <v>25</v>
      </c>
      <c r="U213" s="10">
        <v>25</v>
      </c>
      <c r="V213" s="10">
        <v>24</v>
      </c>
      <c r="W213" s="10">
        <v>25</v>
      </c>
      <c r="X213" s="10">
        <v>25</v>
      </c>
      <c r="Y213" s="10">
        <v>25</v>
      </c>
      <c r="Z213" s="10">
        <v>24</v>
      </c>
      <c r="AA213" s="10">
        <v>24</v>
      </c>
      <c r="AB213" s="10">
        <v>25</v>
      </c>
      <c r="AC213" s="10">
        <v>25</v>
      </c>
      <c r="AD213" s="10">
        <v>25</v>
      </c>
      <c r="AE213" s="10">
        <v>999996.8</v>
      </c>
      <c r="AF213" s="10">
        <v>1000000</v>
      </c>
      <c r="AG213" s="10">
        <v>3.2</v>
      </c>
      <c r="AH213" s="10">
        <v>0</v>
      </c>
      <c r="BL213" s="9" t="s">
        <v>145</v>
      </c>
      <c r="BM213" s="10">
        <v>25</v>
      </c>
      <c r="BN213" s="10">
        <v>25</v>
      </c>
      <c r="BO213" s="10">
        <v>25</v>
      </c>
      <c r="BP213" s="10">
        <v>499653.1</v>
      </c>
      <c r="BQ213" s="10">
        <v>25</v>
      </c>
      <c r="BR213" s="10">
        <v>25</v>
      </c>
      <c r="BS213" s="10">
        <v>39</v>
      </c>
      <c r="BT213" s="10">
        <v>499641.59999999998</v>
      </c>
      <c r="BU213" s="10">
        <v>25</v>
      </c>
      <c r="BV213" s="10">
        <v>25</v>
      </c>
      <c r="BW213" s="10">
        <v>25</v>
      </c>
      <c r="BX213" s="10">
        <v>25</v>
      </c>
      <c r="BY213" s="10">
        <v>25</v>
      </c>
      <c r="BZ213" s="10">
        <v>25</v>
      </c>
      <c r="CA213" s="10">
        <v>26</v>
      </c>
      <c r="CB213" s="10">
        <v>25</v>
      </c>
      <c r="CC213" s="10">
        <v>25</v>
      </c>
      <c r="CD213" s="10">
        <v>26</v>
      </c>
      <c r="CE213" s="10">
        <v>25</v>
      </c>
      <c r="CF213" s="10">
        <v>25</v>
      </c>
      <c r="CG213" s="10">
        <v>26</v>
      </c>
      <c r="CH213" s="10">
        <v>25</v>
      </c>
      <c r="CI213" s="10">
        <v>25</v>
      </c>
      <c r="CJ213" s="10">
        <v>25</v>
      </c>
      <c r="CK213" s="10">
        <v>40.5</v>
      </c>
      <c r="CL213" s="10">
        <v>26</v>
      </c>
      <c r="CM213" s="10">
        <v>25</v>
      </c>
      <c r="CN213" s="10">
        <v>25</v>
      </c>
      <c r="CO213" s="10">
        <v>25</v>
      </c>
      <c r="CP213" s="10">
        <v>1000003.2</v>
      </c>
      <c r="CQ213" s="10">
        <v>1000000</v>
      </c>
      <c r="CR213" s="10">
        <v>-3.2</v>
      </c>
      <c r="CS213" s="10">
        <v>0</v>
      </c>
    </row>
    <row r="214" spans="1:97" ht="15.75" thickBot="1" x14ac:dyDescent="0.3"/>
    <row r="215" spans="1:97" ht="15.75" thickBot="1" x14ac:dyDescent="0.3">
      <c r="A215" s="11" t="s">
        <v>234</v>
      </c>
      <c r="B215" s="12">
        <v>1000075.3</v>
      </c>
      <c r="BL215" s="11" t="s">
        <v>234</v>
      </c>
      <c r="BM215" s="12">
        <v>1000024.2</v>
      </c>
    </row>
    <row r="216" spans="1:97" ht="21.75" thickBot="1" x14ac:dyDescent="0.3">
      <c r="A216" s="11" t="s">
        <v>235</v>
      </c>
      <c r="B216" s="12">
        <v>0</v>
      </c>
      <c r="BL216" s="11" t="s">
        <v>235</v>
      </c>
      <c r="BM216" s="12">
        <v>0</v>
      </c>
    </row>
    <row r="217" spans="1:97" ht="21.75" thickBot="1" x14ac:dyDescent="0.3">
      <c r="A217" s="11" t="s">
        <v>236</v>
      </c>
      <c r="B217" s="12">
        <v>27000000.100000001</v>
      </c>
      <c r="BL217" s="11" t="s">
        <v>236</v>
      </c>
      <c r="BM217" s="12">
        <v>26999999.899999999</v>
      </c>
    </row>
    <row r="218" spans="1:97" ht="21.75" thickBot="1" x14ac:dyDescent="0.3">
      <c r="A218" s="11" t="s">
        <v>237</v>
      </c>
      <c r="B218" s="12">
        <v>27000000</v>
      </c>
      <c r="BL218" s="11" t="s">
        <v>237</v>
      </c>
      <c r="BM218" s="12">
        <v>27000000</v>
      </c>
    </row>
    <row r="219" spans="1:97" ht="32.25" thickBot="1" x14ac:dyDescent="0.3">
      <c r="A219" s="11" t="s">
        <v>238</v>
      </c>
      <c r="B219" s="12">
        <v>0.1</v>
      </c>
      <c r="BL219" s="11" t="s">
        <v>238</v>
      </c>
      <c r="BM219" s="12">
        <v>-0.1</v>
      </c>
    </row>
    <row r="220" spans="1:97" ht="32.25" thickBot="1" x14ac:dyDescent="0.3">
      <c r="A220" s="11" t="s">
        <v>239</v>
      </c>
      <c r="B220" s="12"/>
      <c r="BL220" s="11" t="s">
        <v>239</v>
      </c>
      <c r="BM220" s="12"/>
    </row>
    <row r="221" spans="1:97" ht="32.25" thickBot="1" x14ac:dyDescent="0.3">
      <c r="A221" s="11" t="s">
        <v>240</v>
      </c>
      <c r="B221" s="12"/>
      <c r="BL221" s="11" t="s">
        <v>240</v>
      </c>
      <c r="BM221" s="12"/>
    </row>
    <row r="222" spans="1:97" ht="21.75" thickBot="1" x14ac:dyDescent="0.3">
      <c r="A222" s="11" t="s">
        <v>241</v>
      </c>
      <c r="B222" s="12">
        <v>0</v>
      </c>
      <c r="BL222" s="11" t="s">
        <v>241</v>
      </c>
      <c r="BM222" s="12">
        <v>0</v>
      </c>
    </row>
    <row r="224" spans="1:97" x14ac:dyDescent="0.25">
      <c r="A224" s="13" t="s">
        <v>242</v>
      </c>
      <c r="BL224" s="13" t="s">
        <v>242</v>
      </c>
    </row>
    <row r="226" spans="1:65" x14ac:dyDescent="0.25">
      <c r="A226" s="14" t="s">
        <v>268</v>
      </c>
      <c r="BL226" s="14" t="s">
        <v>268</v>
      </c>
    </row>
    <row r="227" spans="1:65" ht="15.75" thickBot="1" x14ac:dyDescent="0.3">
      <c r="A227" s="14" t="s">
        <v>296</v>
      </c>
      <c r="BL227" s="14" t="s">
        <v>270</v>
      </c>
    </row>
    <row r="228" spans="1:65" ht="32.25" thickBot="1" x14ac:dyDescent="0.3">
      <c r="A228" s="11" t="s">
        <v>239</v>
      </c>
      <c r="B228" s="12"/>
      <c r="BL228" s="11" t="s">
        <v>239</v>
      </c>
      <c r="BM228" s="12"/>
    </row>
    <row r="229" spans="1:65" ht="32.25" thickBot="1" x14ac:dyDescent="0.3">
      <c r="A229" s="11" t="s">
        <v>240</v>
      </c>
      <c r="B229" s="12"/>
      <c r="BL229" s="11" t="s">
        <v>240</v>
      </c>
      <c r="BM229" s="12"/>
    </row>
    <row r="230" spans="1:65" ht="21.75" thickBot="1" x14ac:dyDescent="0.3">
      <c r="A230" s="11" t="s">
        <v>241</v>
      </c>
      <c r="B230" s="12">
        <v>0</v>
      </c>
      <c r="BL230" s="11" t="s">
        <v>241</v>
      </c>
      <c r="BM230" s="12">
        <v>0</v>
      </c>
    </row>
    <row r="232" spans="1:65" x14ac:dyDescent="0.25">
      <c r="A232" s="13" t="s">
        <v>242</v>
      </c>
      <c r="BL232" s="13" t="s">
        <v>242</v>
      </c>
    </row>
    <row r="234" spans="1:65" x14ac:dyDescent="0.25">
      <c r="A234" s="14" t="s">
        <v>297</v>
      </c>
      <c r="BL234" s="14" t="s">
        <v>297</v>
      </c>
    </row>
    <row r="235" spans="1:65" x14ac:dyDescent="0.25">
      <c r="A235" s="14" t="s">
        <v>298</v>
      </c>
      <c r="BL235" s="14" t="s">
        <v>299</v>
      </c>
    </row>
  </sheetData>
  <conditionalFormatting sqref="B3:AD2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2:AD58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1:AD8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61:AJ8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1:AK8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1:AF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547008820230128161344.html" xr:uid="{56F16F17-F020-49BC-9F3D-21FEBF21C169}"/>
    <hyperlink ref="BL232" r:id="rId2" display="https://miau.my-x.hu/myx-free/coco/test/320340020230128161843.html" xr:uid="{B5C40EB7-614F-4D3D-96A6-53C4739FC8A4}"/>
    <hyperlink ref="A224" r:id="rId3" display="https://miau.my-x.hu/myx-free/coco/test/599109820230128164210.html" xr:uid="{BB5AE3B5-1F47-440C-8460-2F033363583C}"/>
    <hyperlink ref="BL224" r:id="rId4" display="https://miau.my-x.hu/myx-free/coco/test/173845520230128164403.html" xr:uid="{33D38442-AA57-4B45-AA25-A218132806F8}"/>
    <hyperlink ref="A1" location="'Tartalomjegyzék'!A1" display="Vissza" xr:uid="{6DEA957A-722D-4F24-9E03-702AC7A70077}"/>
  </hyperlinks>
  <pageMargins left="0.7" right="0.7" top="0.75" bottom="0.75" header="0.3" footer="0.3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F49A-92A3-4A2B-9D2E-F107229ADD88}">
  <sheetPr codeName="Munka12"/>
  <dimension ref="A1:M32"/>
  <sheetViews>
    <sheetView zoomScale="70" zoomScaleNormal="70" workbookViewId="0">
      <selection activeCell="N30" sqref="N30"/>
    </sheetView>
  </sheetViews>
  <sheetFormatPr defaultRowHeight="15" x14ac:dyDescent="0.25"/>
  <cols>
    <col min="12" max="12" width="13.140625" bestFit="1" customWidth="1"/>
  </cols>
  <sheetData>
    <row r="1" spans="1:13" x14ac:dyDescent="0.25">
      <c r="A1" s="61" t="s">
        <v>405</v>
      </c>
    </row>
    <row r="2" spans="1:13" x14ac:dyDescent="0.25">
      <c r="A2" t="s">
        <v>0</v>
      </c>
      <c r="B2" t="s">
        <v>1</v>
      </c>
      <c r="C2" t="s">
        <v>2</v>
      </c>
      <c r="D2" s="17" t="s">
        <v>3</v>
      </c>
      <c r="E2" t="s">
        <v>4</v>
      </c>
      <c r="F2" t="s">
        <v>5</v>
      </c>
      <c r="G2" t="s">
        <v>35</v>
      </c>
      <c r="H2" t="s">
        <v>36</v>
      </c>
      <c r="I2" t="s">
        <v>37</v>
      </c>
      <c r="J2" s="17" t="s">
        <v>41</v>
      </c>
      <c r="K2" s="17" t="s">
        <v>42</v>
      </c>
      <c r="L2" s="17" t="s">
        <v>43</v>
      </c>
      <c r="M2" s="18" t="s">
        <v>44</v>
      </c>
    </row>
    <row r="3" spans="1:13" x14ac:dyDescent="0.25">
      <c r="A3">
        <v>377</v>
      </c>
      <c r="B3" t="s">
        <v>6</v>
      </c>
      <c r="C3">
        <v>2018</v>
      </c>
      <c r="D3" t="s">
        <v>7</v>
      </c>
      <c r="E3" t="s">
        <v>8</v>
      </c>
      <c r="F3">
        <v>1001918</v>
      </c>
      <c r="G3" t="s">
        <v>38</v>
      </c>
      <c r="H3" t="s">
        <v>39</v>
      </c>
      <c r="I3" t="s">
        <v>40</v>
      </c>
      <c r="K3">
        <v>2059</v>
      </c>
      <c r="L3" t="str">
        <f>IF(J3="","",J3/K3)</f>
        <v/>
      </c>
      <c r="M3" s="20" t="str">
        <f>IF(J3="","",VLOOKUP(D3,'2018_tevékenység_gyanú'!$A$61:$AF$88,32,0))</f>
        <v/>
      </c>
    </row>
    <row r="4" spans="1:13" x14ac:dyDescent="0.25">
      <c r="A4">
        <v>1073</v>
      </c>
      <c r="B4" t="s">
        <v>6</v>
      </c>
      <c r="C4">
        <v>2018</v>
      </c>
      <c r="D4" t="s">
        <v>9</v>
      </c>
      <c r="E4" t="s">
        <v>8</v>
      </c>
      <c r="F4">
        <v>1070390</v>
      </c>
      <c r="G4" t="s">
        <v>38</v>
      </c>
      <c r="H4" t="s">
        <v>39</v>
      </c>
      <c r="I4" t="s">
        <v>40</v>
      </c>
      <c r="K4">
        <v>72214</v>
      </c>
      <c r="L4" t="str">
        <f t="shared" ref="L4:L29" si="0">IF(J4="","",J4/K4)</f>
        <v/>
      </c>
      <c r="M4" s="20" t="str">
        <f>IF(J4="","",VLOOKUP(D4,'2018_tevékenység_gyanú'!$A$61:$AF$88,32,0))</f>
        <v/>
      </c>
    </row>
    <row r="5" spans="1:13" x14ac:dyDescent="0.25">
      <c r="A5">
        <v>1769</v>
      </c>
      <c r="B5" t="s">
        <v>6</v>
      </c>
      <c r="C5">
        <v>2018</v>
      </c>
      <c r="D5" t="s">
        <v>10</v>
      </c>
      <c r="E5" t="s">
        <v>8</v>
      </c>
      <c r="F5">
        <v>1009653</v>
      </c>
      <c r="G5" t="s">
        <v>38</v>
      </c>
      <c r="H5" t="s">
        <v>39</v>
      </c>
      <c r="I5" t="s">
        <v>40</v>
      </c>
      <c r="K5">
        <v>10588</v>
      </c>
      <c r="L5" t="str">
        <f t="shared" si="0"/>
        <v/>
      </c>
      <c r="M5" s="20" t="str">
        <f>IF(J5="","",VLOOKUP(D5,'2018_tevékenység_gyanú'!$A$61:$AF$88,32,0))</f>
        <v/>
      </c>
    </row>
    <row r="6" spans="1:13" x14ac:dyDescent="0.25">
      <c r="A6">
        <v>2465</v>
      </c>
      <c r="B6" t="s">
        <v>6</v>
      </c>
      <c r="C6">
        <v>2018</v>
      </c>
      <c r="D6" t="s">
        <v>11</v>
      </c>
      <c r="E6" t="s">
        <v>8</v>
      </c>
      <c r="F6">
        <v>1020702</v>
      </c>
      <c r="G6" t="s">
        <v>38</v>
      </c>
      <c r="H6" t="s">
        <v>39</v>
      </c>
      <c r="I6" t="s">
        <v>40</v>
      </c>
      <c r="K6">
        <v>21835</v>
      </c>
      <c r="L6" t="str">
        <f t="shared" si="0"/>
        <v/>
      </c>
      <c r="M6" s="20" t="str">
        <f>IF(J6="","",VLOOKUP(D6,'2018_tevékenység_gyanú'!$A$61:$AF$88,32,0))</f>
        <v/>
      </c>
    </row>
    <row r="7" spans="1:13" x14ac:dyDescent="0.25">
      <c r="A7">
        <v>3161</v>
      </c>
      <c r="B7" t="s">
        <v>6</v>
      </c>
      <c r="C7">
        <v>2018</v>
      </c>
      <c r="D7" t="s">
        <v>12</v>
      </c>
      <c r="E7" t="s">
        <v>8</v>
      </c>
      <c r="F7">
        <v>1009376</v>
      </c>
      <c r="G7" t="s">
        <v>38</v>
      </c>
      <c r="H7" t="s">
        <v>39</v>
      </c>
      <c r="I7" t="s">
        <v>40</v>
      </c>
      <c r="K7">
        <v>8715</v>
      </c>
      <c r="L7" t="str">
        <f t="shared" si="0"/>
        <v/>
      </c>
      <c r="M7" s="20" t="str">
        <f>IF(J7="","",VLOOKUP(D7,'2018_tevékenység_gyanú'!$A$61:$AF$88,32,0))</f>
        <v/>
      </c>
    </row>
    <row r="8" spans="1:13" x14ac:dyDescent="0.25">
      <c r="A8">
        <v>3857</v>
      </c>
      <c r="B8" t="s">
        <v>6</v>
      </c>
      <c r="C8">
        <v>2018</v>
      </c>
      <c r="D8" t="s">
        <v>13</v>
      </c>
      <c r="E8" t="s">
        <v>8</v>
      </c>
      <c r="F8">
        <v>1039436</v>
      </c>
      <c r="G8" t="s">
        <v>38</v>
      </c>
      <c r="H8" t="s">
        <v>39</v>
      </c>
      <c r="I8" t="s">
        <v>40</v>
      </c>
      <c r="K8">
        <v>39698</v>
      </c>
      <c r="L8" t="str">
        <f t="shared" si="0"/>
        <v/>
      </c>
      <c r="M8" s="20" t="str">
        <f>IF(J8="","",VLOOKUP(D8,'2018_tevékenység_gyanú'!$A$61:$AF$88,32,0))</f>
        <v/>
      </c>
    </row>
    <row r="9" spans="1:13" x14ac:dyDescent="0.25">
      <c r="A9">
        <v>4553</v>
      </c>
      <c r="B9" t="s">
        <v>6</v>
      </c>
      <c r="C9">
        <v>2018</v>
      </c>
      <c r="D9" t="s">
        <v>14</v>
      </c>
      <c r="E9" t="s">
        <v>8</v>
      </c>
      <c r="F9">
        <v>1149336</v>
      </c>
      <c r="G9" t="s">
        <v>38</v>
      </c>
      <c r="H9" t="s">
        <v>39</v>
      </c>
      <c r="I9" t="s">
        <v>40</v>
      </c>
      <c r="K9">
        <v>151638</v>
      </c>
      <c r="L9" t="str">
        <f t="shared" si="0"/>
        <v/>
      </c>
      <c r="M9" s="20" t="str">
        <f>IF(J9="","",VLOOKUP(D9,'2018_tevékenység_gyanú'!$A$61:$AF$88,32,0))</f>
        <v/>
      </c>
    </row>
    <row r="10" spans="1:13" x14ac:dyDescent="0.25">
      <c r="A10">
        <v>5249</v>
      </c>
      <c r="B10" t="s">
        <v>6</v>
      </c>
      <c r="C10">
        <v>2018</v>
      </c>
      <c r="D10" s="21" t="s">
        <v>15</v>
      </c>
      <c r="E10" t="s">
        <v>8</v>
      </c>
      <c r="F10">
        <v>1012771</v>
      </c>
      <c r="G10" t="s">
        <v>38</v>
      </c>
      <c r="H10" t="s">
        <v>39</v>
      </c>
      <c r="I10" t="s">
        <v>40</v>
      </c>
      <c r="J10">
        <v>1</v>
      </c>
      <c r="K10">
        <v>12048</v>
      </c>
      <c r="L10" s="22">
        <f t="shared" si="0"/>
        <v>8.3001328021248334E-5</v>
      </c>
      <c r="M10" s="20">
        <f>IF(J10="","",VLOOKUP(D10,'2018_tevékenység_gyanú'!$A$61:$AF$88,32,0))</f>
        <v>1000028.2</v>
      </c>
    </row>
    <row r="11" spans="1:13" x14ac:dyDescent="0.25">
      <c r="A11">
        <v>5945</v>
      </c>
      <c r="B11" t="s">
        <v>6</v>
      </c>
      <c r="C11">
        <v>2018</v>
      </c>
      <c r="D11" t="s">
        <v>16</v>
      </c>
      <c r="E11" t="s">
        <v>8</v>
      </c>
      <c r="F11">
        <v>1018678</v>
      </c>
      <c r="G11" t="s">
        <v>38</v>
      </c>
      <c r="H11" t="s">
        <v>39</v>
      </c>
      <c r="I11" t="s">
        <v>40</v>
      </c>
      <c r="K11">
        <v>18608</v>
      </c>
      <c r="L11" t="str">
        <f t="shared" si="0"/>
        <v/>
      </c>
      <c r="M11" s="20" t="str">
        <f>IF(J11="","",VLOOKUP(D11,'2018_tevékenység_gyanú'!$A$61:$AF$88,32,0))</f>
        <v/>
      </c>
    </row>
    <row r="12" spans="1:13" x14ac:dyDescent="0.25">
      <c r="A12">
        <v>6641</v>
      </c>
      <c r="B12" t="s">
        <v>6</v>
      </c>
      <c r="C12">
        <v>2018</v>
      </c>
      <c r="D12" t="s">
        <v>17</v>
      </c>
      <c r="E12" t="s">
        <v>8</v>
      </c>
      <c r="F12">
        <v>1004080</v>
      </c>
      <c r="G12" t="s">
        <v>38</v>
      </c>
      <c r="H12" t="s">
        <v>39</v>
      </c>
      <c r="I12" t="s">
        <v>40</v>
      </c>
      <c r="K12">
        <v>4315</v>
      </c>
      <c r="L12" t="str">
        <f t="shared" si="0"/>
        <v/>
      </c>
      <c r="M12" s="20" t="str">
        <f>IF(J12="","",VLOOKUP(D12,'2018_tevékenység_gyanú'!$A$61:$AF$88,32,0))</f>
        <v/>
      </c>
    </row>
    <row r="13" spans="1:13" x14ac:dyDescent="0.25">
      <c r="A13">
        <v>7337</v>
      </c>
      <c r="B13" t="s">
        <v>6</v>
      </c>
      <c r="C13">
        <v>2018</v>
      </c>
      <c r="D13" s="21" t="s">
        <v>18</v>
      </c>
      <c r="E13" t="s">
        <v>8</v>
      </c>
      <c r="F13">
        <v>1022720</v>
      </c>
      <c r="G13" t="s">
        <v>38</v>
      </c>
      <c r="H13" t="s">
        <v>39</v>
      </c>
      <c r="I13" t="s">
        <v>40</v>
      </c>
      <c r="J13">
        <v>2</v>
      </c>
      <c r="K13">
        <v>23935</v>
      </c>
      <c r="L13">
        <f t="shared" si="0"/>
        <v>8.3559640693545015E-5</v>
      </c>
      <c r="M13" s="20">
        <f>IF(J13="","",VLOOKUP(D13,'2018_tevékenység_gyanú'!$A$61:$AF$88,32,0))</f>
        <v>999998.2</v>
      </c>
    </row>
    <row r="14" spans="1:13" x14ac:dyDescent="0.25">
      <c r="A14">
        <v>8033</v>
      </c>
      <c r="B14" t="s">
        <v>6</v>
      </c>
      <c r="C14">
        <v>2018</v>
      </c>
      <c r="D14" s="21" t="s">
        <v>19</v>
      </c>
      <c r="E14" t="s">
        <v>8</v>
      </c>
      <c r="F14">
        <v>1014686</v>
      </c>
      <c r="G14" t="s">
        <v>38</v>
      </c>
      <c r="H14" t="s">
        <v>39</v>
      </c>
      <c r="I14" t="s">
        <v>40</v>
      </c>
      <c r="J14">
        <v>20</v>
      </c>
      <c r="K14">
        <v>15666</v>
      </c>
      <c r="L14">
        <f t="shared" si="0"/>
        <v>1.2766500702157538E-3</v>
      </c>
      <c r="M14" s="20">
        <f>IF(J14="","",VLOOKUP(D14,'2018_tevékenység_gyanú'!$A$61:$AF$88,32,0))</f>
        <v>999998.2</v>
      </c>
    </row>
    <row r="15" spans="1:13" x14ac:dyDescent="0.25">
      <c r="A15">
        <v>8729</v>
      </c>
      <c r="B15" t="s">
        <v>6</v>
      </c>
      <c r="C15">
        <v>2018</v>
      </c>
      <c r="D15" t="s">
        <v>20</v>
      </c>
      <c r="E15" t="s">
        <v>8</v>
      </c>
      <c r="F15">
        <v>1003500</v>
      </c>
      <c r="G15" t="s">
        <v>38</v>
      </c>
      <c r="H15" t="s">
        <v>39</v>
      </c>
      <c r="I15" t="s">
        <v>40</v>
      </c>
      <c r="K15">
        <v>3465</v>
      </c>
      <c r="L15" t="str">
        <f t="shared" si="0"/>
        <v/>
      </c>
      <c r="M15" s="20" t="str">
        <f>IF(J15="","",VLOOKUP(D15,'2018_tevékenység_gyanú'!$A$61:$AF$88,32,0))</f>
        <v/>
      </c>
    </row>
    <row r="16" spans="1:13" x14ac:dyDescent="0.25">
      <c r="A16">
        <v>9425</v>
      </c>
      <c r="B16" t="s">
        <v>6</v>
      </c>
      <c r="C16">
        <v>2018</v>
      </c>
      <c r="D16" s="21" t="s">
        <v>21</v>
      </c>
      <c r="E16" t="s">
        <v>8</v>
      </c>
      <c r="F16">
        <v>1026081</v>
      </c>
      <c r="G16" t="s">
        <v>38</v>
      </c>
      <c r="H16" t="s">
        <v>39</v>
      </c>
      <c r="I16" t="s">
        <v>40</v>
      </c>
      <c r="J16">
        <v>22</v>
      </c>
      <c r="K16">
        <v>28930</v>
      </c>
      <c r="L16">
        <f t="shared" si="0"/>
        <v>7.6045627376425851E-4</v>
      </c>
      <c r="M16" s="20">
        <f>IF(J16="","",VLOOKUP(D16,'2018_tevékenység_gyanú'!$A$61:$AF$88,32,0))</f>
        <v>999998.2</v>
      </c>
    </row>
    <row r="17" spans="1:13" x14ac:dyDescent="0.25">
      <c r="A17">
        <v>10121</v>
      </c>
      <c r="B17" t="s">
        <v>6</v>
      </c>
      <c r="C17">
        <v>2018</v>
      </c>
      <c r="D17" t="s">
        <v>22</v>
      </c>
      <c r="E17" t="s">
        <v>8</v>
      </c>
      <c r="F17">
        <v>1067268</v>
      </c>
      <c r="G17" t="s">
        <v>38</v>
      </c>
      <c r="H17" t="s">
        <v>39</v>
      </c>
      <c r="I17" t="s">
        <v>40</v>
      </c>
      <c r="K17">
        <v>70929</v>
      </c>
      <c r="L17" t="str">
        <f t="shared" si="0"/>
        <v/>
      </c>
      <c r="M17" s="20" t="str">
        <f>IF(J17="","",VLOOKUP(D17,'2018_tevékenység_gyanú'!$A$61:$AF$88,32,0))</f>
        <v/>
      </c>
    </row>
    <row r="18" spans="1:13" x14ac:dyDescent="0.25">
      <c r="A18">
        <v>10817</v>
      </c>
      <c r="B18" t="s">
        <v>6</v>
      </c>
      <c r="C18">
        <v>2018</v>
      </c>
      <c r="D18" t="s">
        <v>23</v>
      </c>
      <c r="E18" t="s">
        <v>8</v>
      </c>
      <c r="F18">
        <v>1010493</v>
      </c>
      <c r="G18" t="s">
        <v>38</v>
      </c>
      <c r="H18" t="s">
        <v>39</v>
      </c>
      <c r="I18" t="s">
        <v>40</v>
      </c>
      <c r="K18">
        <v>10435</v>
      </c>
      <c r="L18" t="str">
        <f t="shared" si="0"/>
        <v/>
      </c>
      <c r="M18" s="20" t="str">
        <f>IF(J18="","",VLOOKUP(D18,'2018_tevékenység_gyanú'!$A$61:$AF$88,32,0))</f>
        <v/>
      </c>
    </row>
    <row r="19" spans="1:13" x14ac:dyDescent="0.25">
      <c r="A19">
        <v>11513</v>
      </c>
      <c r="B19" t="s">
        <v>6</v>
      </c>
      <c r="C19">
        <v>2018</v>
      </c>
      <c r="D19" t="s">
        <v>24</v>
      </c>
      <c r="E19" t="s">
        <v>8</v>
      </c>
      <c r="F19">
        <v>1014172</v>
      </c>
      <c r="G19" t="s">
        <v>38</v>
      </c>
      <c r="H19" t="s">
        <v>39</v>
      </c>
      <c r="I19" t="s">
        <v>40</v>
      </c>
      <c r="K19">
        <v>14692</v>
      </c>
      <c r="L19" t="str">
        <f t="shared" si="0"/>
        <v/>
      </c>
      <c r="M19" s="20" t="str">
        <f>IF(J19="","",VLOOKUP(D19,'2018_tevékenység_gyanú'!$A$61:$AF$88,32,0))</f>
        <v/>
      </c>
    </row>
    <row r="20" spans="1:13" x14ac:dyDescent="0.25">
      <c r="A20">
        <v>12209</v>
      </c>
      <c r="B20" t="s">
        <v>6</v>
      </c>
      <c r="C20">
        <v>2018</v>
      </c>
      <c r="D20" t="s">
        <v>25</v>
      </c>
      <c r="E20" t="s">
        <v>8</v>
      </c>
      <c r="F20">
        <v>1009632</v>
      </c>
      <c r="G20" t="s">
        <v>38</v>
      </c>
      <c r="H20" t="s">
        <v>39</v>
      </c>
      <c r="I20" t="s">
        <v>40</v>
      </c>
      <c r="K20">
        <v>9927</v>
      </c>
      <c r="L20" t="str">
        <f t="shared" si="0"/>
        <v/>
      </c>
      <c r="M20" s="20" t="str">
        <f>IF(J20="","",VLOOKUP(D20,'2018_tevékenység_gyanú'!$A$61:$AF$88,32,0))</f>
        <v/>
      </c>
    </row>
    <row r="21" spans="1:13" x14ac:dyDescent="0.25">
      <c r="A21">
        <v>12905</v>
      </c>
      <c r="B21" t="s">
        <v>6</v>
      </c>
      <c r="C21">
        <v>2018</v>
      </c>
      <c r="D21" t="s">
        <v>26</v>
      </c>
      <c r="E21" t="s">
        <v>8</v>
      </c>
      <c r="F21">
        <v>1017973</v>
      </c>
      <c r="G21" t="s">
        <v>38</v>
      </c>
      <c r="H21" t="s">
        <v>39</v>
      </c>
      <c r="I21" t="s">
        <v>40</v>
      </c>
      <c r="K21">
        <v>18709</v>
      </c>
      <c r="L21" t="str">
        <f t="shared" si="0"/>
        <v/>
      </c>
      <c r="M21" s="20" t="str">
        <f>IF(J21="","",VLOOKUP(D21,'2018_tevékenység_gyanú'!$A$61:$AF$88,32,0))</f>
        <v/>
      </c>
    </row>
    <row r="22" spans="1:13" x14ac:dyDescent="0.25">
      <c r="A22">
        <v>13601</v>
      </c>
      <c r="B22" t="s">
        <v>6</v>
      </c>
      <c r="C22">
        <v>2018</v>
      </c>
      <c r="D22" t="s">
        <v>27</v>
      </c>
      <c r="E22" t="s">
        <v>8</v>
      </c>
      <c r="F22">
        <v>1016376</v>
      </c>
      <c r="G22" t="s">
        <v>38</v>
      </c>
      <c r="H22" t="s">
        <v>39</v>
      </c>
      <c r="I22" t="s">
        <v>40</v>
      </c>
      <c r="K22">
        <v>18272</v>
      </c>
      <c r="L22" t="str">
        <f t="shared" si="0"/>
        <v/>
      </c>
      <c r="M22" s="20" t="str">
        <f>IF(J22="","",VLOOKUP(D22,'2018_tevékenység_gyanú'!$A$61:$AF$88,32,0))</f>
        <v/>
      </c>
    </row>
    <row r="23" spans="1:13" x14ac:dyDescent="0.25">
      <c r="A23">
        <v>14297</v>
      </c>
      <c r="B23" t="s">
        <v>6</v>
      </c>
      <c r="C23">
        <v>2018</v>
      </c>
      <c r="D23" t="s">
        <v>28</v>
      </c>
      <c r="E23" t="s">
        <v>8</v>
      </c>
      <c r="F23">
        <v>1022117</v>
      </c>
      <c r="G23" t="s">
        <v>38</v>
      </c>
      <c r="H23" t="s">
        <v>39</v>
      </c>
      <c r="I23" t="s">
        <v>40</v>
      </c>
      <c r="K23">
        <v>23365</v>
      </c>
      <c r="L23" t="str">
        <f t="shared" si="0"/>
        <v/>
      </c>
      <c r="M23" s="20" t="str">
        <f>IF(J23="","",VLOOKUP(D23,'2018_tevékenység_gyanú'!$A$61:$AF$88,32,0))</f>
        <v/>
      </c>
    </row>
    <row r="24" spans="1:13" x14ac:dyDescent="0.25">
      <c r="A24">
        <v>14993</v>
      </c>
      <c r="B24" t="s">
        <v>6</v>
      </c>
      <c r="C24">
        <v>2018</v>
      </c>
      <c r="D24" t="s">
        <v>29</v>
      </c>
      <c r="E24" t="s">
        <v>8</v>
      </c>
      <c r="F24">
        <v>1020157</v>
      </c>
      <c r="G24" t="s">
        <v>38</v>
      </c>
      <c r="H24" t="s">
        <v>39</v>
      </c>
      <c r="I24" t="s">
        <v>40</v>
      </c>
      <c r="K24">
        <v>21522</v>
      </c>
      <c r="L24" t="str">
        <f t="shared" si="0"/>
        <v/>
      </c>
      <c r="M24" s="20" t="str">
        <f>IF(J24="","",VLOOKUP(D24,'2018_tevékenység_gyanú'!$A$61:$AF$88,32,0))</f>
        <v/>
      </c>
    </row>
    <row r="25" spans="1:13" x14ac:dyDescent="0.25">
      <c r="A25">
        <v>15689</v>
      </c>
      <c r="B25" t="s">
        <v>6</v>
      </c>
      <c r="C25">
        <v>2018</v>
      </c>
      <c r="D25" t="s">
        <v>30</v>
      </c>
      <c r="E25" t="s">
        <v>8</v>
      </c>
      <c r="F25">
        <v>1014392</v>
      </c>
      <c r="G25" t="s">
        <v>38</v>
      </c>
      <c r="H25" t="s">
        <v>39</v>
      </c>
      <c r="I25" t="s">
        <v>40</v>
      </c>
      <c r="K25">
        <v>14969</v>
      </c>
      <c r="L25" t="str">
        <f t="shared" si="0"/>
        <v/>
      </c>
      <c r="M25" s="20" t="str">
        <f>IF(J25="","",VLOOKUP(D25,'2018_tevékenység_gyanú'!$A$61:$AF$88,32,0))</f>
        <v/>
      </c>
    </row>
    <row r="26" spans="1:13" x14ac:dyDescent="0.25">
      <c r="A26">
        <v>16385</v>
      </c>
      <c r="B26" t="s">
        <v>6</v>
      </c>
      <c r="C26">
        <v>2018</v>
      </c>
      <c r="D26" t="s">
        <v>31</v>
      </c>
      <c r="E26" t="s">
        <v>8</v>
      </c>
      <c r="F26">
        <v>1027200</v>
      </c>
      <c r="G26" t="s">
        <v>38</v>
      </c>
      <c r="H26" t="s">
        <v>39</v>
      </c>
      <c r="I26" t="s">
        <v>40</v>
      </c>
      <c r="K26">
        <v>30013</v>
      </c>
      <c r="L26" t="str">
        <f t="shared" si="0"/>
        <v/>
      </c>
      <c r="M26" s="20" t="str">
        <f>IF(J26="","",VLOOKUP(D26,'2018_tevékenység_gyanú'!$A$61:$AF$88,32,0))</f>
        <v/>
      </c>
    </row>
    <row r="27" spans="1:13" x14ac:dyDescent="0.25">
      <c r="A27">
        <v>17081</v>
      </c>
      <c r="B27" t="s">
        <v>6</v>
      </c>
      <c r="C27">
        <v>2018</v>
      </c>
      <c r="D27" s="21" t="s">
        <v>32</v>
      </c>
      <c r="E27" t="s">
        <v>8</v>
      </c>
      <c r="F27">
        <v>1016921</v>
      </c>
      <c r="G27" t="s">
        <v>38</v>
      </c>
      <c r="H27" t="s">
        <v>39</v>
      </c>
      <c r="I27" t="s">
        <v>40</v>
      </c>
      <c r="J27">
        <v>6</v>
      </c>
      <c r="K27">
        <v>17243</v>
      </c>
      <c r="L27">
        <f t="shared" si="0"/>
        <v>3.4796729107463897E-4</v>
      </c>
      <c r="M27" s="20">
        <f>IF(J27="","",VLOOKUP(D27,'2018_tevékenység_gyanú'!$A$61:$AF$88,32,0))</f>
        <v>1000015.7</v>
      </c>
    </row>
    <row r="28" spans="1:13" x14ac:dyDescent="0.25">
      <c r="A28">
        <v>17777</v>
      </c>
      <c r="B28" t="s">
        <v>6</v>
      </c>
      <c r="C28">
        <v>2018</v>
      </c>
      <c r="D28" t="s">
        <v>33</v>
      </c>
      <c r="E28" t="s">
        <v>8</v>
      </c>
      <c r="F28">
        <v>1026411</v>
      </c>
      <c r="G28" t="s">
        <v>38</v>
      </c>
      <c r="H28" t="s">
        <v>39</v>
      </c>
      <c r="I28" t="s">
        <v>40</v>
      </c>
      <c r="K28">
        <v>27019</v>
      </c>
      <c r="L28" t="str">
        <f t="shared" si="0"/>
        <v/>
      </c>
      <c r="M28" s="20" t="str">
        <f>IF(J28="","",VLOOKUP(D28,'2018_tevékenység_gyanú'!$A$61:$AF$88,32,0))</f>
        <v/>
      </c>
    </row>
    <row r="29" spans="1:13" x14ac:dyDescent="0.25">
      <c r="A29" s="24">
        <v>18473</v>
      </c>
      <c r="B29" s="24" t="s">
        <v>6</v>
      </c>
      <c r="C29" s="24">
        <v>2018</v>
      </c>
      <c r="D29" s="24" t="s">
        <v>34</v>
      </c>
      <c r="E29" s="24" t="s">
        <v>8</v>
      </c>
      <c r="F29" s="24">
        <v>1041207</v>
      </c>
      <c r="G29" s="24" t="s">
        <v>38</v>
      </c>
      <c r="H29" s="24" t="s">
        <v>39</v>
      </c>
      <c r="I29" s="24" t="s">
        <v>40</v>
      </c>
      <c r="J29" s="24"/>
      <c r="K29" s="24">
        <v>41868</v>
      </c>
      <c r="L29" s="24" t="str">
        <f t="shared" si="0"/>
        <v/>
      </c>
      <c r="M29" s="25" t="str">
        <f>IF(J29="","",VLOOKUP(D29,'2018_tevékenység_gyanú'!$A$61:$AF$88,32,0))</f>
        <v/>
      </c>
    </row>
    <row r="31" spans="1:13" x14ac:dyDescent="0.25">
      <c r="J31" s="15">
        <f>CORREL(J3:J29,M3:M29)</f>
        <v>-0.63219848731369599</v>
      </c>
      <c r="K31" t="s">
        <v>247</v>
      </c>
      <c r="L31">
        <f>CORREL(L3:L29,M3:M29)</f>
        <v>-0.55865062869953253</v>
      </c>
    </row>
    <row r="32" spans="1:13" x14ac:dyDescent="0.25">
      <c r="L32" t="s">
        <v>248</v>
      </c>
    </row>
  </sheetData>
  <conditionalFormatting sqref="L3:L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3054DA2E-02BB-4573-920F-37BEAB7608E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0A3C-54D1-40F8-BB6E-D284AA5DFB48}">
  <sheetPr codeName="Munka13"/>
  <dimension ref="A1:CR229"/>
  <sheetViews>
    <sheetView topLeftCell="A49" zoomScale="55" zoomScaleNormal="55" workbookViewId="0">
      <selection activeCell="M69" sqref="M69"/>
    </sheetView>
  </sheetViews>
  <sheetFormatPr defaultRowHeight="15" x14ac:dyDescent="0.25"/>
  <cols>
    <col min="1" max="61" width="9.140625" style="1"/>
    <col min="62" max="62" width="9.85546875" style="1" bestFit="1" customWidth="1"/>
    <col min="63" max="64" width="9.140625" style="1"/>
    <col min="65" max="65" width="13.140625" style="1" bestFit="1" customWidth="1"/>
    <col min="66" max="16384" width="9.140625" style="1"/>
  </cols>
  <sheetData>
    <row r="1" spans="1:30" x14ac:dyDescent="0.25">
      <c r="A1" s="61" t="s">
        <v>405</v>
      </c>
    </row>
    <row r="2" spans="1:30" x14ac:dyDescent="0.25">
      <c r="A2" s="26" t="s">
        <v>45</v>
      </c>
      <c r="B2" s="27" t="s">
        <v>46</v>
      </c>
      <c r="C2" s="27" t="s">
        <v>47</v>
      </c>
      <c r="D2" s="27" t="s">
        <v>48</v>
      </c>
      <c r="E2" s="27" t="s">
        <v>49</v>
      </c>
      <c r="F2" s="27" t="s">
        <v>50</v>
      </c>
      <c r="G2" s="27" t="s">
        <v>51</v>
      </c>
      <c r="H2" s="27" t="s">
        <v>52</v>
      </c>
      <c r="I2" s="27" t="s">
        <v>53</v>
      </c>
      <c r="J2" s="27" t="s">
        <v>54</v>
      </c>
      <c r="K2" s="27" t="s">
        <v>55</v>
      </c>
      <c r="L2" s="27" t="s">
        <v>56</v>
      </c>
      <c r="M2" s="27" t="s">
        <v>57</v>
      </c>
      <c r="N2" s="27" t="s">
        <v>58</v>
      </c>
      <c r="O2" s="27" t="s">
        <v>59</v>
      </c>
      <c r="P2" s="27" t="s">
        <v>60</v>
      </c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</v>
      </c>
      <c r="Y2" s="27" t="s">
        <v>68</v>
      </c>
      <c r="Z2" s="27" t="s">
        <v>69</v>
      </c>
      <c r="AA2" s="27" t="s">
        <v>70</v>
      </c>
      <c r="AB2" s="27" t="s">
        <v>71</v>
      </c>
      <c r="AC2" s="27" t="s">
        <v>72</v>
      </c>
      <c r="AD2" s="27" t="s">
        <v>73</v>
      </c>
    </row>
    <row r="3" spans="1:30" x14ac:dyDescent="0.25">
      <c r="A3" s="26" t="s">
        <v>20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</row>
    <row r="4" spans="1:30" x14ac:dyDescent="0.25">
      <c r="A4" s="26" t="s">
        <v>32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-0.25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0.08</v>
      </c>
      <c r="X4" s="1">
        <v>0</v>
      </c>
      <c r="Y4" s="1">
        <v>0</v>
      </c>
      <c r="Z4" s="1">
        <v>0</v>
      </c>
      <c r="AA4" s="1">
        <v>0.17</v>
      </c>
      <c r="AB4" s="1">
        <v>0</v>
      </c>
      <c r="AC4" s="1">
        <v>0</v>
      </c>
      <c r="AD4" s="1">
        <v>0</v>
      </c>
    </row>
    <row r="5" spans="1:30" x14ac:dyDescent="0.25">
      <c r="A5" s="26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</row>
    <row r="6" spans="1:30" x14ac:dyDescent="0.25">
      <c r="A6" s="26" t="s">
        <v>27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</row>
    <row r="7" spans="1:30" x14ac:dyDescent="0.25">
      <c r="A7" s="26" t="s">
        <v>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5">
      <c r="A8" s="26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5">
      <c r="A9" s="26" t="s">
        <v>22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5">
      <c r="A10" s="26" t="s">
        <v>29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5">
      <c r="A11" s="26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5">
      <c r="A12" s="26" t="s">
        <v>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5">
      <c r="A13" s="26" t="s">
        <v>26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5">
      <c r="A14" s="26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5">
      <c r="A15" s="26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5">
      <c r="A16" s="26" t="s">
        <v>25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x14ac:dyDescent="0.25">
      <c r="A17" s="26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5">
      <c r="A18" s="26" t="s">
        <v>10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A19" s="26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</row>
    <row r="20" spans="1:30" x14ac:dyDescent="0.25">
      <c r="A20" s="26" t="s">
        <v>21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</row>
    <row r="21" spans="1:30" x14ac:dyDescent="0.25">
      <c r="A21" s="26" t="s">
        <v>13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</row>
    <row r="22" spans="1:30" x14ac:dyDescent="0.25">
      <c r="A22" s="26" t="s">
        <v>33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</row>
    <row r="23" spans="1:30" x14ac:dyDescent="0.25">
      <c r="A23" s="26" t="s">
        <v>15</v>
      </c>
      <c r="B23" s="1">
        <v>-0.03</v>
      </c>
      <c r="C23" s="1">
        <v>-0.01</v>
      </c>
      <c r="D23" s="1">
        <v>-0.02</v>
      </c>
      <c r="E23" s="1">
        <v>-0.01</v>
      </c>
      <c r="F23" s="1">
        <v>-0.01</v>
      </c>
      <c r="G23" s="1">
        <v>-0.56000000000000005</v>
      </c>
      <c r="H23" s="1">
        <v>-0.01</v>
      </c>
      <c r="I23" s="1">
        <v>-0.01</v>
      </c>
      <c r="J23" s="1">
        <v>0.3</v>
      </c>
      <c r="K23" s="1">
        <v>0.04</v>
      </c>
      <c r="L23" s="1">
        <v>-0.03</v>
      </c>
      <c r="M23" s="1">
        <v>-0.01</v>
      </c>
      <c r="N23" s="1">
        <v>0.53</v>
      </c>
      <c r="O23" s="1">
        <v>0.08</v>
      </c>
      <c r="P23" s="1">
        <v>-0.75</v>
      </c>
      <c r="Q23" s="1">
        <v>0.94</v>
      </c>
      <c r="R23" s="1">
        <v>-0.01</v>
      </c>
      <c r="S23" s="1">
        <v>-0.01</v>
      </c>
      <c r="T23" s="1">
        <v>0.04</v>
      </c>
      <c r="U23" s="1">
        <v>-0.56000000000000005</v>
      </c>
      <c r="V23" s="1">
        <v>-0.01</v>
      </c>
      <c r="W23" s="1">
        <v>-0.01</v>
      </c>
      <c r="X23" s="1">
        <v>-0.12</v>
      </c>
      <c r="Y23" s="1">
        <v>-0.01</v>
      </c>
      <c r="Z23" s="1">
        <v>-0.01</v>
      </c>
      <c r="AA23" s="1">
        <v>-0.01</v>
      </c>
      <c r="AB23" s="1">
        <v>0.25</v>
      </c>
      <c r="AC23" s="1">
        <v>-0.01</v>
      </c>
      <c r="AD23" s="1">
        <v>-0.01</v>
      </c>
    </row>
    <row r="24" spans="1:30" x14ac:dyDescent="0.25">
      <c r="A24" s="26" t="s">
        <v>28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</row>
    <row r="25" spans="1:30" x14ac:dyDescent="0.25">
      <c r="A25" s="26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5">
      <c r="A26" s="26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</row>
    <row r="27" spans="1:30" x14ac:dyDescent="0.25">
      <c r="A27" s="26" t="s">
        <v>18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</row>
    <row r="28" spans="1:30" x14ac:dyDescent="0.25">
      <c r="A28" s="26" t="s">
        <v>11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5">
      <c r="A29" s="26" t="s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</row>
    <row r="31" spans="1:30" x14ac:dyDescent="0.25">
      <c r="A31" s="1" t="str">
        <f>A2</f>
        <v>Sorcímkék</v>
      </c>
      <c r="B31" s="1" t="str">
        <f t="shared" ref="B31:AD31" si="0">B2</f>
        <v>Alföld és Észak</v>
      </c>
      <c r="C31" s="1" t="str">
        <f t="shared" si="0"/>
        <v>Bács-Kiskun</v>
      </c>
      <c r="D31" s="1" t="str">
        <f t="shared" si="0"/>
        <v>Baranya</v>
      </c>
      <c r="E31" s="1" t="str">
        <f t="shared" si="0"/>
        <v>Békés</v>
      </c>
      <c r="F31" s="1" t="str">
        <f t="shared" si="0"/>
        <v>Borsod-Abaúj-Zemplén</v>
      </c>
      <c r="G31" s="1" t="str">
        <f t="shared" si="0"/>
        <v>Budapest + Pest</v>
      </c>
      <c r="H31" s="1" t="str">
        <f t="shared" si="0"/>
        <v>Csongrád-Csanád</v>
      </c>
      <c r="I31" s="1" t="str">
        <f t="shared" si="0"/>
        <v>Dél-Alföld</v>
      </c>
      <c r="J31" s="1" t="str">
        <f t="shared" si="0"/>
        <v>Dél-Dunántúl</v>
      </c>
      <c r="K31" s="1" t="str">
        <f t="shared" si="0"/>
        <v>Dunántúl</v>
      </c>
      <c r="L31" s="1" t="str">
        <f t="shared" si="0"/>
        <v>Észak-Alföld</v>
      </c>
      <c r="M31" s="1" t="str">
        <f t="shared" si="0"/>
        <v>Észak-Magyarország</v>
      </c>
      <c r="N31" s="1" t="str">
        <f t="shared" si="0"/>
        <v>Fejér</v>
      </c>
      <c r="O31" s="1" t="str">
        <f t="shared" si="0"/>
        <v>Győr-Moson-Sopron</v>
      </c>
      <c r="P31" s="1" t="str">
        <f t="shared" si="0"/>
        <v>Hajdú-Bihar</v>
      </c>
      <c r="Q31" s="1" t="str">
        <f t="shared" si="0"/>
        <v>Heves</v>
      </c>
      <c r="R31" s="1" t="str">
        <f t="shared" si="0"/>
        <v>Jász-Nagykun-Szolnok</v>
      </c>
      <c r="S31" s="1" t="str">
        <f t="shared" si="0"/>
        <v>Komárom-Esztergom</v>
      </c>
      <c r="T31" s="1" t="str">
        <f t="shared" si="0"/>
        <v>Közép-Dunántúl</v>
      </c>
      <c r="U31" s="1" t="str">
        <f t="shared" si="0"/>
        <v>Közép-Magyarország</v>
      </c>
      <c r="V31" s="1" t="str">
        <f t="shared" si="0"/>
        <v>Nógrád</v>
      </c>
      <c r="W31" s="1" t="str">
        <f t="shared" si="0"/>
        <v>Nyugat-Dunántúl</v>
      </c>
      <c r="X31" s="1" t="str">
        <f t="shared" si="0"/>
        <v>Ország összesen</v>
      </c>
      <c r="Y31" s="1" t="str">
        <f t="shared" si="0"/>
        <v>Somogy</v>
      </c>
      <c r="Z31" s="1" t="str">
        <f t="shared" si="0"/>
        <v>Szabolcs-Szatmár-Bereg</v>
      </c>
      <c r="AA31" s="1" t="str">
        <f t="shared" si="0"/>
        <v>Tolna</v>
      </c>
      <c r="AB31" s="1" t="str">
        <f t="shared" si="0"/>
        <v>Vas</v>
      </c>
      <c r="AC31" s="1" t="str">
        <f t="shared" si="0"/>
        <v>Veszprém</v>
      </c>
      <c r="AD31" s="1" t="str">
        <f t="shared" si="0"/>
        <v>Zala</v>
      </c>
    </row>
    <row r="32" spans="1:30" x14ac:dyDescent="0.25">
      <c r="A32" s="1" t="str">
        <f t="shared" ref="A32:A58" si="1">A3</f>
        <v>Aneszteziológiai és intenzív betegellátás</v>
      </c>
      <c r="B32" s="1">
        <f>+ABS(B3)</f>
        <v>0</v>
      </c>
      <c r="C32" s="1">
        <f t="shared" ref="C32:AD32" si="2">+ABS(C3)</f>
        <v>0</v>
      </c>
      <c r="D32" s="1">
        <f t="shared" si="2"/>
        <v>0</v>
      </c>
      <c r="E32" s="1">
        <f t="shared" si="2"/>
        <v>0</v>
      </c>
      <c r="F32" s="1">
        <f t="shared" si="2"/>
        <v>0</v>
      </c>
      <c r="G32" s="1">
        <f t="shared" si="2"/>
        <v>0</v>
      </c>
      <c r="H32" s="1">
        <f t="shared" si="2"/>
        <v>0</v>
      </c>
      <c r="I32" s="1">
        <f t="shared" si="2"/>
        <v>0</v>
      </c>
      <c r="J32" s="1">
        <f t="shared" si="2"/>
        <v>0</v>
      </c>
      <c r="K32" s="1">
        <f t="shared" si="2"/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</row>
    <row r="33" spans="1:30" x14ac:dyDescent="0.25">
      <c r="A33" s="1" t="str">
        <f t="shared" si="1"/>
        <v>Baleseti sebészet</v>
      </c>
      <c r="B33" s="1">
        <f t="shared" ref="B33:AD41" si="3">+ABS(B4)</f>
        <v>0</v>
      </c>
      <c r="C33" s="1">
        <f t="shared" si="3"/>
        <v>0</v>
      </c>
      <c r="D33" s="1">
        <f t="shared" si="3"/>
        <v>0</v>
      </c>
      <c r="E33" s="1">
        <f t="shared" si="3"/>
        <v>0</v>
      </c>
      <c r="F33" s="1">
        <f t="shared" si="3"/>
        <v>0</v>
      </c>
      <c r="G33" s="1">
        <f t="shared" si="3"/>
        <v>0</v>
      </c>
      <c r="H33" s="1">
        <f t="shared" si="3"/>
        <v>0</v>
      </c>
      <c r="I33" s="1">
        <f t="shared" si="3"/>
        <v>0</v>
      </c>
      <c r="J33" s="1">
        <f t="shared" si="3"/>
        <v>0</v>
      </c>
      <c r="K33" s="1">
        <f t="shared" si="3"/>
        <v>0</v>
      </c>
      <c r="L33" s="1">
        <f t="shared" si="3"/>
        <v>0</v>
      </c>
      <c r="M33" s="1">
        <f t="shared" si="3"/>
        <v>0</v>
      </c>
      <c r="N33" s="1">
        <f t="shared" si="3"/>
        <v>0</v>
      </c>
      <c r="O33" s="1">
        <f t="shared" si="3"/>
        <v>0</v>
      </c>
      <c r="P33" s="1">
        <f t="shared" si="3"/>
        <v>0.25</v>
      </c>
      <c r="Q33" s="1">
        <f t="shared" si="3"/>
        <v>0</v>
      </c>
      <c r="R33" s="1">
        <f t="shared" si="3"/>
        <v>0</v>
      </c>
      <c r="S33" s="1">
        <f t="shared" si="3"/>
        <v>0</v>
      </c>
      <c r="T33" s="1">
        <f t="shared" si="3"/>
        <v>0</v>
      </c>
      <c r="U33" s="1">
        <f t="shared" si="3"/>
        <v>0</v>
      </c>
      <c r="V33" s="1">
        <f t="shared" si="3"/>
        <v>0</v>
      </c>
      <c r="W33" s="1">
        <f t="shared" si="3"/>
        <v>0.08</v>
      </c>
      <c r="X33" s="1">
        <f t="shared" si="3"/>
        <v>0</v>
      </c>
      <c r="Y33" s="1">
        <f t="shared" si="3"/>
        <v>0</v>
      </c>
      <c r="Z33" s="1">
        <f t="shared" si="3"/>
        <v>0</v>
      </c>
      <c r="AA33" s="1">
        <f t="shared" si="3"/>
        <v>0.17</v>
      </c>
      <c r="AB33" s="1">
        <f t="shared" si="3"/>
        <v>0</v>
      </c>
      <c r="AC33" s="1">
        <f t="shared" si="3"/>
        <v>0</v>
      </c>
      <c r="AD33" s="1">
        <f t="shared" si="3"/>
        <v>0</v>
      </c>
    </row>
    <row r="34" spans="1:30" x14ac:dyDescent="0.25">
      <c r="A34" s="1" t="str">
        <f t="shared" si="1"/>
        <v>Belgyógyászat</v>
      </c>
      <c r="B34" s="1">
        <f t="shared" si="3"/>
        <v>0</v>
      </c>
      <c r="C34" s="1">
        <f t="shared" si="3"/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 t="shared" si="3"/>
        <v>0</v>
      </c>
      <c r="H34" s="1">
        <f t="shared" si="3"/>
        <v>0</v>
      </c>
      <c r="I34" s="1">
        <f t="shared" si="3"/>
        <v>0</v>
      </c>
      <c r="J34" s="1">
        <f t="shared" si="3"/>
        <v>0</v>
      </c>
      <c r="K34" s="1">
        <f t="shared" si="3"/>
        <v>0</v>
      </c>
      <c r="L34" s="1">
        <f t="shared" si="3"/>
        <v>0</v>
      </c>
      <c r="M34" s="1">
        <f t="shared" si="3"/>
        <v>0</v>
      </c>
      <c r="N34" s="1">
        <f t="shared" si="3"/>
        <v>0</v>
      </c>
      <c r="O34" s="1">
        <f t="shared" si="3"/>
        <v>0</v>
      </c>
      <c r="P34" s="1">
        <f t="shared" si="3"/>
        <v>0</v>
      </c>
      <c r="Q34" s="1">
        <f t="shared" si="3"/>
        <v>0</v>
      </c>
      <c r="R34" s="1">
        <f t="shared" si="3"/>
        <v>0</v>
      </c>
      <c r="S34" s="1">
        <f t="shared" si="3"/>
        <v>0</v>
      </c>
      <c r="T34" s="1">
        <f t="shared" si="3"/>
        <v>0</v>
      </c>
      <c r="U34" s="1">
        <f t="shared" si="3"/>
        <v>0</v>
      </c>
      <c r="V34" s="1">
        <f t="shared" si="3"/>
        <v>0</v>
      </c>
      <c r="W34" s="1">
        <f t="shared" si="3"/>
        <v>0</v>
      </c>
      <c r="X34" s="1">
        <f t="shared" si="3"/>
        <v>0</v>
      </c>
      <c r="Y34" s="1">
        <f t="shared" si="3"/>
        <v>0</v>
      </c>
      <c r="Z34" s="1">
        <f t="shared" si="3"/>
        <v>0</v>
      </c>
      <c r="AA34" s="1">
        <f t="shared" si="3"/>
        <v>0</v>
      </c>
      <c r="AB34" s="1">
        <f t="shared" si="3"/>
        <v>0</v>
      </c>
      <c r="AC34" s="1">
        <f t="shared" si="3"/>
        <v>0</v>
      </c>
      <c r="AD34" s="1">
        <f t="shared" si="3"/>
        <v>0</v>
      </c>
    </row>
    <row r="35" spans="1:30" x14ac:dyDescent="0.25">
      <c r="A35" s="1" t="str">
        <f t="shared" si="1"/>
        <v>Bőrgyógyászat és nemibeteg-ellátás</v>
      </c>
      <c r="B35" s="1">
        <f t="shared" si="3"/>
        <v>0</v>
      </c>
      <c r="C35" s="1">
        <f t="shared" si="3"/>
        <v>0</v>
      </c>
      <c r="D35" s="1">
        <f t="shared" si="3"/>
        <v>0</v>
      </c>
      <c r="E35" s="1">
        <f t="shared" si="3"/>
        <v>0</v>
      </c>
      <c r="F35" s="1">
        <f t="shared" si="3"/>
        <v>0</v>
      </c>
      <c r="G35" s="1">
        <f t="shared" si="3"/>
        <v>0</v>
      </c>
      <c r="H35" s="1">
        <f t="shared" si="3"/>
        <v>0</v>
      </c>
      <c r="I35" s="1">
        <f t="shared" si="3"/>
        <v>0</v>
      </c>
      <c r="J35" s="1">
        <f t="shared" si="3"/>
        <v>0</v>
      </c>
      <c r="K35" s="1">
        <f t="shared" si="3"/>
        <v>0</v>
      </c>
      <c r="L35" s="1">
        <f t="shared" si="3"/>
        <v>0</v>
      </c>
      <c r="M35" s="1">
        <f t="shared" si="3"/>
        <v>0</v>
      </c>
      <c r="N35" s="1">
        <f t="shared" si="3"/>
        <v>0</v>
      </c>
      <c r="O35" s="1">
        <f t="shared" si="3"/>
        <v>0</v>
      </c>
      <c r="P35" s="1">
        <f t="shared" si="3"/>
        <v>0</v>
      </c>
      <c r="Q35" s="1">
        <f t="shared" si="3"/>
        <v>0</v>
      </c>
      <c r="R35" s="1">
        <f t="shared" si="3"/>
        <v>0</v>
      </c>
      <c r="S35" s="1">
        <f t="shared" si="3"/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  <c r="W35" s="1">
        <f t="shared" si="3"/>
        <v>0</v>
      </c>
      <c r="X35" s="1">
        <f t="shared" si="3"/>
        <v>0</v>
      </c>
      <c r="Y35" s="1">
        <f t="shared" si="3"/>
        <v>0</v>
      </c>
      <c r="Z35" s="1">
        <f t="shared" si="3"/>
        <v>0</v>
      </c>
      <c r="AA35" s="1">
        <f t="shared" si="3"/>
        <v>0</v>
      </c>
      <c r="AB35" s="1">
        <f t="shared" si="3"/>
        <v>0</v>
      </c>
      <c r="AC35" s="1">
        <f t="shared" si="3"/>
        <v>0</v>
      </c>
      <c r="AD35" s="1">
        <f t="shared" si="3"/>
        <v>0</v>
      </c>
    </row>
    <row r="36" spans="1:30" x14ac:dyDescent="0.25">
      <c r="A36" s="1" t="str">
        <f t="shared" si="1"/>
        <v>Csecsemő- és gyermek-gyógyászat</v>
      </c>
      <c r="B36" s="1">
        <f t="shared" si="3"/>
        <v>0</v>
      </c>
      <c r="C36" s="1">
        <f t="shared" si="3"/>
        <v>0</v>
      </c>
      <c r="D36" s="1">
        <f t="shared" si="3"/>
        <v>0</v>
      </c>
      <c r="E36" s="1">
        <f t="shared" si="3"/>
        <v>0</v>
      </c>
      <c r="F36" s="1">
        <f t="shared" si="3"/>
        <v>0</v>
      </c>
      <c r="G36" s="1">
        <f t="shared" si="3"/>
        <v>0</v>
      </c>
      <c r="H36" s="1">
        <f t="shared" si="3"/>
        <v>0</v>
      </c>
      <c r="I36" s="1">
        <f t="shared" si="3"/>
        <v>0</v>
      </c>
      <c r="J36" s="1">
        <f t="shared" si="3"/>
        <v>0</v>
      </c>
      <c r="K36" s="1">
        <f t="shared" si="3"/>
        <v>0</v>
      </c>
      <c r="L36" s="1">
        <f t="shared" si="3"/>
        <v>0</v>
      </c>
      <c r="M36" s="1">
        <f t="shared" si="3"/>
        <v>0</v>
      </c>
      <c r="N36" s="1">
        <f t="shared" si="3"/>
        <v>0</v>
      </c>
      <c r="O36" s="1">
        <f t="shared" si="3"/>
        <v>0</v>
      </c>
      <c r="P36" s="1">
        <f t="shared" si="3"/>
        <v>0</v>
      </c>
      <c r="Q36" s="1">
        <f t="shared" si="3"/>
        <v>0</v>
      </c>
      <c r="R36" s="1">
        <f t="shared" si="3"/>
        <v>0</v>
      </c>
      <c r="S36" s="1">
        <f t="shared" si="3"/>
        <v>0</v>
      </c>
      <c r="T36" s="1">
        <f t="shared" si="3"/>
        <v>0</v>
      </c>
      <c r="U36" s="1">
        <f t="shared" si="3"/>
        <v>0</v>
      </c>
      <c r="V36" s="1">
        <f t="shared" si="3"/>
        <v>0</v>
      </c>
      <c r="W36" s="1">
        <f t="shared" si="3"/>
        <v>0</v>
      </c>
      <c r="X36" s="1">
        <f t="shared" si="3"/>
        <v>0</v>
      </c>
      <c r="Y36" s="1">
        <f t="shared" si="3"/>
        <v>0</v>
      </c>
      <c r="Z36" s="1">
        <f t="shared" si="3"/>
        <v>0</v>
      </c>
      <c r="AA36" s="1">
        <f t="shared" si="3"/>
        <v>0</v>
      </c>
      <c r="AB36" s="1">
        <f t="shared" si="3"/>
        <v>0</v>
      </c>
      <c r="AC36" s="1">
        <f t="shared" si="3"/>
        <v>0</v>
      </c>
      <c r="AD36" s="1">
        <f t="shared" si="3"/>
        <v>0</v>
      </c>
    </row>
    <row r="37" spans="1:30" x14ac:dyDescent="0.25">
      <c r="A37" s="1" t="str">
        <f t="shared" si="1"/>
        <v>Fizioterápia</v>
      </c>
      <c r="B37" s="1">
        <f t="shared" si="3"/>
        <v>0</v>
      </c>
      <c r="C37" s="1">
        <f t="shared" si="3"/>
        <v>0</v>
      </c>
      <c r="D37" s="1">
        <f t="shared" si="3"/>
        <v>0</v>
      </c>
      <c r="E37" s="1">
        <f t="shared" si="3"/>
        <v>0</v>
      </c>
      <c r="F37" s="1">
        <f t="shared" si="3"/>
        <v>0</v>
      </c>
      <c r="G37" s="1">
        <f t="shared" si="3"/>
        <v>0</v>
      </c>
      <c r="H37" s="1">
        <f t="shared" si="3"/>
        <v>0</v>
      </c>
      <c r="I37" s="1">
        <f t="shared" si="3"/>
        <v>0</v>
      </c>
      <c r="J37" s="1">
        <f t="shared" si="3"/>
        <v>0</v>
      </c>
      <c r="K37" s="1">
        <f t="shared" si="3"/>
        <v>0</v>
      </c>
      <c r="L37" s="1">
        <f t="shared" si="3"/>
        <v>0</v>
      </c>
      <c r="M37" s="1">
        <f t="shared" si="3"/>
        <v>0</v>
      </c>
      <c r="N37" s="1">
        <f t="shared" si="3"/>
        <v>0</v>
      </c>
      <c r="O37" s="1">
        <f t="shared" si="3"/>
        <v>0</v>
      </c>
      <c r="P37" s="1">
        <f t="shared" si="3"/>
        <v>0</v>
      </c>
      <c r="Q37" s="1">
        <f t="shared" si="3"/>
        <v>0</v>
      </c>
      <c r="R37" s="1">
        <f t="shared" si="3"/>
        <v>0</v>
      </c>
      <c r="S37" s="1">
        <f t="shared" si="3"/>
        <v>0</v>
      </c>
      <c r="T37" s="1">
        <f t="shared" si="3"/>
        <v>0</v>
      </c>
      <c r="U37" s="1">
        <f t="shared" si="3"/>
        <v>0</v>
      </c>
      <c r="V37" s="1">
        <f t="shared" si="3"/>
        <v>0</v>
      </c>
      <c r="W37" s="1">
        <f t="shared" si="3"/>
        <v>0</v>
      </c>
      <c r="X37" s="1">
        <f t="shared" si="3"/>
        <v>0</v>
      </c>
      <c r="Y37" s="1">
        <f t="shared" si="3"/>
        <v>0</v>
      </c>
      <c r="Z37" s="1">
        <f t="shared" si="3"/>
        <v>0</v>
      </c>
      <c r="AA37" s="1">
        <f t="shared" si="3"/>
        <v>0</v>
      </c>
      <c r="AB37" s="1">
        <f t="shared" si="3"/>
        <v>0</v>
      </c>
      <c r="AC37" s="1">
        <f t="shared" si="3"/>
        <v>0</v>
      </c>
      <c r="AD37" s="1">
        <f t="shared" si="3"/>
        <v>0</v>
      </c>
    </row>
    <row r="38" spans="1:30" x14ac:dyDescent="0.25">
      <c r="A38" s="1" t="str">
        <f t="shared" si="1"/>
        <v>Fogászat</v>
      </c>
      <c r="B38" s="1">
        <f t="shared" si="3"/>
        <v>0</v>
      </c>
      <c r="C38" s="1">
        <f t="shared" si="3"/>
        <v>0</v>
      </c>
      <c r="D38" s="1">
        <f t="shared" si="3"/>
        <v>0</v>
      </c>
      <c r="E38" s="1">
        <f t="shared" si="3"/>
        <v>0</v>
      </c>
      <c r="F38" s="1">
        <f t="shared" si="3"/>
        <v>0</v>
      </c>
      <c r="G38" s="1">
        <f t="shared" si="3"/>
        <v>0</v>
      </c>
      <c r="H38" s="1">
        <f t="shared" si="3"/>
        <v>0</v>
      </c>
      <c r="I38" s="1">
        <f t="shared" si="3"/>
        <v>0</v>
      </c>
      <c r="J38" s="1">
        <f t="shared" si="3"/>
        <v>0</v>
      </c>
      <c r="K38" s="1">
        <f t="shared" si="3"/>
        <v>0</v>
      </c>
      <c r="L38" s="1">
        <f t="shared" si="3"/>
        <v>0</v>
      </c>
      <c r="M38" s="1">
        <f t="shared" si="3"/>
        <v>0</v>
      </c>
      <c r="N38" s="1">
        <f t="shared" si="3"/>
        <v>0</v>
      </c>
      <c r="O38" s="1">
        <f t="shared" si="3"/>
        <v>0</v>
      </c>
      <c r="P38" s="1">
        <f t="shared" si="3"/>
        <v>0</v>
      </c>
      <c r="Q38" s="1">
        <f t="shared" si="3"/>
        <v>0</v>
      </c>
      <c r="R38" s="1">
        <f t="shared" si="3"/>
        <v>0</v>
      </c>
      <c r="S38" s="1">
        <f t="shared" si="3"/>
        <v>0</v>
      </c>
      <c r="T38" s="1">
        <f t="shared" si="3"/>
        <v>0</v>
      </c>
      <c r="U38" s="1">
        <f t="shared" si="3"/>
        <v>0</v>
      </c>
      <c r="V38" s="1">
        <f t="shared" si="3"/>
        <v>0</v>
      </c>
      <c r="W38" s="1">
        <f t="shared" si="3"/>
        <v>0</v>
      </c>
      <c r="X38" s="1">
        <f t="shared" si="3"/>
        <v>0</v>
      </c>
      <c r="Y38" s="1">
        <f t="shared" si="3"/>
        <v>0</v>
      </c>
      <c r="Z38" s="1">
        <f t="shared" si="3"/>
        <v>0</v>
      </c>
      <c r="AA38" s="1">
        <f t="shared" si="3"/>
        <v>0</v>
      </c>
      <c r="AB38" s="1">
        <f t="shared" si="3"/>
        <v>0</v>
      </c>
      <c r="AC38" s="1">
        <f t="shared" si="3"/>
        <v>0</v>
      </c>
      <c r="AD38" s="1">
        <f t="shared" si="3"/>
        <v>0</v>
      </c>
    </row>
    <row r="39" spans="1:30" x14ac:dyDescent="0.25">
      <c r="A39" s="1" t="str">
        <f t="shared" si="1"/>
        <v>Fül-orr-gégészet</v>
      </c>
      <c r="B39" s="1">
        <f t="shared" si="3"/>
        <v>0</v>
      </c>
      <c r="C39" s="1">
        <f t="shared" si="3"/>
        <v>0</v>
      </c>
      <c r="D39" s="1">
        <f t="shared" si="3"/>
        <v>0</v>
      </c>
      <c r="E39" s="1">
        <f t="shared" si="3"/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1">
        <f t="shared" si="3"/>
        <v>0</v>
      </c>
      <c r="J39" s="1">
        <f t="shared" si="3"/>
        <v>0</v>
      </c>
      <c r="K39" s="1">
        <f t="shared" si="3"/>
        <v>0</v>
      </c>
      <c r="L39" s="1">
        <f t="shared" si="3"/>
        <v>0</v>
      </c>
      <c r="M39" s="1">
        <f t="shared" si="3"/>
        <v>0</v>
      </c>
      <c r="N39" s="1">
        <f t="shared" si="3"/>
        <v>0</v>
      </c>
      <c r="O39" s="1">
        <f t="shared" si="3"/>
        <v>0</v>
      </c>
      <c r="P39" s="1">
        <f t="shared" si="3"/>
        <v>0</v>
      </c>
      <c r="Q39" s="1">
        <f t="shared" si="3"/>
        <v>0</v>
      </c>
      <c r="R39" s="1">
        <f t="shared" si="3"/>
        <v>0</v>
      </c>
      <c r="S39" s="1">
        <f t="shared" si="3"/>
        <v>0</v>
      </c>
      <c r="T39" s="1">
        <f t="shared" si="3"/>
        <v>0</v>
      </c>
      <c r="U39" s="1">
        <f t="shared" si="3"/>
        <v>0</v>
      </c>
      <c r="V39" s="1">
        <f t="shared" si="3"/>
        <v>0</v>
      </c>
      <c r="W39" s="1">
        <f t="shared" si="3"/>
        <v>0</v>
      </c>
      <c r="X39" s="1">
        <f t="shared" si="3"/>
        <v>0</v>
      </c>
      <c r="Y39" s="1">
        <f t="shared" si="3"/>
        <v>0</v>
      </c>
      <c r="Z39" s="1">
        <f t="shared" si="3"/>
        <v>0</v>
      </c>
      <c r="AA39" s="1">
        <f t="shared" si="3"/>
        <v>0</v>
      </c>
      <c r="AB39" s="1">
        <f t="shared" si="3"/>
        <v>0</v>
      </c>
      <c r="AC39" s="1">
        <f t="shared" si="3"/>
        <v>0</v>
      </c>
      <c r="AD39" s="1">
        <f t="shared" si="3"/>
        <v>0</v>
      </c>
    </row>
    <row r="40" spans="1:30" x14ac:dyDescent="0.25">
      <c r="A40" s="1" t="str">
        <f t="shared" si="1"/>
        <v>Kardiológia</v>
      </c>
      <c r="B40" s="1">
        <f t="shared" si="3"/>
        <v>0</v>
      </c>
      <c r="C40" s="1">
        <f t="shared" si="3"/>
        <v>0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  <c r="K40" s="1">
        <f t="shared" si="3"/>
        <v>0</v>
      </c>
      <c r="L40" s="1">
        <f t="shared" si="3"/>
        <v>0</v>
      </c>
      <c r="M40" s="1">
        <f t="shared" si="3"/>
        <v>0</v>
      </c>
      <c r="N40" s="1">
        <f t="shared" si="3"/>
        <v>0</v>
      </c>
      <c r="O40" s="1">
        <f t="shared" si="3"/>
        <v>0</v>
      </c>
      <c r="P40" s="1">
        <f t="shared" si="3"/>
        <v>0</v>
      </c>
      <c r="Q40" s="1">
        <f t="shared" si="3"/>
        <v>0</v>
      </c>
      <c r="R40" s="1">
        <f t="shared" si="3"/>
        <v>0</v>
      </c>
      <c r="S40" s="1">
        <f t="shared" si="3"/>
        <v>0</v>
      </c>
      <c r="T40" s="1">
        <f t="shared" si="3"/>
        <v>0</v>
      </c>
      <c r="U40" s="1">
        <f t="shared" si="3"/>
        <v>0</v>
      </c>
      <c r="V40" s="1">
        <f t="shared" si="3"/>
        <v>0</v>
      </c>
      <c r="W40" s="1">
        <f t="shared" si="3"/>
        <v>0</v>
      </c>
      <c r="X40" s="1">
        <f t="shared" si="3"/>
        <v>0</v>
      </c>
      <c r="Y40" s="1">
        <f t="shared" si="3"/>
        <v>0</v>
      </c>
      <c r="Z40" s="1">
        <f t="shared" si="3"/>
        <v>0</v>
      </c>
      <c r="AA40" s="1">
        <f t="shared" si="3"/>
        <v>0</v>
      </c>
      <c r="AB40" s="1">
        <f t="shared" si="3"/>
        <v>0</v>
      </c>
      <c r="AC40" s="1">
        <f t="shared" si="3"/>
        <v>0</v>
      </c>
      <c r="AD40" s="1">
        <f t="shared" si="3"/>
        <v>0</v>
      </c>
    </row>
    <row r="41" spans="1:30" x14ac:dyDescent="0.25">
      <c r="A41" s="1" t="str">
        <f t="shared" si="1"/>
        <v>Laboratóriumi diagnosztika</v>
      </c>
      <c r="B41" s="1">
        <f t="shared" si="3"/>
        <v>0</v>
      </c>
      <c r="C41" s="1">
        <f t="shared" si="3"/>
        <v>0</v>
      </c>
      <c r="D41" s="1">
        <f t="shared" si="3"/>
        <v>0</v>
      </c>
      <c r="E41" s="1">
        <f t="shared" si="3"/>
        <v>0</v>
      </c>
      <c r="F41" s="1">
        <f t="shared" si="3"/>
        <v>0</v>
      </c>
      <c r="G41" s="1">
        <f t="shared" si="3"/>
        <v>0</v>
      </c>
      <c r="H41" s="1">
        <f t="shared" si="3"/>
        <v>0</v>
      </c>
      <c r="I41" s="1">
        <f t="shared" si="3"/>
        <v>0</v>
      </c>
      <c r="J41" s="1">
        <f t="shared" si="3"/>
        <v>0</v>
      </c>
      <c r="K41" s="1">
        <f t="shared" si="3"/>
        <v>0</v>
      </c>
      <c r="L41" s="1">
        <f t="shared" si="3"/>
        <v>0</v>
      </c>
      <c r="M41" s="1">
        <f t="shared" si="3"/>
        <v>0</v>
      </c>
      <c r="N41" s="1">
        <f t="shared" si="3"/>
        <v>0</v>
      </c>
      <c r="O41" s="1">
        <f t="shared" si="3"/>
        <v>0</v>
      </c>
      <c r="P41" s="1">
        <f t="shared" si="3"/>
        <v>0</v>
      </c>
      <c r="Q41" s="1">
        <f t="shared" si="3"/>
        <v>0</v>
      </c>
      <c r="R41" s="1">
        <f t="shared" si="3"/>
        <v>0</v>
      </c>
      <c r="S41" s="1">
        <f t="shared" si="3"/>
        <v>0</v>
      </c>
      <c r="T41" s="1">
        <f t="shared" si="3"/>
        <v>0</v>
      </c>
      <c r="U41" s="1">
        <f t="shared" si="3"/>
        <v>0</v>
      </c>
      <c r="V41" s="1">
        <f t="shared" si="3"/>
        <v>0</v>
      </c>
      <c r="W41" s="1">
        <f t="shared" si="3"/>
        <v>0</v>
      </c>
      <c r="X41" s="1">
        <f t="shared" si="3"/>
        <v>0</v>
      </c>
      <c r="Y41" s="1">
        <f t="shared" ref="Y41:AD41" si="4">+ABS(Y12)</f>
        <v>0</v>
      </c>
      <c r="Z41" s="1">
        <f t="shared" si="4"/>
        <v>0</v>
      </c>
      <c r="AA41" s="1">
        <f t="shared" si="4"/>
        <v>0</v>
      </c>
      <c r="AB41" s="1">
        <f t="shared" si="4"/>
        <v>0</v>
      </c>
      <c r="AC41" s="1">
        <f t="shared" si="4"/>
        <v>0</v>
      </c>
      <c r="AD41" s="1">
        <f t="shared" si="4"/>
        <v>0</v>
      </c>
    </row>
    <row r="42" spans="1:30" x14ac:dyDescent="0.25">
      <c r="A42" s="1" t="str">
        <f t="shared" si="1"/>
        <v>Neurológia</v>
      </c>
      <c r="B42" s="1">
        <f t="shared" ref="B42:AD50" si="5">+ABS(B13)</f>
        <v>0</v>
      </c>
      <c r="C42" s="1">
        <f t="shared" si="5"/>
        <v>0</v>
      </c>
      <c r="D42" s="1">
        <f t="shared" si="5"/>
        <v>0</v>
      </c>
      <c r="E42" s="1">
        <f t="shared" si="5"/>
        <v>0</v>
      </c>
      <c r="F42" s="1">
        <f t="shared" si="5"/>
        <v>0</v>
      </c>
      <c r="G42" s="1">
        <f t="shared" si="5"/>
        <v>0</v>
      </c>
      <c r="H42" s="1">
        <f t="shared" si="5"/>
        <v>0</v>
      </c>
      <c r="I42" s="1">
        <f t="shared" si="5"/>
        <v>0</v>
      </c>
      <c r="J42" s="1">
        <f t="shared" si="5"/>
        <v>0</v>
      </c>
      <c r="K42" s="1">
        <f t="shared" si="5"/>
        <v>0</v>
      </c>
      <c r="L42" s="1">
        <f t="shared" si="5"/>
        <v>0</v>
      </c>
      <c r="M42" s="1">
        <f t="shared" si="5"/>
        <v>0</v>
      </c>
      <c r="N42" s="1">
        <f t="shared" si="5"/>
        <v>0</v>
      </c>
      <c r="O42" s="1">
        <f t="shared" si="5"/>
        <v>0</v>
      </c>
      <c r="P42" s="1">
        <f t="shared" si="5"/>
        <v>0</v>
      </c>
      <c r="Q42" s="1">
        <f t="shared" si="5"/>
        <v>0</v>
      </c>
      <c r="R42" s="1">
        <f t="shared" si="5"/>
        <v>0</v>
      </c>
      <c r="S42" s="1">
        <f t="shared" si="5"/>
        <v>0</v>
      </c>
      <c r="T42" s="1">
        <f t="shared" si="5"/>
        <v>0</v>
      </c>
      <c r="U42" s="1">
        <f t="shared" si="5"/>
        <v>0</v>
      </c>
      <c r="V42" s="1">
        <f t="shared" si="5"/>
        <v>0</v>
      </c>
      <c r="W42" s="1">
        <f t="shared" si="5"/>
        <v>0</v>
      </c>
      <c r="X42" s="1">
        <f t="shared" si="5"/>
        <v>0</v>
      </c>
      <c r="Y42" s="1">
        <f t="shared" si="5"/>
        <v>0</v>
      </c>
      <c r="Z42" s="1">
        <f t="shared" si="5"/>
        <v>0</v>
      </c>
      <c r="AA42" s="1">
        <f t="shared" si="5"/>
        <v>0</v>
      </c>
      <c r="AB42" s="1">
        <f t="shared" si="5"/>
        <v>0</v>
      </c>
      <c r="AC42" s="1">
        <f t="shared" si="5"/>
        <v>0</v>
      </c>
      <c r="AD42" s="1">
        <f t="shared" si="5"/>
        <v>0</v>
      </c>
    </row>
    <row r="43" spans="1:30" x14ac:dyDescent="0.25">
      <c r="A43" s="1" t="str">
        <f t="shared" si="1"/>
        <v>Nukleáris medicina (izotóp-diagnosztika és -terápia)</v>
      </c>
      <c r="B43" s="1">
        <f t="shared" si="5"/>
        <v>0</v>
      </c>
      <c r="C43" s="1">
        <f t="shared" si="5"/>
        <v>0</v>
      </c>
      <c r="D43" s="1">
        <f t="shared" si="5"/>
        <v>0</v>
      </c>
      <c r="E43" s="1">
        <f t="shared" si="5"/>
        <v>0</v>
      </c>
      <c r="F43" s="1">
        <f t="shared" si="5"/>
        <v>0</v>
      </c>
      <c r="G43" s="1">
        <f t="shared" si="5"/>
        <v>0</v>
      </c>
      <c r="H43" s="1">
        <f t="shared" si="5"/>
        <v>0</v>
      </c>
      <c r="I43" s="1">
        <f t="shared" si="5"/>
        <v>0</v>
      </c>
      <c r="J43" s="1">
        <f t="shared" si="5"/>
        <v>0</v>
      </c>
      <c r="K43" s="1">
        <f t="shared" si="5"/>
        <v>0</v>
      </c>
      <c r="L43" s="1">
        <f t="shared" si="5"/>
        <v>0</v>
      </c>
      <c r="M43" s="1">
        <f t="shared" si="5"/>
        <v>0</v>
      </c>
      <c r="N43" s="1">
        <f t="shared" si="5"/>
        <v>0</v>
      </c>
      <c r="O43" s="1">
        <f t="shared" si="5"/>
        <v>0</v>
      </c>
      <c r="P43" s="1">
        <f t="shared" si="5"/>
        <v>0</v>
      </c>
      <c r="Q43" s="1">
        <f t="shared" si="5"/>
        <v>0</v>
      </c>
      <c r="R43" s="1">
        <f t="shared" si="5"/>
        <v>0</v>
      </c>
      <c r="S43" s="1">
        <f t="shared" si="5"/>
        <v>0</v>
      </c>
      <c r="T43" s="1">
        <f t="shared" si="5"/>
        <v>0</v>
      </c>
      <c r="U43" s="1">
        <f t="shared" si="5"/>
        <v>0</v>
      </c>
      <c r="V43" s="1">
        <f t="shared" si="5"/>
        <v>0</v>
      </c>
      <c r="W43" s="1">
        <f t="shared" si="5"/>
        <v>0</v>
      </c>
      <c r="X43" s="1">
        <f t="shared" si="5"/>
        <v>0</v>
      </c>
      <c r="Y43" s="1">
        <f t="shared" si="5"/>
        <v>0</v>
      </c>
      <c r="Z43" s="1">
        <f t="shared" si="5"/>
        <v>0</v>
      </c>
      <c r="AA43" s="1">
        <f t="shared" si="5"/>
        <v>0</v>
      </c>
      <c r="AB43" s="1">
        <f t="shared" si="5"/>
        <v>0</v>
      </c>
      <c r="AC43" s="1">
        <f t="shared" si="5"/>
        <v>0</v>
      </c>
      <c r="AD43" s="1">
        <f t="shared" si="5"/>
        <v>0</v>
      </c>
    </row>
    <row r="44" spans="1:30" x14ac:dyDescent="0.25">
      <c r="A44" s="1" t="str">
        <f t="shared" si="1"/>
        <v>Onkológia</v>
      </c>
      <c r="B44" s="1">
        <f t="shared" si="5"/>
        <v>0</v>
      </c>
      <c r="C44" s="1">
        <f t="shared" si="5"/>
        <v>0</v>
      </c>
      <c r="D44" s="1">
        <f t="shared" si="5"/>
        <v>0</v>
      </c>
      <c r="E44" s="1">
        <f t="shared" si="5"/>
        <v>0</v>
      </c>
      <c r="F44" s="1">
        <f t="shared" si="5"/>
        <v>0</v>
      </c>
      <c r="G44" s="1">
        <f t="shared" si="5"/>
        <v>0</v>
      </c>
      <c r="H44" s="1">
        <f t="shared" si="5"/>
        <v>0</v>
      </c>
      <c r="I44" s="1">
        <f t="shared" si="5"/>
        <v>0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 t="shared" si="5"/>
        <v>0</v>
      </c>
      <c r="T44" s="1">
        <f t="shared" si="5"/>
        <v>0</v>
      </c>
      <c r="U44" s="1">
        <f t="shared" si="5"/>
        <v>0</v>
      </c>
      <c r="V44" s="1">
        <f t="shared" si="5"/>
        <v>0</v>
      </c>
      <c r="W44" s="1">
        <f t="shared" si="5"/>
        <v>0</v>
      </c>
      <c r="X44" s="1">
        <f t="shared" si="5"/>
        <v>0</v>
      </c>
      <c r="Y44" s="1">
        <f t="shared" si="5"/>
        <v>0</v>
      </c>
      <c r="Z44" s="1">
        <f t="shared" si="5"/>
        <v>0</v>
      </c>
      <c r="AA44" s="1">
        <f t="shared" si="5"/>
        <v>0</v>
      </c>
      <c r="AB44" s="1">
        <f t="shared" si="5"/>
        <v>0</v>
      </c>
      <c r="AC44" s="1">
        <f t="shared" si="5"/>
        <v>0</v>
      </c>
      <c r="AD44" s="1">
        <f t="shared" si="5"/>
        <v>0</v>
      </c>
    </row>
    <row r="45" spans="1:30" x14ac:dyDescent="0.25">
      <c r="A45" s="1" t="str">
        <f t="shared" si="1"/>
        <v>Ortopédia</v>
      </c>
      <c r="B45" s="1">
        <f t="shared" si="5"/>
        <v>0</v>
      </c>
      <c r="C45" s="1">
        <f t="shared" si="5"/>
        <v>0</v>
      </c>
      <c r="D45" s="1">
        <f t="shared" si="5"/>
        <v>0</v>
      </c>
      <c r="E45" s="1">
        <f t="shared" si="5"/>
        <v>0</v>
      </c>
      <c r="F45" s="1">
        <f t="shared" si="5"/>
        <v>0</v>
      </c>
      <c r="G45" s="1">
        <f t="shared" si="5"/>
        <v>0</v>
      </c>
      <c r="H45" s="1">
        <f t="shared" si="5"/>
        <v>0</v>
      </c>
      <c r="I45" s="1">
        <f t="shared" si="5"/>
        <v>0</v>
      </c>
      <c r="J45" s="1">
        <f t="shared" si="5"/>
        <v>0</v>
      </c>
      <c r="K45" s="1">
        <f t="shared" si="5"/>
        <v>0</v>
      </c>
      <c r="L45" s="1">
        <f t="shared" si="5"/>
        <v>0</v>
      </c>
      <c r="M45" s="1">
        <f t="shared" si="5"/>
        <v>0</v>
      </c>
      <c r="N45" s="1">
        <f t="shared" si="5"/>
        <v>0</v>
      </c>
      <c r="O45" s="1">
        <f t="shared" si="5"/>
        <v>0</v>
      </c>
      <c r="P45" s="1">
        <f t="shared" si="5"/>
        <v>0</v>
      </c>
      <c r="Q45" s="1">
        <f t="shared" si="5"/>
        <v>0</v>
      </c>
      <c r="R45" s="1">
        <f t="shared" si="5"/>
        <v>0</v>
      </c>
      <c r="S45" s="1">
        <f t="shared" si="5"/>
        <v>0</v>
      </c>
      <c r="T45" s="1">
        <f t="shared" si="5"/>
        <v>0</v>
      </c>
      <c r="U45" s="1">
        <f t="shared" si="5"/>
        <v>0</v>
      </c>
      <c r="V45" s="1">
        <f t="shared" si="5"/>
        <v>0</v>
      </c>
      <c r="W45" s="1">
        <f t="shared" si="5"/>
        <v>0</v>
      </c>
      <c r="X45" s="1">
        <f t="shared" si="5"/>
        <v>0</v>
      </c>
      <c r="Y45" s="1">
        <f t="shared" si="5"/>
        <v>0</v>
      </c>
      <c r="Z45" s="1">
        <f t="shared" si="5"/>
        <v>0</v>
      </c>
      <c r="AA45" s="1">
        <f t="shared" si="5"/>
        <v>0</v>
      </c>
      <c r="AB45" s="1">
        <f t="shared" si="5"/>
        <v>0</v>
      </c>
      <c r="AC45" s="1">
        <f t="shared" si="5"/>
        <v>0</v>
      </c>
      <c r="AD45" s="1">
        <f t="shared" si="5"/>
        <v>0</v>
      </c>
    </row>
    <row r="46" spans="1:30" x14ac:dyDescent="0.25">
      <c r="A46" s="1" t="str">
        <f t="shared" si="1"/>
        <v>Orvosi rehabilitáció</v>
      </c>
      <c r="B46" s="1">
        <f t="shared" si="5"/>
        <v>0</v>
      </c>
      <c r="C46" s="1">
        <f t="shared" si="5"/>
        <v>0</v>
      </c>
      <c r="D46" s="1">
        <f t="shared" si="5"/>
        <v>0</v>
      </c>
      <c r="E46" s="1">
        <f t="shared" si="5"/>
        <v>0</v>
      </c>
      <c r="F46" s="1">
        <f t="shared" si="5"/>
        <v>0</v>
      </c>
      <c r="G46" s="1">
        <f t="shared" si="5"/>
        <v>0</v>
      </c>
      <c r="H46" s="1">
        <f t="shared" si="5"/>
        <v>0</v>
      </c>
      <c r="I46" s="1">
        <f t="shared" si="5"/>
        <v>0</v>
      </c>
      <c r="J46" s="1">
        <f t="shared" si="5"/>
        <v>0</v>
      </c>
      <c r="K46" s="1">
        <f t="shared" si="5"/>
        <v>0</v>
      </c>
      <c r="L46" s="1">
        <f t="shared" si="5"/>
        <v>0</v>
      </c>
      <c r="M46" s="1">
        <f t="shared" si="5"/>
        <v>0</v>
      </c>
      <c r="N46" s="1">
        <f t="shared" si="5"/>
        <v>0</v>
      </c>
      <c r="O46" s="1">
        <f t="shared" si="5"/>
        <v>0</v>
      </c>
      <c r="P46" s="1">
        <f t="shared" si="5"/>
        <v>0</v>
      </c>
      <c r="Q46" s="1">
        <f t="shared" si="5"/>
        <v>0</v>
      </c>
      <c r="R46" s="1">
        <f t="shared" si="5"/>
        <v>0</v>
      </c>
      <c r="S46" s="1">
        <f t="shared" si="5"/>
        <v>0</v>
      </c>
      <c r="T46" s="1">
        <f t="shared" si="5"/>
        <v>0</v>
      </c>
      <c r="U46" s="1">
        <f t="shared" si="5"/>
        <v>0</v>
      </c>
      <c r="V46" s="1">
        <f t="shared" si="5"/>
        <v>0</v>
      </c>
      <c r="W46" s="1">
        <f t="shared" si="5"/>
        <v>0</v>
      </c>
      <c r="X46" s="1">
        <f t="shared" si="5"/>
        <v>0</v>
      </c>
      <c r="Y46" s="1">
        <f t="shared" si="5"/>
        <v>0</v>
      </c>
      <c r="Z46" s="1">
        <f t="shared" si="5"/>
        <v>0</v>
      </c>
      <c r="AA46" s="1">
        <f t="shared" si="5"/>
        <v>0</v>
      </c>
      <c r="AB46" s="1">
        <f t="shared" si="5"/>
        <v>0</v>
      </c>
      <c r="AC46" s="1">
        <f t="shared" si="5"/>
        <v>0</v>
      </c>
      <c r="AD46" s="1">
        <f t="shared" si="5"/>
        <v>0</v>
      </c>
    </row>
    <row r="47" spans="1:30" x14ac:dyDescent="0.25">
      <c r="A47" s="1" t="str">
        <f t="shared" si="1"/>
        <v>Patológia és kórszövettan</v>
      </c>
      <c r="B47" s="1">
        <f t="shared" si="5"/>
        <v>0</v>
      </c>
      <c r="C47" s="1">
        <f t="shared" si="5"/>
        <v>0</v>
      </c>
      <c r="D47" s="1">
        <f t="shared" si="5"/>
        <v>0</v>
      </c>
      <c r="E47" s="1">
        <f t="shared" si="5"/>
        <v>0</v>
      </c>
      <c r="F47" s="1">
        <f t="shared" si="5"/>
        <v>0</v>
      </c>
      <c r="G47" s="1">
        <f t="shared" si="5"/>
        <v>0</v>
      </c>
      <c r="H47" s="1">
        <f t="shared" si="5"/>
        <v>0</v>
      </c>
      <c r="I47" s="1">
        <f t="shared" si="5"/>
        <v>0</v>
      </c>
      <c r="J47" s="1">
        <f t="shared" si="5"/>
        <v>0</v>
      </c>
      <c r="K47" s="1">
        <f t="shared" si="5"/>
        <v>0</v>
      </c>
      <c r="L47" s="1">
        <f t="shared" si="5"/>
        <v>0</v>
      </c>
      <c r="M47" s="1">
        <f t="shared" si="5"/>
        <v>0</v>
      </c>
      <c r="N47" s="1">
        <f t="shared" si="5"/>
        <v>0</v>
      </c>
      <c r="O47" s="1">
        <f t="shared" si="5"/>
        <v>0</v>
      </c>
      <c r="P47" s="1">
        <f t="shared" si="5"/>
        <v>0</v>
      </c>
      <c r="Q47" s="1">
        <f t="shared" si="5"/>
        <v>0</v>
      </c>
      <c r="R47" s="1">
        <f t="shared" si="5"/>
        <v>0</v>
      </c>
      <c r="S47" s="1">
        <f t="shared" si="5"/>
        <v>0</v>
      </c>
      <c r="T47" s="1">
        <f t="shared" si="5"/>
        <v>0</v>
      </c>
      <c r="U47" s="1">
        <f t="shared" si="5"/>
        <v>0</v>
      </c>
      <c r="V47" s="1">
        <f t="shared" si="5"/>
        <v>0</v>
      </c>
      <c r="W47" s="1">
        <f t="shared" si="5"/>
        <v>0</v>
      </c>
      <c r="X47" s="1">
        <f t="shared" si="5"/>
        <v>0</v>
      </c>
      <c r="Y47" s="1">
        <f t="shared" si="5"/>
        <v>0</v>
      </c>
      <c r="Z47" s="1">
        <f t="shared" si="5"/>
        <v>0</v>
      </c>
      <c r="AA47" s="1">
        <f t="shared" si="5"/>
        <v>0</v>
      </c>
      <c r="AB47" s="1">
        <f t="shared" si="5"/>
        <v>0</v>
      </c>
      <c r="AC47" s="1">
        <f t="shared" si="5"/>
        <v>0</v>
      </c>
      <c r="AD47" s="1">
        <f t="shared" si="5"/>
        <v>0</v>
      </c>
    </row>
    <row r="48" spans="1:30" x14ac:dyDescent="0.25">
      <c r="A48" s="1" t="str">
        <f t="shared" si="1"/>
        <v>Pszichiátria</v>
      </c>
      <c r="B48" s="1">
        <f t="shared" si="5"/>
        <v>0</v>
      </c>
      <c r="C48" s="1">
        <f t="shared" si="5"/>
        <v>0</v>
      </c>
      <c r="D48" s="1">
        <f t="shared" si="5"/>
        <v>0</v>
      </c>
      <c r="E48" s="1">
        <f t="shared" si="5"/>
        <v>0</v>
      </c>
      <c r="F48" s="1">
        <f t="shared" si="5"/>
        <v>0</v>
      </c>
      <c r="G48" s="1">
        <f t="shared" si="5"/>
        <v>0</v>
      </c>
      <c r="H48" s="1">
        <f t="shared" si="5"/>
        <v>0</v>
      </c>
      <c r="I48" s="1">
        <f t="shared" si="5"/>
        <v>0</v>
      </c>
      <c r="J48" s="1">
        <f t="shared" si="5"/>
        <v>0</v>
      </c>
      <c r="K48" s="1">
        <f t="shared" si="5"/>
        <v>0</v>
      </c>
      <c r="L48" s="1">
        <f t="shared" si="5"/>
        <v>0</v>
      </c>
      <c r="M48" s="1">
        <f t="shared" si="5"/>
        <v>0</v>
      </c>
      <c r="N48" s="1">
        <f t="shared" si="5"/>
        <v>0</v>
      </c>
      <c r="O48" s="1">
        <f t="shared" si="5"/>
        <v>0</v>
      </c>
      <c r="P48" s="1">
        <f t="shared" si="5"/>
        <v>0</v>
      </c>
      <c r="Q48" s="1">
        <f t="shared" si="5"/>
        <v>0</v>
      </c>
      <c r="R48" s="1">
        <f t="shared" si="5"/>
        <v>0</v>
      </c>
      <c r="S48" s="1">
        <f t="shared" si="5"/>
        <v>0</v>
      </c>
      <c r="T48" s="1">
        <f t="shared" si="5"/>
        <v>0</v>
      </c>
      <c r="U48" s="1">
        <f t="shared" si="5"/>
        <v>0</v>
      </c>
      <c r="V48" s="1">
        <f t="shared" si="5"/>
        <v>0</v>
      </c>
      <c r="W48" s="1">
        <f t="shared" si="5"/>
        <v>0</v>
      </c>
      <c r="X48" s="1">
        <f t="shared" si="5"/>
        <v>0</v>
      </c>
      <c r="Y48" s="1">
        <f t="shared" si="5"/>
        <v>0</v>
      </c>
      <c r="Z48" s="1">
        <f t="shared" si="5"/>
        <v>0</v>
      </c>
      <c r="AA48" s="1">
        <f t="shared" si="5"/>
        <v>0</v>
      </c>
      <c r="AB48" s="1">
        <f t="shared" si="5"/>
        <v>0</v>
      </c>
      <c r="AC48" s="1">
        <f t="shared" si="5"/>
        <v>0</v>
      </c>
      <c r="AD48" s="1">
        <f t="shared" si="5"/>
        <v>0</v>
      </c>
    </row>
    <row r="49" spans="1:38" x14ac:dyDescent="0.25">
      <c r="A49" s="1" t="str">
        <f t="shared" si="1"/>
        <v>Reumatológia</v>
      </c>
      <c r="B49" s="1">
        <f t="shared" si="5"/>
        <v>0</v>
      </c>
      <c r="C49" s="1">
        <f t="shared" si="5"/>
        <v>0</v>
      </c>
      <c r="D49" s="1">
        <f t="shared" si="5"/>
        <v>0</v>
      </c>
      <c r="E49" s="1">
        <f t="shared" si="5"/>
        <v>0</v>
      </c>
      <c r="F49" s="1">
        <f t="shared" si="5"/>
        <v>0</v>
      </c>
      <c r="G49" s="1">
        <f t="shared" si="5"/>
        <v>0</v>
      </c>
      <c r="H49" s="1">
        <f t="shared" si="5"/>
        <v>0</v>
      </c>
      <c r="I49" s="1">
        <f t="shared" si="5"/>
        <v>0</v>
      </c>
      <c r="J49" s="1">
        <f t="shared" si="5"/>
        <v>0</v>
      </c>
      <c r="K49" s="1">
        <f t="shared" si="5"/>
        <v>0</v>
      </c>
      <c r="L49" s="1">
        <f t="shared" si="5"/>
        <v>0</v>
      </c>
      <c r="M49" s="1">
        <f t="shared" si="5"/>
        <v>0</v>
      </c>
      <c r="N49" s="1">
        <f t="shared" si="5"/>
        <v>0</v>
      </c>
      <c r="O49" s="1">
        <f t="shared" si="5"/>
        <v>0</v>
      </c>
      <c r="P49" s="1">
        <f t="shared" si="5"/>
        <v>0</v>
      </c>
      <c r="Q49" s="1">
        <f t="shared" si="5"/>
        <v>0</v>
      </c>
      <c r="R49" s="1">
        <f t="shared" si="5"/>
        <v>0</v>
      </c>
      <c r="S49" s="1">
        <f t="shared" si="5"/>
        <v>0</v>
      </c>
      <c r="T49" s="1">
        <f t="shared" si="5"/>
        <v>0</v>
      </c>
      <c r="U49" s="1">
        <f t="shared" si="5"/>
        <v>0</v>
      </c>
      <c r="V49" s="1">
        <f t="shared" si="5"/>
        <v>0</v>
      </c>
      <c r="W49" s="1">
        <f t="shared" si="5"/>
        <v>0</v>
      </c>
      <c r="X49" s="1">
        <f t="shared" si="5"/>
        <v>0</v>
      </c>
      <c r="Y49" s="1">
        <f t="shared" si="5"/>
        <v>0</v>
      </c>
      <c r="Z49" s="1">
        <f t="shared" si="5"/>
        <v>0</v>
      </c>
      <c r="AA49" s="1">
        <f t="shared" si="5"/>
        <v>0</v>
      </c>
      <c r="AB49" s="1">
        <f t="shared" si="5"/>
        <v>0</v>
      </c>
      <c r="AC49" s="1">
        <f t="shared" si="5"/>
        <v>0</v>
      </c>
      <c r="AD49" s="1">
        <f t="shared" si="5"/>
        <v>0</v>
      </c>
    </row>
    <row r="50" spans="1:38" x14ac:dyDescent="0.25">
      <c r="A50" s="1" t="str">
        <f t="shared" si="1"/>
        <v>Röntgen-diagnosztika és -terápia</v>
      </c>
      <c r="B50" s="1">
        <f t="shared" si="5"/>
        <v>0</v>
      </c>
      <c r="C50" s="1">
        <f t="shared" si="5"/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>
        <f t="shared" si="5"/>
        <v>0</v>
      </c>
      <c r="L50" s="1">
        <f t="shared" si="5"/>
        <v>0</v>
      </c>
      <c r="M50" s="1">
        <f t="shared" si="5"/>
        <v>0</v>
      </c>
      <c r="N50" s="1">
        <f t="shared" si="5"/>
        <v>0</v>
      </c>
      <c r="O50" s="1">
        <f t="shared" si="5"/>
        <v>0</v>
      </c>
      <c r="P50" s="1">
        <f t="shared" si="5"/>
        <v>0</v>
      </c>
      <c r="Q50" s="1">
        <f t="shared" si="5"/>
        <v>0</v>
      </c>
      <c r="R50" s="1">
        <f t="shared" si="5"/>
        <v>0</v>
      </c>
      <c r="S50" s="1">
        <f t="shared" si="5"/>
        <v>0</v>
      </c>
      <c r="T50" s="1">
        <f t="shared" si="5"/>
        <v>0</v>
      </c>
      <c r="U50" s="1">
        <f t="shared" si="5"/>
        <v>0</v>
      </c>
      <c r="V50" s="1">
        <f t="shared" si="5"/>
        <v>0</v>
      </c>
      <c r="W50" s="1">
        <f t="shared" si="5"/>
        <v>0</v>
      </c>
      <c r="X50" s="1">
        <f t="shared" si="5"/>
        <v>0</v>
      </c>
      <c r="Y50" s="1">
        <f t="shared" ref="Y50:AD50" si="6">+ABS(Y21)</f>
        <v>0</v>
      </c>
      <c r="Z50" s="1">
        <f t="shared" si="6"/>
        <v>0</v>
      </c>
      <c r="AA50" s="1">
        <f t="shared" si="6"/>
        <v>0</v>
      </c>
      <c r="AB50" s="1">
        <f t="shared" si="6"/>
        <v>0</v>
      </c>
      <c r="AC50" s="1">
        <f t="shared" si="6"/>
        <v>0</v>
      </c>
      <c r="AD50" s="1">
        <f t="shared" si="6"/>
        <v>0</v>
      </c>
    </row>
    <row r="51" spans="1:38" x14ac:dyDescent="0.25">
      <c r="A51" s="1" t="str">
        <f t="shared" si="1"/>
        <v>Sebészet</v>
      </c>
      <c r="B51" s="1">
        <f t="shared" ref="B51:AD58" si="7">+ABS(B22)</f>
        <v>0</v>
      </c>
      <c r="C51" s="1">
        <f t="shared" si="7"/>
        <v>0</v>
      </c>
      <c r="D51" s="1">
        <f t="shared" si="7"/>
        <v>0</v>
      </c>
      <c r="E51" s="1">
        <f t="shared" si="7"/>
        <v>0</v>
      </c>
      <c r="F51" s="1">
        <f t="shared" si="7"/>
        <v>0</v>
      </c>
      <c r="G51" s="1">
        <f t="shared" si="7"/>
        <v>0</v>
      </c>
      <c r="H51" s="1">
        <f t="shared" si="7"/>
        <v>0</v>
      </c>
      <c r="I51" s="1">
        <f t="shared" si="7"/>
        <v>0</v>
      </c>
      <c r="J51" s="1">
        <f t="shared" si="7"/>
        <v>0</v>
      </c>
      <c r="K51" s="1">
        <f t="shared" si="7"/>
        <v>0</v>
      </c>
      <c r="L51" s="1">
        <f t="shared" si="7"/>
        <v>0</v>
      </c>
      <c r="M51" s="1">
        <f t="shared" si="7"/>
        <v>0</v>
      </c>
      <c r="N51" s="1">
        <f t="shared" si="7"/>
        <v>0</v>
      </c>
      <c r="O51" s="1">
        <f t="shared" si="7"/>
        <v>0</v>
      </c>
      <c r="P51" s="1">
        <f t="shared" si="7"/>
        <v>0</v>
      </c>
      <c r="Q51" s="1">
        <f t="shared" si="7"/>
        <v>0</v>
      </c>
      <c r="R51" s="1">
        <f t="shared" si="7"/>
        <v>0</v>
      </c>
      <c r="S51" s="1">
        <f t="shared" si="7"/>
        <v>0</v>
      </c>
      <c r="T51" s="1">
        <f t="shared" si="7"/>
        <v>0</v>
      </c>
      <c r="U51" s="1">
        <f t="shared" si="7"/>
        <v>0</v>
      </c>
      <c r="V51" s="1">
        <f t="shared" si="7"/>
        <v>0</v>
      </c>
      <c r="W51" s="1">
        <f t="shared" si="7"/>
        <v>0</v>
      </c>
      <c r="X51" s="1">
        <f t="shared" si="7"/>
        <v>0</v>
      </c>
      <c r="Y51" s="1">
        <f t="shared" si="7"/>
        <v>0</v>
      </c>
      <c r="Z51" s="1">
        <f t="shared" si="7"/>
        <v>0</v>
      </c>
      <c r="AA51" s="1">
        <f t="shared" si="7"/>
        <v>0</v>
      </c>
      <c r="AB51" s="1">
        <f t="shared" si="7"/>
        <v>0</v>
      </c>
      <c r="AC51" s="1">
        <f t="shared" si="7"/>
        <v>0</v>
      </c>
      <c r="AD51" s="1">
        <f t="shared" si="7"/>
        <v>0</v>
      </c>
    </row>
    <row r="52" spans="1:38" x14ac:dyDescent="0.25">
      <c r="A52" s="1" t="str">
        <f t="shared" si="1"/>
        <v>Sürgősségi betegellátás, oxyológia</v>
      </c>
      <c r="B52" s="1">
        <f t="shared" si="7"/>
        <v>0.03</v>
      </c>
      <c r="C52" s="1">
        <f t="shared" si="7"/>
        <v>0.01</v>
      </c>
      <c r="D52" s="1">
        <f t="shared" si="7"/>
        <v>0.02</v>
      </c>
      <c r="E52" s="1">
        <f t="shared" si="7"/>
        <v>0.01</v>
      </c>
      <c r="F52" s="1">
        <f t="shared" si="7"/>
        <v>0.01</v>
      </c>
      <c r="G52" s="1">
        <f t="shared" si="7"/>
        <v>0.56000000000000005</v>
      </c>
      <c r="H52" s="1">
        <f t="shared" si="7"/>
        <v>0.01</v>
      </c>
      <c r="I52" s="1">
        <f t="shared" si="7"/>
        <v>0.01</v>
      </c>
      <c r="J52" s="1">
        <f t="shared" si="7"/>
        <v>0.3</v>
      </c>
      <c r="K52" s="1">
        <f t="shared" si="7"/>
        <v>0.04</v>
      </c>
      <c r="L52" s="1">
        <f t="shared" si="7"/>
        <v>0.03</v>
      </c>
      <c r="M52" s="1">
        <f t="shared" si="7"/>
        <v>0.01</v>
      </c>
      <c r="N52" s="1">
        <f t="shared" si="7"/>
        <v>0.53</v>
      </c>
      <c r="O52" s="1">
        <f t="shared" si="7"/>
        <v>0.08</v>
      </c>
      <c r="P52" s="1">
        <f t="shared" si="7"/>
        <v>0.75</v>
      </c>
      <c r="Q52" s="1">
        <f t="shared" si="7"/>
        <v>0.94</v>
      </c>
      <c r="R52" s="1">
        <f t="shared" si="7"/>
        <v>0.01</v>
      </c>
      <c r="S52" s="1">
        <f t="shared" si="7"/>
        <v>0.01</v>
      </c>
      <c r="T52" s="1">
        <f t="shared" si="7"/>
        <v>0.04</v>
      </c>
      <c r="U52" s="1">
        <f t="shared" si="7"/>
        <v>0.56000000000000005</v>
      </c>
      <c r="V52" s="1">
        <f t="shared" si="7"/>
        <v>0.01</v>
      </c>
      <c r="W52" s="1">
        <f t="shared" si="7"/>
        <v>0.01</v>
      </c>
      <c r="X52" s="1">
        <f t="shared" si="7"/>
        <v>0.12</v>
      </c>
      <c r="Y52" s="1">
        <f t="shared" si="7"/>
        <v>0.01</v>
      </c>
      <c r="Z52" s="1">
        <f t="shared" si="7"/>
        <v>0.01</v>
      </c>
      <c r="AA52" s="1">
        <f t="shared" si="7"/>
        <v>0.01</v>
      </c>
      <c r="AB52" s="1">
        <f t="shared" si="7"/>
        <v>0.25</v>
      </c>
      <c r="AC52" s="1">
        <f t="shared" si="7"/>
        <v>0.01</v>
      </c>
      <c r="AD52" s="1">
        <f t="shared" si="7"/>
        <v>0.01</v>
      </c>
    </row>
    <row r="53" spans="1:38" x14ac:dyDescent="0.25">
      <c r="A53" s="1" t="str">
        <f t="shared" si="1"/>
        <v>Szemészet</v>
      </c>
      <c r="B53" s="1">
        <f t="shared" si="7"/>
        <v>0</v>
      </c>
      <c r="C53" s="1">
        <f t="shared" si="7"/>
        <v>0</v>
      </c>
      <c r="D53" s="1">
        <f t="shared" si="7"/>
        <v>0</v>
      </c>
      <c r="E53" s="1">
        <f t="shared" si="7"/>
        <v>0</v>
      </c>
      <c r="F53" s="1">
        <f t="shared" si="7"/>
        <v>0</v>
      </c>
      <c r="G53" s="1">
        <f t="shared" si="7"/>
        <v>0</v>
      </c>
      <c r="H53" s="1">
        <f t="shared" si="7"/>
        <v>0</v>
      </c>
      <c r="I53" s="1">
        <f t="shared" si="7"/>
        <v>0</v>
      </c>
      <c r="J53" s="1">
        <f t="shared" si="7"/>
        <v>0</v>
      </c>
      <c r="K53" s="1">
        <f t="shared" si="7"/>
        <v>0</v>
      </c>
      <c r="L53" s="1">
        <f t="shared" si="7"/>
        <v>0</v>
      </c>
      <c r="M53" s="1">
        <f t="shared" si="7"/>
        <v>0</v>
      </c>
      <c r="N53" s="1">
        <f t="shared" si="7"/>
        <v>0</v>
      </c>
      <c r="O53" s="1">
        <f t="shared" si="7"/>
        <v>0</v>
      </c>
      <c r="P53" s="1">
        <f t="shared" si="7"/>
        <v>0</v>
      </c>
      <c r="Q53" s="1">
        <f t="shared" si="7"/>
        <v>0</v>
      </c>
      <c r="R53" s="1">
        <f t="shared" si="7"/>
        <v>0</v>
      </c>
      <c r="S53" s="1">
        <f t="shared" si="7"/>
        <v>0</v>
      </c>
      <c r="T53" s="1">
        <f t="shared" si="7"/>
        <v>0</v>
      </c>
      <c r="U53" s="1">
        <f t="shared" si="7"/>
        <v>0</v>
      </c>
      <c r="V53" s="1">
        <f t="shared" si="7"/>
        <v>0</v>
      </c>
      <c r="W53" s="1">
        <f t="shared" si="7"/>
        <v>0</v>
      </c>
      <c r="X53" s="1">
        <f t="shared" si="7"/>
        <v>0</v>
      </c>
      <c r="Y53" s="1">
        <f t="shared" si="7"/>
        <v>0</v>
      </c>
      <c r="Z53" s="1">
        <f t="shared" si="7"/>
        <v>0</v>
      </c>
      <c r="AA53" s="1">
        <f t="shared" si="7"/>
        <v>0</v>
      </c>
      <c r="AB53" s="1">
        <f t="shared" si="7"/>
        <v>0</v>
      </c>
      <c r="AC53" s="1">
        <f t="shared" si="7"/>
        <v>0</v>
      </c>
      <c r="AD53" s="1">
        <f t="shared" si="7"/>
        <v>0</v>
      </c>
    </row>
    <row r="54" spans="1:38" x14ac:dyDescent="0.25">
      <c r="A54" s="1" t="str">
        <f t="shared" si="1"/>
        <v>Szülészet és nőgyógyászat</v>
      </c>
      <c r="B54" s="1">
        <f t="shared" si="7"/>
        <v>0</v>
      </c>
      <c r="C54" s="1">
        <f t="shared" si="7"/>
        <v>0</v>
      </c>
      <c r="D54" s="1">
        <f t="shared" si="7"/>
        <v>0</v>
      </c>
      <c r="E54" s="1">
        <f t="shared" si="7"/>
        <v>0</v>
      </c>
      <c r="F54" s="1">
        <f t="shared" si="7"/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>
        <f t="shared" si="7"/>
        <v>0</v>
      </c>
      <c r="M54" s="1">
        <f t="shared" si="7"/>
        <v>0</v>
      </c>
      <c r="N54" s="1">
        <f t="shared" si="7"/>
        <v>0</v>
      </c>
      <c r="O54" s="1">
        <f t="shared" si="7"/>
        <v>0</v>
      </c>
      <c r="P54" s="1">
        <f t="shared" si="7"/>
        <v>0</v>
      </c>
      <c r="Q54" s="1">
        <f t="shared" si="7"/>
        <v>0</v>
      </c>
      <c r="R54" s="1">
        <f t="shared" si="7"/>
        <v>0</v>
      </c>
      <c r="S54" s="1">
        <f t="shared" si="7"/>
        <v>0</v>
      </c>
      <c r="T54" s="1">
        <f t="shared" si="7"/>
        <v>0</v>
      </c>
      <c r="U54" s="1">
        <f t="shared" si="7"/>
        <v>0</v>
      </c>
      <c r="V54" s="1">
        <f t="shared" si="7"/>
        <v>0</v>
      </c>
      <c r="W54" s="1">
        <f t="shared" si="7"/>
        <v>0</v>
      </c>
      <c r="X54" s="1">
        <f t="shared" si="7"/>
        <v>0</v>
      </c>
      <c r="Y54" s="1">
        <f t="shared" si="7"/>
        <v>0</v>
      </c>
      <c r="Z54" s="1">
        <f t="shared" si="7"/>
        <v>0</v>
      </c>
      <c r="AA54" s="1">
        <f t="shared" si="7"/>
        <v>0</v>
      </c>
      <c r="AB54" s="1">
        <f t="shared" si="7"/>
        <v>0</v>
      </c>
      <c r="AC54" s="1">
        <f t="shared" si="7"/>
        <v>0</v>
      </c>
      <c r="AD54" s="1">
        <f t="shared" si="7"/>
        <v>0</v>
      </c>
    </row>
    <row r="55" spans="1:38" x14ac:dyDescent="0.25">
      <c r="A55" s="1" t="str">
        <f t="shared" si="1"/>
        <v>Tomográfia</v>
      </c>
      <c r="B55" s="1">
        <f t="shared" si="7"/>
        <v>0</v>
      </c>
      <c r="C55" s="1">
        <f t="shared" si="7"/>
        <v>0</v>
      </c>
      <c r="D55" s="1">
        <f t="shared" si="7"/>
        <v>0</v>
      </c>
      <c r="E55" s="1">
        <f t="shared" si="7"/>
        <v>0</v>
      </c>
      <c r="F55" s="1">
        <f t="shared" si="7"/>
        <v>0</v>
      </c>
      <c r="G55" s="1">
        <f t="shared" si="7"/>
        <v>0</v>
      </c>
      <c r="H55" s="1">
        <f t="shared" si="7"/>
        <v>0</v>
      </c>
      <c r="I55" s="1">
        <f t="shared" si="7"/>
        <v>0</v>
      </c>
      <c r="J55" s="1">
        <f t="shared" si="7"/>
        <v>0</v>
      </c>
      <c r="K55" s="1">
        <f t="shared" si="7"/>
        <v>0</v>
      </c>
      <c r="L55" s="1">
        <f t="shared" si="7"/>
        <v>0</v>
      </c>
      <c r="M55" s="1">
        <f t="shared" si="7"/>
        <v>0</v>
      </c>
      <c r="N55" s="1">
        <f t="shared" si="7"/>
        <v>0</v>
      </c>
      <c r="O55" s="1">
        <f t="shared" si="7"/>
        <v>0</v>
      </c>
      <c r="P55" s="1">
        <f t="shared" si="7"/>
        <v>0</v>
      </c>
      <c r="Q55" s="1">
        <f t="shared" si="7"/>
        <v>0</v>
      </c>
      <c r="R55" s="1">
        <f t="shared" si="7"/>
        <v>0</v>
      </c>
      <c r="S55" s="1">
        <f t="shared" si="7"/>
        <v>0</v>
      </c>
      <c r="T55" s="1">
        <f t="shared" si="7"/>
        <v>0</v>
      </c>
      <c r="U55" s="1">
        <f t="shared" si="7"/>
        <v>0</v>
      </c>
      <c r="V55" s="1">
        <f t="shared" si="7"/>
        <v>0</v>
      </c>
      <c r="W55" s="1">
        <f t="shared" si="7"/>
        <v>0</v>
      </c>
      <c r="X55" s="1">
        <f t="shared" si="7"/>
        <v>0</v>
      </c>
      <c r="Y55" s="1">
        <f t="shared" si="7"/>
        <v>0</v>
      </c>
      <c r="Z55" s="1">
        <f t="shared" si="7"/>
        <v>0</v>
      </c>
      <c r="AA55" s="1">
        <f t="shared" si="7"/>
        <v>0</v>
      </c>
      <c r="AB55" s="1">
        <f t="shared" si="7"/>
        <v>0</v>
      </c>
      <c r="AC55" s="1">
        <f t="shared" si="7"/>
        <v>0</v>
      </c>
      <c r="AD55" s="1">
        <f t="shared" si="7"/>
        <v>0</v>
      </c>
    </row>
    <row r="56" spans="1:38" x14ac:dyDescent="0.25">
      <c r="A56" s="1" t="str">
        <f t="shared" si="1"/>
        <v>Tüdő-gyógyászat</v>
      </c>
      <c r="B56" s="1">
        <f t="shared" si="7"/>
        <v>0</v>
      </c>
      <c r="C56" s="1">
        <f t="shared" si="7"/>
        <v>0</v>
      </c>
      <c r="D56" s="1">
        <f t="shared" si="7"/>
        <v>0</v>
      </c>
      <c r="E56" s="1">
        <f t="shared" si="7"/>
        <v>0</v>
      </c>
      <c r="F56" s="1">
        <f t="shared" si="7"/>
        <v>0</v>
      </c>
      <c r="G56" s="1">
        <f t="shared" si="7"/>
        <v>0</v>
      </c>
      <c r="H56" s="1">
        <f t="shared" si="7"/>
        <v>0</v>
      </c>
      <c r="I56" s="1">
        <f t="shared" si="7"/>
        <v>0</v>
      </c>
      <c r="J56" s="1">
        <f t="shared" si="7"/>
        <v>0</v>
      </c>
      <c r="K56" s="1">
        <f t="shared" si="7"/>
        <v>0</v>
      </c>
      <c r="L56" s="1">
        <f t="shared" si="7"/>
        <v>0</v>
      </c>
      <c r="M56" s="1">
        <f t="shared" si="7"/>
        <v>0</v>
      </c>
      <c r="N56" s="1">
        <f t="shared" si="7"/>
        <v>0</v>
      </c>
      <c r="O56" s="1">
        <f t="shared" si="7"/>
        <v>0</v>
      </c>
      <c r="P56" s="1">
        <f t="shared" si="7"/>
        <v>0</v>
      </c>
      <c r="Q56" s="1">
        <f t="shared" si="7"/>
        <v>0</v>
      </c>
      <c r="R56" s="1">
        <f t="shared" si="7"/>
        <v>0</v>
      </c>
      <c r="S56" s="1">
        <f t="shared" si="7"/>
        <v>0</v>
      </c>
      <c r="T56" s="1">
        <f t="shared" si="7"/>
        <v>0</v>
      </c>
      <c r="U56" s="1">
        <f t="shared" si="7"/>
        <v>0</v>
      </c>
      <c r="V56" s="1">
        <f t="shared" si="7"/>
        <v>0</v>
      </c>
      <c r="W56" s="1">
        <f t="shared" si="7"/>
        <v>0</v>
      </c>
      <c r="X56" s="1">
        <f t="shared" si="7"/>
        <v>0</v>
      </c>
      <c r="Y56" s="1">
        <f t="shared" si="7"/>
        <v>0</v>
      </c>
      <c r="Z56" s="1">
        <f t="shared" si="7"/>
        <v>0</v>
      </c>
      <c r="AA56" s="1">
        <f t="shared" si="7"/>
        <v>0</v>
      </c>
      <c r="AB56" s="1">
        <f t="shared" si="7"/>
        <v>0</v>
      </c>
      <c r="AC56" s="1">
        <f t="shared" si="7"/>
        <v>0</v>
      </c>
      <c r="AD56" s="1">
        <f t="shared" si="7"/>
        <v>0</v>
      </c>
    </row>
    <row r="57" spans="1:38" x14ac:dyDescent="0.25">
      <c r="A57" s="1" t="str">
        <f t="shared" si="1"/>
        <v>Ultrahang-diagnosztika és -terápia</v>
      </c>
      <c r="B57" s="1">
        <f t="shared" si="7"/>
        <v>0</v>
      </c>
      <c r="C57" s="1">
        <f t="shared" si="7"/>
        <v>0</v>
      </c>
      <c r="D57" s="1">
        <f t="shared" si="7"/>
        <v>0</v>
      </c>
      <c r="E57" s="1">
        <f t="shared" si="7"/>
        <v>0</v>
      </c>
      <c r="F57" s="1">
        <f t="shared" si="7"/>
        <v>0</v>
      </c>
      <c r="G57" s="1">
        <f t="shared" si="7"/>
        <v>0</v>
      </c>
      <c r="H57" s="1">
        <f t="shared" si="7"/>
        <v>0</v>
      </c>
      <c r="I57" s="1">
        <f t="shared" si="7"/>
        <v>0</v>
      </c>
      <c r="J57" s="1">
        <f t="shared" si="7"/>
        <v>0</v>
      </c>
      <c r="K57" s="1">
        <f t="shared" si="7"/>
        <v>0</v>
      </c>
      <c r="L57" s="1">
        <f t="shared" si="7"/>
        <v>0</v>
      </c>
      <c r="M57" s="1">
        <f t="shared" si="7"/>
        <v>0</v>
      </c>
      <c r="N57" s="1">
        <f t="shared" si="7"/>
        <v>0</v>
      </c>
      <c r="O57" s="1">
        <f t="shared" si="7"/>
        <v>0</v>
      </c>
      <c r="P57" s="1">
        <f t="shared" si="7"/>
        <v>0</v>
      </c>
      <c r="Q57" s="1">
        <f t="shared" si="7"/>
        <v>0</v>
      </c>
      <c r="R57" s="1">
        <f t="shared" si="7"/>
        <v>0</v>
      </c>
      <c r="S57" s="1">
        <f t="shared" si="7"/>
        <v>0</v>
      </c>
      <c r="T57" s="1">
        <f t="shared" si="7"/>
        <v>0</v>
      </c>
      <c r="U57" s="1">
        <f t="shared" si="7"/>
        <v>0</v>
      </c>
      <c r="V57" s="1">
        <f t="shared" si="7"/>
        <v>0</v>
      </c>
      <c r="W57" s="1">
        <f t="shared" si="7"/>
        <v>0</v>
      </c>
      <c r="X57" s="1">
        <f t="shared" si="7"/>
        <v>0</v>
      </c>
      <c r="Y57" s="1">
        <f t="shared" si="7"/>
        <v>0</v>
      </c>
      <c r="Z57" s="1">
        <f t="shared" si="7"/>
        <v>0</v>
      </c>
      <c r="AA57" s="1">
        <f t="shared" si="7"/>
        <v>0</v>
      </c>
      <c r="AB57" s="1">
        <f t="shared" si="7"/>
        <v>0</v>
      </c>
      <c r="AC57" s="1">
        <f t="shared" si="7"/>
        <v>0</v>
      </c>
      <c r="AD57" s="1">
        <f t="shared" si="7"/>
        <v>0</v>
      </c>
    </row>
    <row r="58" spans="1:38" x14ac:dyDescent="0.25">
      <c r="A58" s="1" t="str">
        <f t="shared" si="1"/>
        <v>Urológia</v>
      </c>
      <c r="B58" s="1">
        <f t="shared" si="7"/>
        <v>0</v>
      </c>
      <c r="C58" s="1">
        <f t="shared" si="7"/>
        <v>0</v>
      </c>
      <c r="D58" s="1">
        <f t="shared" si="7"/>
        <v>0</v>
      </c>
      <c r="E58" s="1">
        <f t="shared" si="7"/>
        <v>0</v>
      </c>
      <c r="F58" s="1">
        <f t="shared" si="7"/>
        <v>0</v>
      </c>
      <c r="G58" s="1">
        <f t="shared" si="7"/>
        <v>0</v>
      </c>
      <c r="H58" s="1">
        <f t="shared" si="7"/>
        <v>0</v>
      </c>
      <c r="I58" s="1">
        <f t="shared" si="7"/>
        <v>0</v>
      </c>
      <c r="J58" s="1">
        <f t="shared" si="7"/>
        <v>0</v>
      </c>
      <c r="K58" s="1">
        <f t="shared" si="7"/>
        <v>0</v>
      </c>
      <c r="L58" s="1">
        <f t="shared" si="7"/>
        <v>0</v>
      </c>
      <c r="M58" s="1">
        <f t="shared" si="7"/>
        <v>0</v>
      </c>
      <c r="N58" s="1">
        <f t="shared" si="7"/>
        <v>0</v>
      </c>
      <c r="O58" s="1">
        <f t="shared" si="7"/>
        <v>0</v>
      </c>
      <c r="P58" s="1">
        <f t="shared" si="7"/>
        <v>0</v>
      </c>
      <c r="Q58" s="1">
        <f t="shared" si="7"/>
        <v>0</v>
      </c>
      <c r="R58" s="1">
        <f t="shared" si="7"/>
        <v>0</v>
      </c>
      <c r="S58" s="1">
        <f t="shared" si="7"/>
        <v>0</v>
      </c>
      <c r="T58" s="1">
        <f t="shared" si="7"/>
        <v>0</v>
      </c>
      <c r="U58" s="1">
        <f t="shared" si="7"/>
        <v>0</v>
      </c>
      <c r="V58" s="1">
        <f t="shared" si="7"/>
        <v>0</v>
      </c>
      <c r="W58" s="1">
        <f t="shared" si="7"/>
        <v>0</v>
      </c>
      <c r="X58" s="1">
        <f t="shared" si="7"/>
        <v>0</v>
      </c>
      <c r="Y58" s="1">
        <f t="shared" si="7"/>
        <v>0</v>
      </c>
      <c r="Z58" s="1">
        <f t="shared" si="7"/>
        <v>0</v>
      </c>
      <c r="AA58" s="1">
        <f t="shared" si="7"/>
        <v>0</v>
      </c>
      <c r="AB58" s="1">
        <f t="shared" si="7"/>
        <v>0</v>
      </c>
      <c r="AC58" s="1">
        <f t="shared" si="7"/>
        <v>0</v>
      </c>
      <c r="AD58" s="1">
        <f t="shared" si="7"/>
        <v>0</v>
      </c>
    </row>
    <row r="59" spans="1:38" x14ac:dyDescent="0.25">
      <c r="AE59" s="1" t="s">
        <v>44</v>
      </c>
      <c r="AF59" s="1" t="str">
        <f>AE184</f>
        <v>Becslés</v>
      </c>
      <c r="AG59" s="1" t="str">
        <f>A2</f>
        <v>Sorcímkék</v>
      </c>
      <c r="AH59" s="1" t="s">
        <v>75</v>
      </c>
      <c r="AI59" s="1" t="s">
        <v>76</v>
      </c>
      <c r="AJ59" s="1" t="s">
        <v>77</v>
      </c>
      <c r="AK59" s="1" t="s">
        <v>78</v>
      </c>
      <c r="AL59" s="1" t="s">
        <v>79</v>
      </c>
    </row>
    <row r="60" spans="1:38" x14ac:dyDescent="0.25">
      <c r="A60" s="1" t="str">
        <f>A32</f>
        <v>Aneszteziológiai és intenzív betegellátás</v>
      </c>
      <c r="B60" s="1">
        <f>+RANK(B32,B$32:B$58,0)</f>
        <v>2</v>
      </c>
      <c r="C60" s="1">
        <f t="shared" ref="C60:AD60" si="8">+RANK(C32,C$32:C$58,0)</f>
        <v>2</v>
      </c>
      <c r="D60" s="1">
        <f t="shared" si="8"/>
        <v>2</v>
      </c>
      <c r="E60" s="1">
        <f t="shared" si="8"/>
        <v>2</v>
      </c>
      <c r="F60" s="1">
        <f t="shared" si="8"/>
        <v>2</v>
      </c>
      <c r="G60" s="1">
        <f t="shared" si="8"/>
        <v>2</v>
      </c>
      <c r="H60" s="1">
        <f t="shared" si="8"/>
        <v>2</v>
      </c>
      <c r="I60" s="1">
        <f t="shared" si="8"/>
        <v>2</v>
      </c>
      <c r="J60" s="1">
        <f t="shared" si="8"/>
        <v>2</v>
      </c>
      <c r="K60" s="1">
        <f t="shared" si="8"/>
        <v>2</v>
      </c>
      <c r="L60" s="1">
        <f t="shared" si="8"/>
        <v>2</v>
      </c>
      <c r="M60" s="1">
        <f t="shared" si="8"/>
        <v>2</v>
      </c>
      <c r="N60" s="1">
        <f t="shared" si="8"/>
        <v>2</v>
      </c>
      <c r="O60" s="1">
        <f t="shared" si="8"/>
        <v>2</v>
      </c>
      <c r="P60" s="1">
        <f t="shared" si="8"/>
        <v>3</v>
      </c>
      <c r="Q60" s="1">
        <f t="shared" si="8"/>
        <v>2</v>
      </c>
      <c r="R60" s="1">
        <f t="shared" si="8"/>
        <v>2</v>
      </c>
      <c r="S60" s="1">
        <f t="shared" si="8"/>
        <v>2</v>
      </c>
      <c r="T60" s="1">
        <f t="shared" si="8"/>
        <v>2</v>
      </c>
      <c r="U60" s="1">
        <f t="shared" si="8"/>
        <v>2</v>
      </c>
      <c r="V60" s="1">
        <f t="shared" si="8"/>
        <v>2</v>
      </c>
      <c r="W60" s="1">
        <f t="shared" si="8"/>
        <v>3</v>
      </c>
      <c r="X60" s="1">
        <f t="shared" si="8"/>
        <v>2</v>
      </c>
      <c r="Y60" s="1">
        <f t="shared" si="8"/>
        <v>2</v>
      </c>
      <c r="Z60" s="1">
        <f t="shared" si="8"/>
        <v>2</v>
      </c>
      <c r="AA60" s="1">
        <f t="shared" si="8"/>
        <v>3</v>
      </c>
      <c r="AB60" s="1">
        <f t="shared" si="8"/>
        <v>2</v>
      </c>
      <c r="AC60" s="1">
        <f t="shared" si="8"/>
        <v>2</v>
      </c>
      <c r="AD60" s="1">
        <f t="shared" si="8"/>
        <v>2</v>
      </c>
      <c r="AE60" s="1">
        <v>1000000</v>
      </c>
      <c r="AF60" s="1">
        <f>AE185</f>
        <v>999998.2</v>
      </c>
      <c r="AG60" s="1" t="str">
        <f t="shared" ref="AG60:AG86" si="9">A3</f>
        <v>Aneszteziológiai és intenzív betegellátás</v>
      </c>
      <c r="AH60" s="1">
        <f>+IF(AG185*CQ185&lt;=0,1,0)</f>
        <v>1</v>
      </c>
      <c r="AI60" s="28">
        <f>+AVERAGE(B60:AD60)</f>
        <v>2.103448275862069</v>
      </c>
      <c r="AJ60" s="1">
        <f>+RANK(AF60,$AF$60:$AF$87,0)</f>
        <v>3</v>
      </c>
      <c r="AK60" s="1">
        <f>+RANK(AI60,$AI$60:$AI$87,1)</f>
        <v>3</v>
      </c>
      <c r="AL60" s="1">
        <f>+AK60-AJ60</f>
        <v>0</v>
      </c>
    </row>
    <row r="61" spans="1:38" x14ac:dyDescent="0.25">
      <c r="A61" s="1" t="str">
        <f t="shared" ref="A61:A86" si="10">A33</f>
        <v>Baleseti sebészet</v>
      </c>
      <c r="B61" s="1">
        <f t="shared" ref="B61:AD69" si="11">+RANK(B33,B$32:B$58,0)</f>
        <v>2</v>
      </c>
      <c r="C61" s="1">
        <f t="shared" si="11"/>
        <v>2</v>
      </c>
      <c r="D61" s="1">
        <f t="shared" si="11"/>
        <v>2</v>
      </c>
      <c r="E61" s="1">
        <f t="shared" si="11"/>
        <v>2</v>
      </c>
      <c r="F61" s="1">
        <f t="shared" si="11"/>
        <v>2</v>
      </c>
      <c r="G61" s="1">
        <f t="shared" si="11"/>
        <v>2</v>
      </c>
      <c r="H61" s="1">
        <f t="shared" si="11"/>
        <v>2</v>
      </c>
      <c r="I61" s="1">
        <f t="shared" si="11"/>
        <v>2</v>
      </c>
      <c r="J61" s="1">
        <f t="shared" si="11"/>
        <v>2</v>
      </c>
      <c r="K61" s="1">
        <f t="shared" si="11"/>
        <v>2</v>
      </c>
      <c r="L61" s="1">
        <f t="shared" si="11"/>
        <v>2</v>
      </c>
      <c r="M61" s="1">
        <f t="shared" si="11"/>
        <v>2</v>
      </c>
      <c r="N61" s="1">
        <f t="shared" si="11"/>
        <v>2</v>
      </c>
      <c r="O61" s="1">
        <f t="shared" si="11"/>
        <v>2</v>
      </c>
      <c r="P61" s="1">
        <f t="shared" si="11"/>
        <v>2</v>
      </c>
      <c r="Q61" s="1">
        <f t="shared" si="11"/>
        <v>2</v>
      </c>
      <c r="R61" s="1">
        <f t="shared" si="11"/>
        <v>2</v>
      </c>
      <c r="S61" s="1">
        <f t="shared" si="11"/>
        <v>2</v>
      </c>
      <c r="T61" s="1">
        <f t="shared" si="11"/>
        <v>2</v>
      </c>
      <c r="U61" s="1">
        <f t="shared" si="11"/>
        <v>2</v>
      </c>
      <c r="V61" s="1">
        <f t="shared" si="11"/>
        <v>2</v>
      </c>
      <c r="W61" s="1">
        <f t="shared" si="11"/>
        <v>1</v>
      </c>
      <c r="X61" s="1">
        <f t="shared" si="11"/>
        <v>2</v>
      </c>
      <c r="Y61" s="1">
        <f t="shared" si="11"/>
        <v>2</v>
      </c>
      <c r="Z61" s="1">
        <f t="shared" si="11"/>
        <v>2</v>
      </c>
      <c r="AA61" s="1">
        <f t="shared" si="11"/>
        <v>1</v>
      </c>
      <c r="AB61" s="1">
        <f t="shared" si="11"/>
        <v>2</v>
      </c>
      <c r="AC61" s="1">
        <f t="shared" si="11"/>
        <v>2</v>
      </c>
      <c r="AD61" s="1">
        <f t="shared" si="11"/>
        <v>2</v>
      </c>
      <c r="AE61" s="1">
        <v>1000000</v>
      </c>
      <c r="AF61" s="1">
        <f t="shared" ref="AF61:AF86" si="12">AE186</f>
        <v>1000015.7</v>
      </c>
      <c r="AG61" s="29" t="str">
        <f t="shared" si="9"/>
        <v>Baleseti sebészet</v>
      </c>
      <c r="AH61" s="1">
        <f t="shared" ref="AH61:AH86" si="13">+IF(AG186*CQ186&lt;=0,1,0)</f>
        <v>1</v>
      </c>
      <c r="AI61" s="28">
        <f t="shared" ref="AI61:AI86" si="14">+AVERAGE(B61:AD61)</f>
        <v>1.9310344827586208</v>
      </c>
      <c r="AJ61" s="1">
        <f t="shared" ref="AJ61:AJ86" si="15">+RANK(AF61,$AF$60:$AF$87,0)</f>
        <v>2</v>
      </c>
      <c r="AK61" s="1">
        <f t="shared" ref="AK61:AK86" si="16">+RANK(AI61,$AI$60:$AI$87,1)</f>
        <v>2</v>
      </c>
      <c r="AL61" s="1">
        <f t="shared" ref="AL61:AL86" si="17">+AK61-AJ61</f>
        <v>0</v>
      </c>
    </row>
    <row r="62" spans="1:38" x14ac:dyDescent="0.25">
      <c r="A62" s="1" t="str">
        <f t="shared" si="10"/>
        <v>Belgyógyászat</v>
      </c>
      <c r="B62" s="1">
        <f t="shared" si="11"/>
        <v>2</v>
      </c>
      <c r="C62" s="1">
        <f t="shared" si="11"/>
        <v>2</v>
      </c>
      <c r="D62" s="1">
        <f t="shared" si="11"/>
        <v>2</v>
      </c>
      <c r="E62" s="1">
        <f t="shared" si="11"/>
        <v>2</v>
      </c>
      <c r="F62" s="1">
        <f t="shared" si="11"/>
        <v>2</v>
      </c>
      <c r="G62" s="1">
        <f t="shared" si="11"/>
        <v>2</v>
      </c>
      <c r="H62" s="1">
        <f t="shared" si="11"/>
        <v>2</v>
      </c>
      <c r="I62" s="1">
        <f t="shared" si="11"/>
        <v>2</v>
      </c>
      <c r="J62" s="1">
        <f t="shared" si="11"/>
        <v>2</v>
      </c>
      <c r="K62" s="1">
        <f t="shared" si="11"/>
        <v>2</v>
      </c>
      <c r="L62" s="1">
        <f t="shared" si="11"/>
        <v>2</v>
      </c>
      <c r="M62" s="1">
        <f t="shared" si="11"/>
        <v>2</v>
      </c>
      <c r="N62" s="1">
        <f t="shared" si="11"/>
        <v>2</v>
      </c>
      <c r="O62" s="1">
        <f t="shared" si="11"/>
        <v>2</v>
      </c>
      <c r="P62" s="1">
        <f t="shared" si="11"/>
        <v>3</v>
      </c>
      <c r="Q62" s="1">
        <f t="shared" si="11"/>
        <v>2</v>
      </c>
      <c r="R62" s="1">
        <f t="shared" si="11"/>
        <v>2</v>
      </c>
      <c r="S62" s="1">
        <f t="shared" si="11"/>
        <v>2</v>
      </c>
      <c r="T62" s="1">
        <f t="shared" si="11"/>
        <v>2</v>
      </c>
      <c r="U62" s="1">
        <f t="shared" si="11"/>
        <v>2</v>
      </c>
      <c r="V62" s="1">
        <f t="shared" si="11"/>
        <v>2</v>
      </c>
      <c r="W62" s="1">
        <f t="shared" si="11"/>
        <v>3</v>
      </c>
      <c r="X62" s="1">
        <f t="shared" si="11"/>
        <v>2</v>
      </c>
      <c r="Y62" s="1">
        <f t="shared" si="11"/>
        <v>2</v>
      </c>
      <c r="Z62" s="1">
        <f t="shared" si="11"/>
        <v>2</v>
      </c>
      <c r="AA62" s="1">
        <f t="shared" si="11"/>
        <v>3</v>
      </c>
      <c r="AB62" s="1">
        <f t="shared" si="11"/>
        <v>2</v>
      </c>
      <c r="AC62" s="1">
        <f t="shared" si="11"/>
        <v>2</v>
      </c>
      <c r="AD62" s="1">
        <f t="shared" si="11"/>
        <v>2</v>
      </c>
      <c r="AE62" s="1">
        <v>1000000</v>
      </c>
      <c r="AF62" s="1">
        <f t="shared" si="12"/>
        <v>999998.2</v>
      </c>
      <c r="AG62" s="1" t="str">
        <f t="shared" si="9"/>
        <v>Belgyógyászat</v>
      </c>
      <c r="AH62" s="1">
        <f t="shared" si="13"/>
        <v>1</v>
      </c>
      <c r="AI62" s="28">
        <f t="shared" si="14"/>
        <v>2.103448275862069</v>
      </c>
      <c r="AJ62" s="1">
        <f t="shared" si="15"/>
        <v>3</v>
      </c>
      <c r="AK62" s="1">
        <f t="shared" si="16"/>
        <v>3</v>
      </c>
      <c r="AL62" s="1">
        <f t="shared" si="17"/>
        <v>0</v>
      </c>
    </row>
    <row r="63" spans="1:38" x14ac:dyDescent="0.25">
      <c r="A63" s="1" t="str">
        <f t="shared" si="10"/>
        <v>Bőrgyógyászat és nemibeteg-ellátás</v>
      </c>
      <c r="B63" s="1">
        <f t="shared" si="11"/>
        <v>2</v>
      </c>
      <c r="C63" s="1">
        <f t="shared" si="11"/>
        <v>2</v>
      </c>
      <c r="D63" s="1">
        <f t="shared" si="11"/>
        <v>2</v>
      </c>
      <c r="E63" s="1">
        <f t="shared" si="11"/>
        <v>2</v>
      </c>
      <c r="F63" s="1">
        <f t="shared" si="11"/>
        <v>2</v>
      </c>
      <c r="G63" s="1">
        <f t="shared" si="11"/>
        <v>2</v>
      </c>
      <c r="H63" s="1">
        <f t="shared" si="11"/>
        <v>2</v>
      </c>
      <c r="I63" s="1">
        <f t="shared" si="11"/>
        <v>2</v>
      </c>
      <c r="J63" s="1">
        <f t="shared" si="11"/>
        <v>2</v>
      </c>
      <c r="K63" s="1">
        <f t="shared" si="11"/>
        <v>2</v>
      </c>
      <c r="L63" s="1">
        <f t="shared" si="11"/>
        <v>2</v>
      </c>
      <c r="M63" s="1">
        <f t="shared" si="11"/>
        <v>2</v>
      </c>
      <c r="N63" s="1">
        <f t="shared" si="11"/>
        <v>2</v>
      </c>
      <c r="O63" s="1">
        <f t="shared" si="11"/>
        <v>2</v>
      </c>
      <c r="P63" s="1">
        <f t="shared" si="11"/>
        <v>3</v>
      </c>
      <c r="Q63" s="1">
        <f t="shared" si="11"/>
        <v>2</v>
      </c>
      <c r="R63" s="1">
        <f t="shared" si="11"/>
        <v>2</v>
      </c>
      <c r="S63" s="1">
        <f t="shared" si="11"/>
        <v>2</v>
      </c>
      <c r="T63" s="1">
        <f t="shared" si="11"/>
        <v>2</v>
      </c>
      <c r="U63" s="1">
        <f t="shared" si="11"/>
        <v>2</v>
      </c>
      <c r="V63" s="1">
        <f t="shared" si="11"/>
        <v>2</v>
      </c>
      <c r="W63" s="1">
        <f t="shared" si="11"/>
        <v>3</v>
      </c>
      <c r="X63" s="1">
        <f t="shared" si="11"/>
        <v>2</v>
      </c>
      <c r="Y63" s="1">
        <f t="shared" si="11"/>
        <v>2</v>
      </c>
      <c r="Z63" s="1">
        <f t="shared" si="11"/>
        <v>2</v>
      </c>
      <c r="AA63" s="1">
        <f t="shared" si="11"/>
        <v>3</v>
      </c>
      <c r="AB63" s="1">
        <f t="shared" si="11"/>
        <v>2</v>
      </c>
      <c r="AC63" s="1">
        <f t="shared" si="11"/>
        <v>2</v>
      </c>
      <c r="AD63" s="1">
        <f t="shared" si="11"/>
        <v>2</v>
      </c>
      <c r="AE63" s="1">
        <v>1000000</v>
      </c>
      <c r="AF63" s="1">
        <f t="shared" si="12"/>
        <v>999998.2</v>
      </c>
      <c r="AG63" s="1" t="str">
        <f t="shared" si="9"/>
        <v>Bőrgyógyászat és nemibeteg-ellátás</v>
      </c>
      <c r="AH63" s="1">
        <f t="shared" si="13"/>
        <v>1</v>
      </c>
      <c r="AI63" s="28">
        <f t="shared" si="14"/>
        <v>2.103448275862069</v>
      </c>
      <c r="AJ63" s="1">
        <f t="shared" si="15"/>
        <v>3</v>
      </c>
      <c r="AK63" s="1">
        <f t="shared" si="16"/>
        <v>3</v>
      </c>
      <c r="AL63" s="1">
        <f t="shared" si="17"/>
        <v>0</v>
      </c>
    </row>
    <row r="64" spans="1:38" x14ac:dyDescent="0.25">
      <c r="A64" s="1" t="str">
        <f t="shared" si="10"/>
        <v>Csecsemő- és gyermek-gyógyászat</v>
      </c>
      <c r="B64" s="1">
        <f t="shared" si="11"/>
        <v>2</v>
      </c>
      <c r="C64" s="1">
        <f t="shared" si="11"/>
        <v>2</v>
      </c>
      <c r="D64" s="1">
        <f t="shared" si="11"/>
        <v>2</v>
      </c>
      <c r="E64" s="1">
        <f t="shared" si="11"/>
        <v>2</v>
      </c>
      <c r="F64" s="1">
        <f t="shared" si="11"/>
        <v>2</v>
      </c>
      <c r="G64" s="1">
        <f t="shared" si="11"/>
        <v>2</v>
      </c>
      <c r="H64" s="1">
        <f t="shared" si="11"/>
        <v>2</v>
      </c>
      <c r="I64" s="1">
        <f t="shared" si="11"/>
        <v>2</v>
      </c>
      <c r="J64" s="1">
        <f t="shared" si="11"/>
        <v>2</v>
      </c>
      <c r="K64" s="1">
        <f t="shared" si="11"/>
        <v>2</v>
      </c>
      <c r="L64" s="1">
        <f t="shared" si="11"/>
        <v>2</v>
      </c>
      <c r="M64" s="1">
        <f t="shared" si="11"/>
        <v>2</v>
      </c>
      <c r="N64" s="1">
        <f t="shared" si="11"/>
        <v>2</v>
      </c>
      <c r="O64" s="1">
        <f t="shared" si="11"/>
        <v>2</v>
      </c>
      <c r="P64" s="1">
        <f t="shared" si="11"/>
        <v>3</v>
      </c>
      <c r="Q64" s="1">
        <f t="shared" si="11"/>
        <v>2</v>
      </c>
      <c r="R64" s="1">
        <f t="shared" si="11"/>
        <v>2</v>
      </c>
      <c r="S64" s="1">
        <f t="shared" si="11"/>
        <v>2</v>
      </c>
      <c r="T64" s="1">
        <f t="shared" si="11"/>
        <v>2</v>
      </c>
      <c r="U64" s="1">
        <f t="shared" si="11"/>
        <v>2</v>
      </c>
      <c r="V64" s="1">
        <f t="shared" si="11"/>
        <v>2</v>
      </c>
      <c r="W64" s="1">
        <f t="shared" si="11"/>
        <v>3</v>
      </c>
      <c r="X64" s="1">
        <f t="shared" si="11"/>
        <v>2</v>
      </c>
      <c r="Y64" s="1">
        <f t="shared" si="11"/>
        <v>2</v>
      </c>
      <c r="Z64" s="1">
        <f t="shared" si="11"/>
        <v>2</v>
      </c>
      <c r="AA64" s="1">
        <f t="shared" si="11"/>
        <v>3</v>
      </c>
      <c r="AB64" s="1">
        <f t="shared" si="11"/>
        <v>2</v>
      </c>
      <c r="AC64" s="1">
        <f t="shared" si="11"/>
        <v>2</v>
      </c>
      <c r="AD64" s="1">
        <f t="shared" si="11"/>
        <v>2</v>
      </c>
      <c r="AE64" s="1">
        <v>1000000</v>
      </c>
      <c r="AF64" s="1">
        <f t="shared" si="12"/>
        <v>999998.2</v>
      </c>
      <c r="AG64" s="1" t="str">
        <f t="shared" si="9"/>
        <v>Csecsemő- és gyermek-gyógyászat</v>
      </c>
      <c r="AH64" s="1">
        <f t="shared" si="13"/>
        <v>1</v>
      </c>
      <c r="AI64" s="28">
        <f t="shared" si="14"/>
        <v>2.103448275862069</v>
      </c>
      <c r="AJ64" s="1">
        <f t="shared" si="15"/>
        <v>3</v>
      </c>
      <c r="AK64" s="1">
        <f t="shared" si="16"/>
        <v>3</v>
      </c>
      <c r="AL64" s="1">
        <f t="shared" si="17"/>
        <v>0</v>
      </c>
    </row>
    <row r="65" spans="1:38" x14ac:dyDescent="0.25">
      <c r="A65" s="1" t="str">
        <f t="shared" si="10"/>
        <v>Fizioterápia</v>
      </c>
      <c r="B65" s="1">
        <f t="shared" si="11"/>
        <v>2</v>
      </c>
      <c r="C65" s="1">
        <f t="shared" si="11"/>
        <v>2</v>
      </c>
      <c r="D65" s="1">
        <f t="shared" si="11"/>
        <v>2</v>
      </c>
      <c r="E65" s="1">
        <f t="shared" si="11"/>
        <v>2</v>
      </c>
      <c r="F65" s="1">
        <f t="shared" si="11"/>
        <v>2</v>
      </c>
      <c r="G65" s="1">
        <f t="shared" si="11"/>
        <v>2</v>
      </c>
      <c r="H65" s="1">
        <f t="shared" si="11"/>
        <v>2</v>
      </c>
      <c r="I65" s="1">
        <f t="shared" si="11"/>
        <v>2</v>
      </c>
      <c r="J65" s="1">
        <f t="shared" si="11"/>
        <v>2</v>
      </c>
      <c r="K65" s="1">
        <f t="shared" si="11"/>
        <v>2</v>
      </c>
      <c r="L65" s="1">
        <f t="shared" si="11"/>
        <v>2</v>
      </c>
      <c r="M65" s="1">
        <f t="shared" si="11"/>
        <v>2</v>
      </c>
      <c r="N65" s="1">
        <f t="shared" si="11"/>
        <v>2</v>
      </c>
      <c r="O65" s="1">
        <f t="shared" si="11"/>
        <v>2</v>
      </c>
      <c r="P65" s="1">
        <f t="shared" si="11"/>
        <v>3</v>
      </c>
      <c r="Q65" s="1">
        <f t="shared" si="11"/>
        <v>2</v>
      </c>
      <c r="R65" s="1">
        <f t="shared" si="11"/>
        <v>2</v>
      </c>
      <c r="S65" s="1">
        <f t="shared" si="11"/>
        <v>2</v>
      </c>
      <c r="T65" s="1">
        <f t="shared" si="11"/>
        <v>2</v>
      </c>
      <c r="U65" s="1">
        <f t="shared" si="11"/>
        <v>2</v>
      </c>
      <c r="V65" s="1">
        <f t="shared" si="11"/>
        <v>2</v>
      </c>
      <c r="W65" s="1">
        <f t="shared" si="11"/>
        <v>3</v>
      </c>
      <c r="X65" s="1">
        <f t="shared" si="11"/>
        <v>2</v>
      </c>
      <c r="Y65" s="1">
        <f t="shared" si="11"/>
        <v>2</v>
      </c>
      <c r="Z65" s="1">
        <f t="shared" si="11"/>
        <v>2</v>
      </c>
      <c r="AA65" s="1">
        <f t="shared" si="11"/>
        <v>3</v>
      </c>
      <c r="AB65" s="1">
        <f t="shared" si="11"/>
        <v>2</v>
      </c>
      <c r="AC65" s="1">
        <f t="shared" si="11"/>
        <v>2</v>
      </c>
      <c r="AD65" s="1">
        <f t="shared" si="11"/>
        <v>2</v>
      </c>
      <c r="AE65" s="1">
        <v>1000000</v>
      </c>
      <c r="AF65" s="1">
        <f t="shared" si="12"/>
        <v>999998.2</v>
      </c>
      <c r="AG65" s="1" t="str">
        <f t="shared" si="9"/>
        <v>Fizioterápia</v>
      </c>
      <c r="AH65" s="1">
        <f t="shared" si="13"/>
        <v>1</v>
      </c>
      <c r="AI65" s="28">
        <f t="shared" si="14"/>
        <v>2.103448275862069</v>
      </c>
      <c r="AJ65" s="1">
        <f t="shared" si="15"/>
        <v>3</v>
      </c>
      <c r="AK65" s="1">
        <f t="shared" si="16"/>
        <v>3</v>
      </c>
      <c r="AL65" s="1">
        <f t="shared" si="17"/>
        <v>0</v>
      </c>
    </row>
    <row r="66" spans="1:38" x14ac:dyDescent="0.25">
      <c r="A66" s="1" t="str">
        <f t="shared" si="10"/>
        <v>Fogászat</v>
      </c>
      <c r="B66" s="1">
        <f t="shared" si="11"/>
        <v>2</v>
      </c>
      <c r="C66" s="1">
        <f t="shared" si="11"/>
        <v>2</v>
      </c>
      <c r="D66" s="1">
        <f t="shared" si="11"/>
        <v>2</v>
      </c>
      <c r="E66" s="1">
        <f t="shared" si="11"/>
        <v>2</v>
      </c>
      <c r="F66" s="1">
        <f t="shared" si="11"/>
        <v>2</v>
      </c>
      <c r="G66" s="1">
        <f t="shared" si="11"/>
        <v>2</v>
      </c>
      <c r="H66" s="1">
        <f t="shared" si="11"/>
        <v>2</v>
      </c>
      <c r="I66" s="1">
        <f t="shared" si="11"/>
        <v>2</v>
      </c>
      <c r="J66" s="1">
        <f t="shared" si="11"/>
        <v>2</v>
      </c>
      <c r="K66" s="1">
        <f t="shared" si="11"/>
        <v>2</v>
      </c>
      <c r="L66" s="1">
        <f t="shared" si="11"/>
        <v>2</v>
      </c>
      <c r="M66" s="1">
        <f t="shared" si="11"/>
        <v>2</v>
      </c>
      <c r="N66" s="1">
        <f t="shared" si="11"/>
        <v>2</v>
      </c>
      <c r="O66" s="1">
        <f t="shared" si="11"/>
        <v>2</v>
      </c>
      <c r="P66" s="1">
        <f t="shared" si="11"/>
        <v>3</v>
      </c>
      <c r="Q66" s="1">
        <f t="shared" si="11"/>
        <v>2</v>
      </c>
      <c r="R66" s="1">
        <f t="shared" si="11"/>
        <v>2</v>
      </c>
      <c r="S66" s="1">
        <f t="shared" si="11"/>
        <v>2</v>
      </c>
      <c r="T66" s="1">
        <f t="shared" si="11"/>
        <v>2</v>
      </c>
      <c r="U66" s="1">
        <f t="shared" si="11"/>
        <v>2</v>
      </c>
      <c r="V66" s="1">
        <f t="shared" si="11"/>
        <v>2</v>
      </c>
      <c r="W66" s="1">
        <f t="shared" si="11"/>
        <v>3</v>
      </c>
      <c r="X66" s="1">
        <f t="shared" si="11"/>
        <v>2</v>
      </c>
      <c r="Y66" s="1">
        <f t="shared" si="11"/>
        <v>2</v>
      </c>
      <c r="Z66" s="1">
        <f t="shared" si="11"/>
        <v>2</v>
      </c>
      <c r="AA66" s="1">
        <f t="shared" si="11"/>
        <v>3</v>
      </c>
      <c r="AB66" s="1">
        <f t="shared" si="11"/>
        <v>2</v>
      </c>
      <c r="AC66" s="1">
        <f t="shared" si="11"/>
        <v>2</v>
      </c>
      <c r="AD66" s="1">
        <f t="shared" si="11"/>
        <v>2</v>
      </c>
      <c r="AE66" s="1">
        <v>1000000</v>
      </c>
      <c r="AF66" s="1">
        <f t="shared" si="12"/>
        <v>999998.2</v>
      </c>
      <c r="AG66" s="1" t="str">
        <f t="shared" si="9"/>
        <v>Fogászat</v>
      </c>
      <c r="AH66" s="1">
        <f t="shared" si="13"/>
        <v>1</v>
      </c>
      <c r="AI66" s="28">
        <f t="shared" si="14"/>
        <v>2.103448275862069</v>
      </c>
      <c r="AJ66" s="1">
        <f t="shared" si="15"/>
        <v>3</v>
      </c>
      <c r="AK66" s="1">
        <f t="shared" si="16"/>
        <v>3</v>
      </c>
      <c r="AL66" s="1">
        <f t="shared" si="17"/>
        <v>0</v>
      </c>
    </row>
    <row r="67" spans="1:38" x14ac:dyDescent="0.25">
      <c r="A67" s="1" t="str">
        <f t="shared" si="10"/>
        <v>Fül-orr-gégészet</v>
      </c>
      <c r="B67" s="1">
        <f t="shared" si="11"/>
        <v>2</v>
      </c>
      <c r="C67" s="1">
        <f t="shared" si="11"/>
        <v>2</v>
      </c>
      <c r="D67" s="1">
        <f t="shared" si="11"/>
        <v>2</v>
      </c>
      <c r="E67" s="1">
        <f t="shared" si="11"/>
        <v>2</v>
      </c>
      <c r="F67" s="1">
        <f t="shared" si="11"/>
        <v>2</v>
      </c>
      <c r="G67" s="1">
        <f t="shared" si="11"/>
        <v>2</v>
      </c>
      <c r="H67" s="1">
        <f t="shared" si="11"/>
        <v>2</v>
      </c>
      <c r="I67" s="1">
        <f t="shared" si="11"/>
        <v>2</v>
      </c>
      <c r="J67" s="1">
        <f t="shared" si="11"/>
        <v>2</v>
      </c>
      <c r="K67" s="1">
        <f t="shared" si="11"/>
        <v>2</v>
      </c>
      <c r="L67" s="1">
        <f t="shared" si="11"/>
        <v>2</v>
      </c>
      <c r="M67" s="1">
        <f t="shared" si="11"/>
        <v>2</v>
      </c>
      <c r="N67" s="1">
        <f t="shared" si="11"/>
        <v>2</v>
      </c>
      <c r="O67" s="1">
        <f t="shared" si="11"/>
        <v>2</v>
      </c>
      <c r="P67" s="1">
        <f t="shared" si="11"/>
        <v>3</v>
      </c>
      <c r="Q67" s="1">
        <f t="shared" si="11"/>
        <v>2</v>
      </c>
      <c r="R67" s="1">
        <f t="shared" si="11"/>
        <v>2</v>
      </c>
      <c r="S67" s="1">
        <f t="shared" si="11"/>
        <v>2</v>
      </c>
      <c r="T67" s="1">
        <f t="shared" si="11"/>
        <v>2</v>
      </c>
      <c r="U67" s="1">
        <f t="shared" si="11"/>
        <v>2</v>
      </c>
      <c r="V67" s="1">
        <f t="shared" si="11"/>
        <v>2</v>
      </c>
      <c r="W67" s="1">
        <f t="shared" si="11"/>
        <v>3</v>
      </c>
      <c r="X67" s="1">
        <f t="shared" si="11"/>
        <v>2</v>
      </c>
      <c r="Y67" s="1">
        <f t="shared" si="11"/>
        <v>2</v>
      </c>
      <c r="Z67" s="1">
        <f t="shared" si="11"/>
        <v>2</v>
      </c>
      <c r="AA67" s="1">
        <f t="shared" si="11"/>
        <v>3</v>
      </c>
      <c r="AB67" s="1">
        <f t="shared" si="11"/>
        <v>2</v>
      </c>
      <c r="AC67" s="1">
        <f t="shared" si="11"/>
        <v>2</v>
      </c>
      <c r="AD67" s="1">
        <f t="shared" si="11"/>
        <v>2</v>
      </c>
      <c r="AE67" s="1">
        <v>1000000</v>
      </c>
      <c r="AF67" s="1">
        <f t="shared" si="12"/>
        <v>999998.2</v>
      </c>
      <c r="AG67" s="1" t="str">
        <f t="shared" si="9"/>
        <v>Fül-orr-gégészet</v>
      </c>
      <c r="AH67" s="1">
        <f t="shared" si="13"/>
        <v>1</v>
      </c>
      <c r="AI67" s="28">
        <f t="shared" si="14"/>
        <v>2.103448275862069</v>
      </c>
      <c r="AJ67" s="1">
        <f t="shared" si="15"/>
        <v>3</v>
      </c>
      <c r="AK67" s="1">
        <f t="shared" si="16"/>
        <v>3</v>
      </c>
      <c r="AL67" s="1">
        <f t="shared" si="17"/>
        <v>0</v>
      </c>
    </row>
    <row r="68" spans="1:38" x14ac:dyDescent="0.25">
      <c r="A68" s="1" t="str">
        <f t="shared" si="10"/>
        <v>Kardiológia</v>
      </c>
      <c r="B68" s="1">
        <f t="shared" si="11"/>
        <v>2</v>
      </c>
      <c r="C68" s="1">
        <f t="shared" si="11"/>
        <v>2</v>
      </c>
      <c r="D68" s="1">
        <f t="shared" si="11"/>
        <v>2</v>
      </c>
      <c r="E68" s="1">
        <f t="shared" si="11"/>
        <v>2</v>
      </c>
      <c r="F68" s="1">
        <f t="shared" si="11"/>
        <v>2</v>
      </c>
      <c r="G68" s="1">
        <f t="shared" si="11"/>
        <v>2</v>
      </c>
      <c r="H68" s="1">
        <f t="shared" si="11"/>
        <v>2</v>
      </c>
      <c r="I68" s="1">
        <f t="shared" si="11"/>
        <v>2</v>
      </c>
      <c r="J68" s="1">
        <f t="shared" si="11"/>
        <v>2</v>
      </c>
      <c r="K68" s="1">
        <f t="shared" si="11"/>
        <v>2</v>
      </c>
      <c r="L68" s="1">
        <f t="shared" si="11"/>
        <v>2</v>
      </c>
      <c r="M68" s="1">
        <f t="shared" si="11"/>
        <v>2</v>
      </c>
      <c r="N68" s="1">
        <f t="shared" si="11"/>
        <v>2</v>
      </c>
      <c r="O68" s="1">
        <f t="shared" si="11"/>
        <v>2</v>
      </c>
      <c r="P68" s="1">
        <f t="shared" si="11"/>
        <v>3</v>
      </c>
      <c r="Q68" s="1">
        <f t="shared" si="11"/>
        <v>2</v>
      </c>
      <c r="R68" s="1">
        <f t="shared" si="11"/>
        <v>2</v>
      </c>
      <c r="S68" s="1">
        <f t="shared" si="11"/>
        <v>2</v>
      </c>
      <c r="T68" s="1">
        <f t="shared" si="11"/>
        <v>2</v>
      </c>
      <c r="U68" s="1">
        <f t="shared" si="11"/>
        <v>2</v>
      </c>
      <c r="V68" s="1">
        <f t="shared" si="11"/>
        <v>2</v>
      </c>
      <c r="W68" s="1">
        <f t="shared" si="11"/>
        <v>3</v>
      </c>
      <c r="X68" s="1">
        <f t="shared" si="11"/>
        <v>2</v>
      </c>
      <c r="Y68" s="1">
        <f t="shared" si="11"/>
        <v>2</v>
      </c>
      <c r="Z68" s="1">
        <f t="shared" si="11"/>
        <v>2</v>
      </c>
      <c r="AA68" s="1">
        <f t="shared" si="11"/>
        <v>3</v>
      </c>
      <c r="AB68" s="1">
        <f t="shared" si="11"/>
        <v>2</v>
      </c>
      <c r="AC68" s="1">
        <f t="shared" si="11"/>
        <v>2</v>
      </c>
      <c r="AD68" s="1">
        <f t="shared" si="11"/>
        <v>2</v>
      </c>
      <c r="AE68" s="1">
        <v>1000000</v>
      </c>
      <c r="AF68" s="1">
        <f t="shared" si="12"/>
        <v>999998.2</v>
      </c>
      <c r="AG68" s="1" t="str">
        <f t="shared" si="9"/>
        <v>Kardiológia</v>
      </c>
      <c r="AH68" s="1">
        <f t="shared" si="13"/>
        <v>1</v>
      </c>
      <c r="AI68" s="28">
        <f t="shared" si="14"/>
        <v>2.103448275862069</v>
      </c>
      <c r="AJ68" s="1">
        <f t="shared" si="15"/>
        <v>3</v>
      </c>
      <c r="AK68" s="1">
        <f t="shared" si="16"/>
        <v>3</v>
      </c>
      <c r="AL68" s="1">
        <f t="shared" si="17"/>
        <v>0</v>
      </c>
    </row>
    <row r="69" spans="1:38" x14ac:dyDescent="0.25">
      <c r="A69" s="1" t="str">
        <f t="shared" si="10"/>
        <v>Laboratóriumi diagnosztika</v>
      </c>
      <c r="B69" s="1">
        <f t="shared" si="11"/>
        <v>2</v>
      </c>
      <c r="C69" s="1">
        <f t="shared" si="11"/>
        <v>2</v>
      </c>
      <c r="D69" s="1">
        <f t="shared" si="11"/>
        <v>2</v>
      </c>
      <c r="E69" s="1">
        <f t="shared" si="11"/>
        <v>2</v>
      </c>
      <c r="F69" s="1">
        <f t="shared" si="11"/>
        <v>2</v>
      </c>
      <c r="G69" s="1">
        <f t="shared" si="11"/>
        <v>2</v>
      </c>
      <c r="H69" s="1">
        <f t="shared" si="11"/>
        <v>2</v>
      </c>
      <c r="I69" s="1">
        <f t="shared" si="11"/>
        <v>2</v>
      </c>
      <c r="J69" s="1">
        <f t="shared" si="11"/>
        <v>2</v>
      </c>
      <c r="K69" s="1">
        <f t="shared" si="11"/>
        <v>2</v>
      </c>
      <c r="L69" s="1">
        <f t="shared" si="11"/>
        <v>2</v>
      </c>
      <c r="M69" s="1">
        <f t="shared" si="11"/>
        <v>2</v>
      </c>
      <c r="N69" s="1">
        <f t="shared" si="11"/>
        <v>2</v>
      </c>
      <c r="O69" s="1">
        <f t="shared" si="11"/>
        <v>2</v>
      </c>
      <c r="P69" s="1">
        <f t="shared" si="11"/>
        <v>3</v>
      </c>
      <c r="Q69" s="1">
        <f t="shared" si="11"/>
        <v>2</v>
      </c>
      <c r="R69" s="1">
        <f t="shared" si="11"/>
        <v>2</v>
      </c>
      <c r="S69" s="1">
        <f t="shared" si="11"/>
        <v>2</v>
      </c>
      <c r="T69" s="1">
        <f t="shared" si="11"/>
        <v>2</v>
      </c>
      <c r="U69" s="1">
        <f t="shared" si="11"/>
        <v>2</v>
      </c>
      <c r="V69" s="1">
        <f t="shared" si="11"/>
        <v>2</v>
      </c>
      <c r="W69" s="1">
        <f t="shared" si="11"/>
        <v>3</v>
      </c>
      <c r="X69" s="1">
        <f t="shared" si="11"/>
        <v>2</v>
      </c>
      <c r="Y69" s="1">
        <f t="shared" ref="Y69:AD69" si="18">+RANK(Y41,Y$32:Y$58,0)</f>
        <v>2</v>
      </c>
      <c r="Z69" s="1">
        <f t="shared" si="18"/>
        <v>2</v>
      </c>
      <c r="AA69" s="1">
        <f t="shared" si="18"/>
        <v>3</v>
      </c>
      <c r="AB69" s="1">
        <f t="shared" si="18"/>
        <v>2</v>
      </c>
      <c r="AC69" s="1">
        <f t="shared" si="18"/>
        <v>2</v>
      </c>
      <c r="AD69" s="1">
        <f t="shared" si="18"/>
        <v>2</v>
      </c>
      <c r="AE69" s="1">
        <v>1000000</v>
      </c>
      <c r="AF69" s="1">
        <f t="shared" si="12"/>
        <v>999998.2</v>
      </c>
      <c r="AG69" s="1" t="str">
        <f t="shared" si="9"/>
        <v>Laboratóriumi diagnosztika</v>
      </c>
      <c r="AH69" s="1">
        <f t="shared" si="13"/>
        <v>1</v>
      </c>
      <c r="AI69" s="28">
        <f t="shared" si="14"/>
        <v>2.103448275862069</v>
      </c>
      <c r="AJ69" s="1">
        <f t="shared" si="15"/>
        <v>3</v>
      </c>
      <c r="AK69" s="1">
        <f t="shared" si="16"/>
        <v>3</v>
      </c>
      <c r="AL69" s="1">
        <f t="shared" si="17"/>
        <v>0</v>
      </c>
    </row>
    <row r="70" spans="1:38" x14ac:dyDescent="0.25">
      <c r="A70" s="1" t="str">
        <f t="shared" si="10"/>
        <v>Neurológia</v>
      </c>
      <c r="B70" s="1">
        <f t="shared" ref="B70:AD78" si="19">+RANK(B42,B$32:B$58,0)</f>
        <v>2</v>
      </c>
      <c r="C70" s="1">
        <f t="shared" si="19"/>
        <v>2</v>
      </c>
      <c r="D70" s="1">
        <f t="shared" si="19"/>
        <v>2</v>
      </c>
      <c r="E70" s="1">
        <f t="shared" si="19"/>
        <v>2</v>
      </c>
      <c r="F70" s="1">
        <f t="shared" si="19"/>
        <v>2</v>
      </c>
      <c r="G70" s="1">
        <f t="shared" si="19"/>
        <v>2</v>
      </c>
      <c r="H70" s="1">
        <f t="shared" si="19"/>
        <v>2</v>
      </c>
      <c r="I70" s="1">
        <f t="shared" si="19"/>
        <v>2</v>
      </c>
      <c r="J70" s="1">
        <f t="shared" si="19"/>
        <v>2</v>
      </c>
      <c r="K70" s="1">
        <f t="shared" si="19"/>
        <v>2</v>
      </c>
      <c r="L70" s="1">
        <f t="shared" si="19"/>
        <v>2</v>
      </c>
      <c r="M70" s="1">
        <f t="shared" si="19"/>
        <v>2</v>
      </c>
      <c r="N70" s="1">
        <f t="shared" si="19"/>
        <v>2</v>
      </c>
      <c r="O70" s="1">
        <f t="shared" si="19"/>
        <v>2</v>
      </c>
      <c r="P70" s="1">
        <f t="shared" si="19"/>
        <v>3</v>
      </c>
      <c r="Q70" s="1">
        <f t="shared" si="19"/>
        <v>2</v>
      </c>
      <c r="R70" s="1">
        <f t="shared" si="19"/>
        <v>2</v>
      </c>
      <c r="S70" s="1">
        <f t="shared" si="19"/>
        <v>2</v>
      </c>
      <c r="T70" s="1">
        <f t="shared" si="19"/>
        <v>2</v>
      </c>
      <c r="U70" s="1">
        <f t="shared" si="19"/>
        <v>2</v>
      </c>
      <c r="V70" s="1">
        <f t="shared" si="19"/>
        <v>2</v>
      </c>
      <c r="W70" s="1">
        <f t="shared" si="19"/>
        <v>3</v>
      </c>
      <c r="X70" s="1">
        <f t="shared" si="19"/>
        <v>2</v>
      </c>
      <c r="Y70" s="1">
        <f t="shared" si="19"/>
        <v>2</v>
      </c>
      <c r="Z70" s="1">
        <f t="shared" si="19"/>
        <v>2</v>
      </c>
      <c r="AA70" s="1">
        <f t="shared" si="19"/>
        <v>3</v>
      </c>
      <c r="AB70" s="1">
        <f t="shared" si="19"/>
        <v>2</v>
      </c>
      <c r="AC70" s="1">
        <f t="shared" si="19"/>
        <v>2</v>
      </c>
      <c r="AD70" s="1">
        <f t="shared" si="19"/>
        <v>2</v>
      </c>
      <c r="AE70" s="1">
        <v>1000000</v>
      </c>
      <c r="AF70" s="1">
        <f t="shared" si="12"/>
        <v>999998.2</v>
      </c>
      <c r="AG70" s="1" t="str">
        <f t="shared" si="9"/>
        <v>Neurológia</v>
      </c>
      <c r="AH70" s="1">
        <f t="shared" si="13"/>
        <v>1</v>
      </c>
      <c r="AI70" s="28">
        <f t="shared" si="14"/>
        <v>2.103448275862069</v>
      </c>
      <c r="AJ70" s="1">
        <f t="shared" si="15"/>
        <v>3</v>
      </c>
      <c r="AK70" s="1">
        <f t="shared" si="16"/>
        <v>3</v>
      </c>
      <c r="AL70" s="1">
        <f t="shared" si="17"/>
        <v>0</v>
      </c>
    </row>
    <row r="71" spans="1:38" x14ac:dyDescent="0.25">
      <c r="A71" s="1" t="str">
        <f t="shared" si="10"/>
        <v>Nukleáris medicina (izotóp-diagnosztika és -terápia)</v>
      </c>
      <c r="B71" s="1">
        <f t="shared" si="19"/>
        <v>2</v>
      </c>
      <c r="C71" s="1">
        <f t="shared" si="19"/>
        <v>2</v>
      </c>
      <c r="D71" s="1">
        <f t="shared" si="19"/>
        <v>2</v>
      </c>
      <c r="E71" s="1">
        <f t="shared" si="19"/>
        <v>2</v>
      </c>
      <c r="F71" s="1">
        <f t="shared" si="19"/>
        <v>2</v>
      </c>
      <c r="G71" s="1">
        <f t="shared" si="19"/>
        <v>2</v>
      </c>
      <c r="H71" s="1">
        <f t="shared" si="19"/>
        <v>2</v>
      </c>
      <c r="I71" s="1">
        <f t="shared" si="19"/>
        <v>2</v>
      </c>
      <c r="J71" s="1">
        <f t="shared" si="19"/>
        <v>2</v>
      </c>
      <c r="K71" s="1">
        <f t="shared" si="19"/>
        <v>2</v>
      </c>
      <c r="L71" s="1">
        <f t="shared" si="19"/>
        <v>2</v>
      </c>
      <c r="M71" s="1">
        <f t="shared" si="19"/>
        <v>2</v>
      </c>
      <c r="N71" s="1">
        <f t="shared" si="19"/>
        <v>2</v>
      </c>
      <c r="O71" s="1">
        <f t="shared" si="19"/>
        <v>2</v>
      </c>
      <c r="P71" s="1">
        <f t="shared" si="19"/>
        <v>3</v>
      </c>
      <c r="Q71" s="1">
        <f t="shared" si="19"/>
        <v>2</v>
      </c>
      <c r="R71" s="1">
        <f t="shared" si="19"/>
        <v>2</v>
      </c>
      <c r="S71" s="1">
        <f t="shared" si="19"/>
        <v>2</v>
      </c>
      <c r="T71" s="1">
        <f t="shared" si="19"/>
        <v>2</v>
      </c>
      <c r="U71" s="1">
        <f t="shared" si="19"/>
        <v>2</v>
      </c>
      <c r="V71" s="1">
        <f t="shared" si="19"/>
        <v>2</v>
      </c>
      <c r="W71" s="1">
        <f t="shared" si="19"/>
        <v>3</v>
      </c>
      <c r="X71" s="1">
        <f t="shared" si="19"/>
        <v>2</v>
      </c>
      <c r="Y71" s="1">
        <f t="shared" si="19"/>
        <v>2</v>
      </c>
      <c r="Z71" s="1">
        <f t="shared" si="19"/>
        <v>2</v>
      </c>
      <c r="AA71" s="1">
        <f t="shared" si="19"/>
        <v>3</v>
      </c>
      <c r="AB71" s="1">
        <f t="shared" si="19"/>
        <v>2</v>
      </c>
      <c r="AC71" s="1">
        <f t="shared" si="19"/>
        <v>2</v>
      </c>
      <c r="AD71" s="1">
        <f t="shared" si="19"/>
        <v>2</v>
      </c>
      <c r="AE71" s="1">
        <v>1000000</v>
      </c>
      <c r="AF71" s="1">
        <f t="shared" si="12"/>
        <v>999998.2</v>
      </c>
      <c r="AG71" s="1" t="str">
        <f t="shared" si="9"/>
        <v>Nukleáris medicina (izotóp-diagnosztika és -terápia)</v>
      </c>
      <c r="AH71" s="1">
        <f t="shared" si="13"/>
        <v>1</v>
      </c>
      <c r="AI71" s="28">
        <f t="shared" si="14"/>
        <v>2.103448275862069</v>
      </c>
      <c r="AJ71" s="1">
        <f t="shared" si="15"/>
        <v>3</v>
      </c>
      <c r="AK71" s="1">
        <f t="shared" si="16"/>
        <v>3</v>
      </c>
      <c r="AL71" s="1">
        <f t="shared" si="17"/>
        <v>0</v>
      </c>
    </row>
    <row r="72" spans="1:38" x14ac:dyDescent="0.25">
      <c r="A72" s="1" t="str">
        <f t="shared" si="10"/>
        <v>Onkológia</v>
      </c>
      <c r="B72" s="1">
        <f t="shared" si="19"/>
        <v>2</v>
      </c>
      <c r="C72" s="1">
        <f t="shared" si="19"/>
        <v>2</v>
      </c>
      <c r="D72" s="1">
        <f t="shared" si="19"/>
        <v>2</v>
      </c>
      <c r="E72" s="1">
        <f t="shared" si="19"/>
        <v>2</v>
      </c>
      <c r="F72" s="1">
        <f t="shared" si="19"/>
        <v>2</v>
      </c>
      <c r="G72" s="1">
        <f t="shared" si="19"/>
        <v>2</v>
      </c>
      <c r="H72" s="1">
        <f t="shared" si="19"/>
        <v>2</v>
      </c>
      <c r="I72" s="1">
        <f t="shared" si="19"/>
        <v>2</v>
      </c>
      <c r="J72" s="1">
        <f t="shared" si="19"/>
        <v>2</v>
      </c>
      <c r="K72" s="1">
        <f t="shared" si="19"/>
        <v>2</v>
      </c>
      <c r="L72" s="1">
        <f t="shared" si="19"/>
        <v>2</v>
      </c>
      <c r="M72" s="1">
        <f t="shared" si="19"/>
        <v>2</v>
      </c>
      <c r="N72" s="1">
        <f t="shared" si="19"/>
        <v>2</v>
      </c>
      <c r="O72" s="1">
        <f t="shared" si="19"/>
        <v>2</v>
      </c>
      <c r="P72" s="1">
        <f t="shared" si="19"/>
        <v>3</v>
      </c>
      <c r="Q72" s="1">
        <f t="shared" si="19"/>
        <v>2</v>
      </c>
      <c r="R72" s="1">
        <f t="shared" si="19"/>
        <v>2</v>
      </c>
      <c r="S72" s="1">
        <f t="shared" si="19"/>
        <v>2</v>
      </c>
      <c r="T72" s="1">
        <f t="shared" si="19"/>
        <v>2</v>
      </c>
      <c r="U72" s="1">
        <f t="shared" si="19"/>
        <v>2</v>
      </c>
      <c r="V72" s="1">
        <f t="shared" si="19"/>
        <v>2</v>
      </c>
      <c r="W72" s="1">
        <f t="shared" si="19"/>
        <v>3</v>
      </c>
      <c r="X72" s="1">
        <f t="shared" si="19"/>
        <v>2</v>
      </c>
      <c r="Y72" s="1">
        <f t="shared" si="19"/>
        <v>2</v>
      </c>
      <c r="Z72" s="1">
        <f t="shared" si="19"/>
        <v>2</v>
      </c>
      <c r="AA72" s="1">
        <f t="shared" si="19"/>
        <v>3</v>
      </c>
      <c r="AB72" s="1">
        <f t="shared" si="19"/>
        <v>2</v>
      </c>
      <c r="AC72" s="1">
        <f t="shared" si="19"/>
        <v>2</v>
      </c>
      <c r="AD72" s="1">
        <f t="shared" si="19"/>
        <v>2</v>
      </c>
      <c r="AE72" s="1">
        <v>1000000</v>
      </c>
      <c r="AF72" s="1">
        <f t="shared" si="12"/>
        <v>999998.2</v>
      </c>
      <c r="AG72" s="1" t="str">
        <f t="shared" si="9"/>
        <v>Onkológia</v>
      </c>
      <c r="AH72" s="1">
        <f t="shared" si="13"/>
        <v>1</v>
      </c>
      <c r="AI72" s="28">
        <f t="shared" si="14"/>
        <v>2.103448275862069</v>
      </c>
      <c r="AJ72" s="1">
        <f t="shared" si="15"/>
        <v>3</v>
      </c>
      <c r="AK72" s="1">
        <f t="shared" si="16"/>
        <v>3</v>
      </c>
      <c r="AL72" s="1">
        <f t="shared" si="17"/>
        <v>0</v>
      </c>
    </row>
    <row r="73" spans="1:38" x14ac:dyDescent="0.25">
      <c r="A73" s="1" t="str">
        <f t="shared" si="10"/>
        <v>Ortopédia</v>
      </c>
      <c r="B73" s="1">
        <f t="shared" si="19"/>
        <v>2</v>
      </c>
      <c r="C73" s="1">
        <f t="shared" si="19"/>
        <v>2</v>
      </c>
      <c r="D73" s="1">
        <f t="shared" si="19"/>
        <v>2</v>
      </c>
      <c r="E73" s="1">
        <f t="shared" si="19"/>
        <v>2</v>
      </c>
      <c r="F73" s="1">
        <f t="shared" si="19"/>
        <v>2</v>
      </c>
      <c r="G73" s="1">
        <f t="shared" si="19"/>
        <v>2</v>
      </c>
      <c r="H73" s="1">
        <f t="shared" si="19"/>
        <v>2</v>
      </c>
      <c r="I73" s="1">
        <f t="shared" si="19"/>
        <v>2</v>
      </c>
      <c r="J73" s="1">
        <f t="shared" si="19"/>
        <v>2</v>
      </c>
      <c r="K73" s="1">
        <f t="shared" si="19"/>
        <v>2</v>
      </c>
      <c r="L73" s="1">
        <f t="shared" si="19"/>
        <v>2</v>
      </c>
      <c r="M73" s="1">
        <f t="shared" si="19"/>
        <v>2</v>
      </c>
      <c r="N73" s="1">
        <f t="shared" si="19"/>
        <v>2</v>
      </c>
      <c r="O73" s="1">
        <f t="shared" si="19"/>
        <v>2</v>
      </c>
      <c r="P73" s="1">
        <f t="shared" si="19"/>
        <v>3</v>
      </c>
      <c r="Q73" s="1">
        <f t="shared" si="19"/>
        <v>2</v>
      </c>
      <c r="R73" s="1">
        <f t="shared" si="19"/>
        <v>2</v>
      </c>
      <c r="S73" s="1">
        <f t="shared" si="19"/>
        <v>2</v>
      </c>
      <c r="T73" s="1">
        <f t="shared" si="19"/>
        <v>2</v>
      </c>
      <c r="U73" s="1">
        <f t="shared" si="19"/>
        <v>2</v>
      </c>
      <c r="V73" s="1">
        <f t="shared" si="19"/>
        <v>2</v>
      </c>
      <c r="W73" s="1">
        <f t="shared" si="19"/>
        <v>3</v>
      </c>
      <c r="X73" s="1">
        <f t="shared" si="19"/>
        <v>2</v>
      </c>
      <c r="Y73" s="1">
        <f t="shared" si="19"/>
        <v>2</v>
      </c>
      <c r="Z73" s="1">
        <f t="shared" si="19"/>
        <v>2</v>
      </c>
      <c r="AA73" s="1">
        <f t="shared" si="19"/>
        <v>3</v>
      </c>
      <c r="AB73" s="1">
        <f t="shared" si="19"/>
        <v>2</v>
      </c>
      <c r="AC73" s="1">
        <f t="shared" si="19"/>
        <v>2</v>
      </c>
      <c r="AD73" s="1">
        <f t="shared" si="19"/>
        <v>2</v>
      </c>
      <c r="AE73" s="1">
        <v>1000000</v>
      </c>
      <c r="AF73" s="1">
        <f t="shared" si="12"/>
        <v>999998.2</v>
      </c>
      <c r="AG73" s="1" t="str">
        <f t="shared" si="9"/>
        <v>Ortopédia</v>
      </c>
      <c r="AH73" s="1">
        <f t="shared" si="13"/>
        <v>1</v>
      </c>
      <c r="AI73" s="28">
        <f t="shared" si="14"/>
        <v>2.103448275862069</v>
      </c>
      <c r="AJ73" s="1">
        <f t="shared" si="15"/>
        <v>3</v>
      </c>
      <c r="AK73" s="1">
        <f t="shared" si="16"/>
        <v>3</v>
      </c>
      <c r="AL73" s="1">
        <f t="shared" si="17"/>
        <v>0</v>
      </c>
    </row>
    <row r="74" spans="1:38" x14ac:dyDescent="0.25">
      <c r="A74" s="1" t="str">
        <f t="shared" si="10"/>
        <v>Orvosi rehabilitáció</v>
      </c>
      <c r="B74" s="1">
        <f t="shared" si="19"/>
        <v>2</v>
      </c>
      <c r="C74" s="1">
        <f t="shared" si="19"/>
        <v>2</v>
      </c>
      <c r="D74" s="1">
        <f t="shared" si="19"/>
        <v>2</v>
      </c>
      <c r="E74" s="1">
        <f t="shared" si="19"/>
        <v>2</v>
      </c>
      <c r="F74" s="1">
        <f t="shared" si="19"/>
        <v>2</v>
      </c>
      <c r="G74" s="1">
        <f t="shared" si="19"/>
        <v>2</v>
      </c>
      <c r="H74" s="1">
        <f t="shared" si="19"/>
        <v>2</v>
      </c>
      <c r="I74" s="1">
        <f t="shared" si="19"/>
        <v>2</v>
      </c>
      <c r="J74" s="1">
        <f t="shared" si="19"/>
        <v>2</v>
      </c>
      <c r="K74" s="1">
        <f t="shared" si="19"/>
        <v>2</v>
      </c>
      <c r="L74" s="1">
        <f t="shared" si="19"/>
        <v>2</v>
      </c>
      <c r="M74" s="1">
        <f t="shared" si="19"/>
        <v>2</v>
      </c>
      <c r="N74" s="1">
        <f t="shared" si="19"/>
        <v>2</v>
      </c>
      <c r="O74" s="1">
        <f t="shared" si="19"/>
        <v>2</v>
      </c>
      <c r="P74" s="1">
        <f t="shared" si="19"/>
        <v>3</v>
      </c>
      <c r="Q74" s="1">
        <f t="shared" si="19"/>
        <v>2</v>
      </c>
      <c r="R74" s="1">
        <f t="shared" si="19"/>
        <v>2</v>
      </c>
      <c r="S74" s="1">
        <f t="shared" si="19"/>
        <v>2</v>
      </c>
      <c r="T74" s="1">
        <f t="shared" si="19"/>
        <v>2</v>
      </c>
      <c r="U74" s="1">
        <f t="shared" si="19"/>
        <v>2</v>
      </c>
      <c r="V74" s="1">
        <f t="shared" si="19"/>
        <v>2</v>
      </c>
      <c r="W74" s="1">
        <f t="shared" si="19"/>
        <v>3</v>
      </c>
      <c r="X74" s="1">
        <f t="shared" si="19"/>
        <v>2</v>
      </c>
      <c r="Y74" s="1">
        <f t="shared" si="19"/>
        <v>2</v>
      </c>
      <c r="Z74" s="1">
        <f t="shared" si="19"/>
        <v>2</v>
      </c>
      <c r="AA74" s="1">
        <f t="shared" si="19"/>
        <v>3</v>
      </c>
      <c r="AB74" s="1">
        <f t="shared" si="19"/>
        <v>2</v>
      </c>
      <c r="AC74" s="1">
        <f t="shared" si="19"/>
        <v>2</v>
      </c>
      <c r="AD74" s="1">
        <f t="shared" si="19"/>
        <v>2</v>
      </c>
      <c r="AE74" s="1">
        <v>1000000</v>
      </c>
      <c r="AF74" s="1">
        <f t="shared" si="12"/>
        <v>999998.2</v>
      </c>
      <c r="AG74" s="1" t="str">
        <f t="shared" si="9"/>
        <v>Orvosi rehabilitáció</v>
      </c>
      <c r="AH74" s="1">
        <f t="shared" si="13"/>
        <v>1</v>
      </c>
      <c r="AI74" s="28">
        <f t="shared" si="14"/>
        <v>2.103448275862069</v>
      </c>
      <c r="AJ74" s="1">
        <f t="shared" si="15"/>
        <v>3</v>
      </c>
      <c r="AK74" s="1">
        <f t="shared" si="16"/>
        <v>3</v>
      </c>
      <c r="AL74" s="1">
        <f t="shared" si="17"/>
        <v>0</v>
      </c>
    </row>
    <row r="75" spans="1:38" x14ac:dyDescent="0.25">
      <c r="A75" s="1" t="str">
        <f t="shared" si="10"/>
        <v>Patológia és kórszövettan</v>
      </c>
      <c r="B75" s="1">
        <f t="shared" si="19"/>
        <v>2</v>
      </c>
      <c r="C75" s="1">
        <f t="shared" si="19"/>
        <v>2</v>
      </c>
      <c r="D75" s="1">
        <f t="shared" si="19"/>
        <v>2</v>
      </c>
      <c r="E75" s="1">
        <f t="shared" si="19"/>
        <v>2</v>
      </c>
      <c r="F75" s="1">
        <f t="shared" si="19"/>
        <v>2</v>
      </c>
      <c r="G75" s="1">
        <f t="shared" si="19"/>
        <v>2</v>
      </c>
      <c r="H75" s="1">
        <f t="shared" si="19"/>
        <v>2</v>
      </c>
      <c r="I75" s="1">
        <f t="shared" si="19"/>
        <v>2</v>
      </c>
      <c r="J75" s="1">
        <f t="shared" si="19"/>
        <v>2</v>
      </c>
      <c r="K75" s="1">
        <f t="shared" si="19"/>
        <v>2</v>
      </c>
      <c r="L75" s="1">
        <f t="shared" si="19"/>
        <v>2</v>
      </c>
      <c r="M75" s="1">
        <f t="shared" si="19"/>
        <v>2</v>
      </c>
      <c r="N75" s="1">
        <f t="shared" si="19"/>
        <v>2</v>
      </c>
      <c r="O75" s="1">
        <f t="shared" si="19"/>
        <v>2</v>
      </c>
      <c r="P75" s="1">
        <f t="shared" si="19"/>
        <v>3</v>
      </c>
      <c r="Q75" s="1">
        <f t="shared" si="19"/>
        <v>2</v>
      </c>
      <c r="R75" s="1">
        <f t="shared" si="19"/>
        <v>2</v>
      </c>
      <c r="S75" s="1">
        <f t="shared" si="19"/>
        <v>2</v>
      </c>
      <c r="T75" s="1">
        <f t="shared" si="19"/>
        <v>2</v>
      </c>
      <c r="U75" s="1">
        <f t="shared" si="19"/>
        <v>2</v>
      </c>
      <c r="V75" s="1">
        <f t="shared" si="19"/>
        <v>2</v>
      </c>
      <c r="W75" s="1">
        <f t="shared" si="19"/>
        <v>3</v>
      </c>
      <c r="X75" s="1">
        <f t="shared" si="19"/>
        <v>2</v>
      </c>
      <c r="Y75" s="1">
        <f t="shared" si="19"/>
        <v>2</v>
      </c>
      <c r="Z75" s="1">
        <f t="shared" si="19"/>
        <v>2</v>
      </c>
      <c r="AA75" s="1">
        <f t="shared" si="19"/>
        <v>3</v>
      </c>
      <c r="AB75" s="1">
        <f t="shared" si="19"/>
        <v>2</v>
      </c>
      <c r="AC75" s="1">
        <f t="shared" si="19"/>
        <v>2</v>
      </c>
      <c r="AD75" s="1">
        <f t="shared" si="19"/>
        <v>2</v>
      </c>
      <c r="AE75" s="1">
        <v>1000000</v>
      </c>
      <c r="AF75" s="1">
        <f t="shared" si="12"/>
        <v>999998.2</v>
      </c>
      <c r="AG75" s="1" t="str">
        <f t="shared" si="9"/>
        <v>Patológia és kórszövettan</v>
      </c>
      <c r="AH75" s="1">
        <f t="shared" si="13"/>
        <v>1</v>
      </c>
      <c r="AI75" s="28">
        <f t="shared" si="14"/>
        <v>2.103448275862069</v>
      </c>
      <c r="AJ75" s="1">
        <f t="shared" si="15"/>
        <v>3</v>
      </c>
      <c r="AK75" s="1">
        <f t="shared" si="16"/>
        <v>3</v>
      </c>
      <c r="AL75" s="1">
        <f t="shared" si="17"/>
        <v>0</v>
      </c>
    </row>
    <row r="76" spans="1:38" x14ac:dyDescent="0.25">
      <c r="A76" s="1" t="str">
        <f t="shared" si="10"/>
        <v>Pszichiátria</v>
      </c>
      <c r="B76" s="1">
        <f t="shared" si="19"/>
        <v>2</v>
      </c>
      <c r="C76" s="1">
        <f t="shared" si="19"/>
        <v>2</v>
      </c>
      <c r="D76" s="1">
        <f t="shared" si="19"/>
        <v>2</v>
      </c>
      <c r="E76" s="1">
        <f t="shared" si="19"/>
        <v>2</v>
      </c>
      <c r="F76" s="1">
        <f t="shared" si="19"/>
        <v>2</v>
      </c>
      <c r="G76" s="1">
        <f t="shared" si="19"/>
        <v>2</v>
      </c>
      <c r="H76" s="1">
        <f t="shared" si="19"/>
        <v>2</v>
      </c>
      <c r="I76" s="1">
        <f t="shared" si="19"/>
        <v>2</v>
      </c>
      <c r="J76" s="1">
        <f t="shared" si="19"/>
        <v>2</v>
      </c>
      <c r="K76" s="1">
        <f t="shared" si="19"/>
        <v>2</v>
      </c>
      <c r="L76" s="1">
        <f t="shared" si="19"/>
        <v>2</v>
      </c>
      <c r="M76" s="1">
        <f t="shared" si="19"/>
        <v>2</v>
      </c>
      <c r="N76" s="1">
        <f t="shared" si="19"/>
        <v>2</v>
      </c>
      <c r="O76" s="1">
        <f t="shared" si="19"/>
        <v>2</v>
      </c>
      <c r="P76" s="1">
        <f t="shared" si="19"/>
        <v>3</v>
      </c>
      <c r="Q76" s="1">
        <f t="shared" si="19"/>
        <v>2</v>
      </c>
      <c r="R76" s="1">
        <f t="shared" si="19"/>
        <v>2</v>
      </c>
      <c r="S76" s="1">
        <f t="shared" si="19"/>
        <v>2</v>
      </c>
      <c r="T76" s="1">
        <f t="shared" si="19"/>
        <v>2</v>
      </c>
      <c r="U76" s="1">
        <f t="shared" si="19"/>
        <v>2</v>
      </c>
      <c r="V76" s="1">
        <f t="shared" si="19"/>
        <v>2</v>
      </c>
      <c r="W76" s="1">
        <f t="shared" si="19"/>
        <v>3</v>
      </c>
      <c r="X76" s="1">
        <f t="shared" si="19"/>
        <v>2</v>
      </c>
      <c r="Y76" s="1">
        <f t="shared" si="19"/>
        <v>2</v>
      </c>
      <c r="Z76" s="1">
        <f t="shared" si="19"/>
        <v>2</v>
      </c>
      <c r="AA76" s="1">
        <f t="shared" si="19"/>
        <v>3</v>
      </c>
      <c r="AB76" s="1">
        <f t="shared" si="19"/>
        <v>2</v>
      </c>
      <c r="AC76" s="1">
        <f t="shared" si="19"/>
        <v>2</v>
      </c>
      <c r="AD76" s="1">
        <f t="shared" si="19"/>
        <v>2</v>
      </c>
      <c r="AE76" s="1">
        <v>1000000</v>
      </c>
      <c r="AF76" s="1">
        <f t="shared" si="12"/>
        <v>999998.2</v>
      </c>
      <c r="AG76" s="1" t="str">
        <f t="shared" si="9"/>
        <v>Pszichiátria</v>
      </c>
      <c r="AH76" s="1">
        <f t="shared" si="13"/>
        <v>1</v>
      </c>
      <c r="AI76" s="28">
        <f t="shared" si="14"/>
        <v>2.103448275862069</v>
      </c>
      <c r="AJ76" s="1">
        <f t="shared" si="15"/>
        <v>3</v>
      </c>
      <c r="AK76" s="1">
        <f t="shared" si="16"/>
        <v>3</v>
      </c>
      <c r="AL76" s="1">
        <f t="shared" si="17"/>
        <v>0</v>
      </c>
    </row>
    <row r="77" spans="1:38" x14ac:dyDescent="0.25">
      <c r="A77" s="1" t="str">
        <f t="shared" si="10"/>
        <v>Reumatológia</v>
      </c>
      <c r="B77" s="1">
        <f t="shared" si="19"/>
        <v>2</v>
      </c>
      <c r="C77" s="1">
        <f t="shared" si="19"/>
        <v>2</v>
      </c>
      <c r="D77" s="1">
        <f t="shared" si="19"/>
        <v>2</v>
      </c>
      <c r="E77" s="1">
        <f t="shared" si="19"/>
        <v>2</v>
      </c>
      <c r="F77" s="1">
        <f t="shared" si="19"/>
        <v>2</v>
      </c>
      <c r="G77" s="1">
        <f t="shared" si="19"/>
        <v>2</v>
      </c>
      <c r="H77" s="1">
        <f t="shared" si="19"/>
        <v>2</v>
      </c>
      <c r="I77" s="1">
        <f t="shared" si="19"/>
        <v>2</v>
      </c>
      <c r="J77" s="1">
        <f t="shared" si="19"/>
        <v>2</v>
      </c>
      <c r="K77" s="1">
        <f t="shared" si="19"/>
        <v>2</v>
      </c>
      <c r="L77" s="1">
        <f t="shared" si="19"/>
        <v>2</v>
      </c>
      <c r="M77" s="1">
        <f t="shared" si="19"/>
        <v>2</v>
      </c>
      <c r="N77" s="1">
        <f t="shared" si="19"/>
        <v>2</v>
      </c>
      <c r="O77" s="1">
        <f t="shared" si="19"/>
        <v>2</v>
      </c>
      <c r="P77" s="1">
        <f t="shared" si="19"/>
        <v>3</v>
      </c>
      <c r="Q77" s="1">
        <f t="shared" si="19"/>
        <v>2</v>
      </c>
      <c r="R77" s="1">
        <f t="shared" si="19"/>
        <v>2</v>
      </c>
      <c r="S77" s="1">
        <f t="shared" si="19"/>
        <v>2</v>
      </c>
      <c r="T77" s="1">
        <f t="shared" si="19"/>
        <v>2</v>
      </c>
      <c r="U77" s="1">
        <f t="shared" si="19"/>
        <v>2</v>
      </c>
      <c r="V77" s="1">
        <f t="shared" si="19"/>
        <v>2</v>
      </c>
      <c r="W77" s="1">
        <f t="shared" si="19"/>
        <v>3</v>
      </c>
      <c r="X77" s="1">
        <f t="shared" si="19"/>
        <v>2</v>
      </c>
      <c r="Y77" s="1">
        <f t="shared" si="19"/>
        <v>2</v>
      </c>
      <c r="Z77" s="1">
        <f t="shared" si="19"/>
        <v>2</v>
      </c>
      <c r="AA77" s="1">
        <f t="shared" si="19"/>
        <v>3</v>
      </c>
      <c r="AB77" s="1">
        <f t="shared" si="19"/>
        <v>2</v>
      </c>
      <c r="AC77" s="1">
        <f t="shared" si="19"/>
        <v>2</v>
      </c>
      <c r="AD77" s="1">
        <f t="shared" si="19"/>
        <v>2</v>
      </c>
      <c r="AE77" s="1">
        <v>1000000</v>
      </c>
      <c r="AF77" s="1">
        <f t="shared" si="12"/>
        <v>999998.2</v>
      </c>
      <c r="AG77" s="1" t="str">
        <f t="shared" si="9"/>
        <v>Reumatológia</v>
      </c>
      <c r="AH77" s="1">
        <f t="shared" si="13"/>
        <v>1</v>
      </c>
      <c r="AI77" s="28">
        <f t="shared" si="14"/>
        <v>2.103448275862069</v>
      </c>
      <c r="AJ77" s="1">
        <f t="shared" si="15"/>
        <v>3</v>
      </c>
      <c r="AK77" s="1">
        <f t="shared" si="16"/>
        <v>3</v>
      </c>
      <c r="AL77" s="1">
        <f t="shared" si="17"/>
        <v>0</v>
      </c>
    </row>
    <row r="78" spans="1:38" x14ac:dyDescent="0.25">
      <c r="A78" s="1" t="str">
        <f t="shared" si="10"/>
        <v>Röntgen-diagnosztika és -terápia</v>
      </c>
      <c r="B78" s="1">
        <f t="shared" si="19"/>
        <v>2</v>
      </c>
      <c r="C78" s="1">
        <f t="shared" si="19"/>
        <v>2</v>
      </c>
      <c r="D78" s="1">
        <f t="shared" si="19"/>
        <v>2</v>
      </c>
      <c r="E78" s="1">
        <f t="shared" si="19"/>
        <v>2</v>
      </c>
      <c r="F78" s="1">
        <f t="shared" si="19"/>
        <v>2</v>
      </c>
      <c r="G78" s="1">
        <f t="shared" si="19"/>
        <v>2</v>
      </c>
      <c r="H78" s="1">
        <f t="shared" si="19"/>
        <v>2</v>
      </c>
      <c r="I78" s="1">
        <f t="shared" si="19"/>
        <v>2</v>
      </c>
      <c r="J78" s="1">
        <f t="shared" si="19"/>
        <v>2</v>
      </c>
      <c r="K78" s="1">
        <f t="shared" si="19"/>
        <v>2</v>
      </c>
      <c r="L78" s="1">
        <f t="shared" si="19"/>
        <v>2</v>
      </c>
      <c r="M78" s="1">
        <f t="shared" si="19"/>
        <v>2</v>
      </c>
      <c r="N78" s="1">
        <f t="shared" si="19"/>
        <v>2</v>
      </c>
      <c r="O78" s="1">
        <f t="shared" si="19"/>
        <v>2</v>
      </c>
      <c r="P78" s="1">
        <f t="shared" si="19"/>
        <v>3</v>
      </c>
      <c r="Q78" s="1">
        <f t="shared" si="19"/>
        <v>2</v>
      </c>
      <c r="R78" s="1">
        <f t="shared" si="19"/>
        <v>2</v>
      </c>
      <c r="S78" s="1">
        <f t="shared" si="19"/>
        <v>2</v>
      </c>
      <c r="T78" s="1">
        <f t="shared" si="19"/>
        <v>2</v>
      </c>
      <c r="U78" s="1">
        <f t="shared" si="19"/>
        <v>2</v>
      </c>
      <c r="V78" s="1">
        <f t="shared" si="19"/>
        <v>2</v>
      </c>
      <c r="W78" s="1">
        <f t="shared" si="19"/>
        <v>3</v>
      </c>
      <c r="X78" s="1">
        <f t="shared" si="19"/>
        <v>2</v>
      </c>
      <c r="Y78" s="1">
        <f t="shared" ref="Y78:AD78" si="20">+RANK(Y50,Y$32:Y$58,0)</f>
        <v>2</v>
      </c>
      <c r="Z78" s="1">
        <f t="shared" si="20"/>
        <v>2</v>
      </c>
      <c r="AA78" s="1">
        <f t="shared" si="20"/>
        <v>3</v>
      </c>
      <c r="AB78" s="1">
        <f t="shared" si="20"/>
        <v>2</v>
      </c>
      <c r="AC78" s="1">
        <f t="shared" si="20"/>
        <v>2</v>
      </c>
      <c r="AD78" s="1">
        <f t="shared" si="20"/>
        <v>2</v>
      </c>
      <c r="AE78" s="1">
        <v>1000000</v>
      </c>
      <c r="AF78" s="1">
        <f t="shared" si="12"/>
        <v>999998.2</v>
      </c>
      <c r="AG78" s="1" t="str">
        <f t="shared" si="9"/>
        <v>Röntgen-diagnosztika és -terápia</v>
      </c>
      <c r="AH78" s="1">
        <f t="shared" si="13"/>
        <v>1</v>
      </c>
      <c r="AI78" s="28">
        <f t="shared" si="14"/>
        <v>2.103448275862069</v>
      </c>
      <c r="AJ78" s="1">
        <f t="shared" si="15"/>
        <v>3</v>
      </c>
      <c r="AK78" s="1">
        <f t="shared" si="16"/>
        <v>3</v>
      </c>
      <c r="AL78" s="1">
        <f t="shared" si="17"/>
        <v>0</v>
      </c>
    </row>
    <row r="79" spans="1:38" x14ac:dyDescent="0.25">
      <c r="A79" s="1" t="str">
        <f t="shared" si="10"/>
        <v>Sebészet</v>
      </c>
      <c r="B79" s="1">
        <f t="shared" ref="B79:AD86" si="21">+RANK(B51,B$32:B$58,0)</f>
        <v>2</v>
      </c>
      <c r="C79" s="1">
        <f t="shared" si="21"/>
        <v>2</v>
      </c>
      <c r="D79" s="1">
        <f t="shared" si="21"/>
        <v>2</v>
      </c>
      <c r="E79" s="1">
        <f t="shared" si="21"/>
        <v>2</v>
      </c>
      <c r="F79" s="1">
        <f t="shared" si="21"/>
        <v>2</v>
      </c>
      <c r="G79" s="1">
        <f t="shared" si="21"/>
        <v>2</v>
      </c>
      <c r="H79" s="1">
        <f t="shared" si="21"/>
        <v>2</v>
      </c>
      <c r="I79" s="1">
        <f t="shared" si="21"/>
        <v>2</v>
      </c>
      <c r="J79" s="1">
        <f t="shared" si="21"/>
        <v>2</v>
      </c>
      <c r="K79" s="1">
        <f t="shared" si="21"/>
        <v>2</v>
      </c>
      <c r="L79" s="1">
        <f t="shared" si="21"/>
        <v>2</v>
      </c>
      <c r="M79" s="1">
        <f t="shared" si="21"/>
        <v>2</v>
      </c>
      <c r="N79" s="1">
        <f t="shared" si="21"/>
        <v>2</v>
      </c>
      <c r="O79" s="1">
        <f t="shared" si="21"/>
        <v>2</v>
      </c>
      <c r="P79" s="1">
        <f t="shared" si="21"/>
        <v>3</v>
      </c>
      <c r="Q79" s="1">
        <f t="shared" si="21"/>
        <v>2</v>
      </c>
      <c r="R79" s="1">
        <f t="shared" si="21"/>
        <v>2</v>
      </c>
      <c r="S79" s="1">
        <f t="shared" si="21"/>
        <v>2</v>
      </c>
      <c r="T79" s="1">
        <f t="shared" si="21"/>
        <v>2</v>
      </c>
      <c r="U79" s="1">
        <f t="shared" si="21"/>
        <v>2</v>
      </c>
      <c r="V79" s="1">
        <f t="shared" si="21"/>
        <v>2</v>
      </c>
      <c r="W79" s="1">
        <f t="shared" si="21"/>
        <v>3</v>
      </c>
      <c r="X79" s="1">
        <f t="shared" si="21"/>
        <v>2</v>
      </c>
      <c r="Y79" s="1">
        <f t="shared" si="21"/>
        <v>2</v>
      </c>
      <c r="Z79" s="1">
        <f t="shared" si="21"/>
        <v>2</v>
      </c>
      <c r="AA79" s="1">
        <f t="shared" si="21"/>
        <v>3</v>
      </c>
      <c r="AB79" s="1">
        <f t="shared" si="21"/>
        <v>2</v>
      </c>
      <c r="AC79" s="1">
        <f t="shared" si="21"/>
        <v>2</v>
      </c>
      <c r="AD79" s="1">
        <f t="shared" si="21"/>
        <v>2</v>
      </c>
      <c r="AE79" s="1">
        <v>1000000</v>
      </c>
      <c r="AF79" s="1">
        <f t="shared" si="12"/>
        <v>999998.2</v>
      </c>
      <c r="AG79" s="1" t="str">
        <f t="shared" si="9"/>
        <v>Sebészet</v>
      </c>
      <c r="AH79" s="1">
        <f t="shared" si="13"/>
        <v>1</v>
      </c>
      <c r="AI79" s="28">
        <f t="shared" si="14"/>
        <v>2.103448275862069</v>
      </c>
      <c r="AJ79" s="1">
        <f t="shared" si="15"/>
        <v>3</v>
      </c>
      <c r="AK79" s="1">
        <f t="shared" si="16"/>
        <v>3</v>
      </c>
      <c r="AL79" s="1">
        <f t="shared" si="17"/>
        <v>0</v>
      </c>
    </row>
    <row r="80" spans="1:38" x14ac:dyDescent="0.25">
      <c r="A80" s="1" t="str">
        <f t="shared" si="10"/>
        <v>Sürgősségi betegellátás, oxyológia</v>
      </c>
      <c r="B80" s="1">
        <f t="shared" si="21"/>
        <v>1</v>
      </c>
      <c r="C80" s="1">
        <f t="shared" si="21"/>
        <v>1</v>
      </c>
      <c r="D80" s="1">
        <f t="shared" si="21"/>
        <v>1</v>
      </c>
      <c r="E80" s="1">
        <f t="shared" si="21"/>
        <v>1</v>
      </c>
      <c r="F80" s="1">
        <f t="shared" si="21"/>
        <v>1</v>
      </c>
      <c r="G80" s="1">
        <f t="shared" si="21"/>
        <v>1</v>
      </c>
      <c r="H80" s="1">
        <f t="shared" si="21"/>
        <v>1</v>
      </c>
      <c r="I80" s="1">
        <f t="shared" si="21"/>
        <v>1</v>
      </c>
      <c r="J80" s="1">
        <f t="shared" si="21"/>
        <v>1</v>
      </c>
      <c r="K80" s="1">
        <f t="shared" si="21"/>
        <v>1</v>
      </c>
      <c r="L80" s="1">
        <f t="shared" si="21"/>
        <v>1</v>
      </c>
      <c r="M80" s="1">
        <f t="shared" si="21"/>
        <v>1</v>
      </c>
      <c r="N80" s="1">
        <f t="shared" si="21"/>
        <v>1</v>
      </c>
      <c r="O80" s="1">
        <f t="shared" si="21"/>
        <v>1</v>
      </c>
      <c r="P80" s="1">
        <f t="shared" si="21"/>
        <v>1</v>
      </c>
      <c r="Q80" s="1">
        <f t="shared" si="21"/>
        <v>1</v>
      </c>
      <c r="R80" s="1">
        <f t="shared" si="21"/>
        <v>1</v>
      </c>
      <c r="S80" s="1">
        <f t="shared" si="21"/>
        <v>1</v>
      </c>
      <c r="T80" s="1">
        <f t="shared" si="21"/>
        <v>1</v>
      </c>
      <c r="U80" s="1">
        <f t="shared" si="21"/>
        <v>1</v>
      </c>
      <c r="V80" s="1">
        <f t="shared" si="21"/>
        <v>1</v>
      </c>
      <c r="W80" s="1">
        <f t="shared" si="21"/>
        <v>2</v>
      </c>
      <c r="X80" s="1">
        <f t="shared" si="21"/>
        <v>1</v>
      </c>
      <c r="Y80" s="1">
        <f t="shared" si="21"/>
        <v>1</v>
      </c>
      <c r="Z80" s="1">
        <f t="shared" si="21"/>
        <v>1</v>
      </c>
      <c r="AA80" s="1">
        <f t="shared" si="21"/>
        <v>2</v>
      </c>
      <c r="AB80" s="1">
        <f t="shared" si="21"/>
        <v>1</v>
      </c>
      <c r="AC80" s="1">
        <f t="shared" si="21"/>
        <v>1</v>
      </c>
      <c r="AD80" s="1">
        <f t="shared" si="21"/>
        <v>1</v>
      </c>
      <c r="AE80" s="1">
        <v>1000000</v>
      </c>
      <c r="AF80" s="1">
        <f t="shared" si="12"/>
        <v>1000028.2</v>
      </c>
      <c r="AG80" s="29" t="str">
        <f t="shared" si="9"/>
        <v>Sürgősségi betegellátás, oxyológia</v>
      </c>
      <c r="AH80" s="1">
        <f t="shared" si="13"/>
        <v>1</v>
      </c>
      <c r="AI80" s="28">
        <f t="shared" si="14"/>
        <v>1.0689655172413792</v>
      </c>
      <c r="AJ80" s="1">
        <f t="shared" si="15"/>
        <v>1</v>
      </c>
      <c r="AK80" s="1">
        <f t="shared" si="16"/>
        <v>1</v>
      </c>
      <c r="AL80" s="1">
        <f t="shared" si="17"/>
        <v>0</v>
      </c>
    </row>
    <row r="81" spans="1:74" x14ac:dyDescent="0.25">
      <c r="A81" s="1" t="str">
        <f t="shared" si="10"/>
        <v>Szemészet</v>
      </c>
      <c r="B81" s="1">
        <f t="shared" si="21"/>
        <v>2</v>
      </c>
      <c r="C81" s="1">
        <f t="shared" si="21"/>
        <v>2</v>
      </c>
      <c r="D81" s="1">
        <f t="shared" si="21"/>
        <v>2</v>
      </c>
      <c r="E81" s="1">
        <f t="shared" si="21"/>
        <v>2</v>
      </c>
      <c r="F81" s="1">
        <f t="shared" si="21"/>
        <v>2</v>
      </c>
      <c r="G81" s="1">
        <f t="shared" si="21"/>
        <v>2</v>
      </c>
      <c r="H81" s="1">
        <f t="shared" si="21"/>
        <v>2</v>
      </c>
      <c r="I81" s="1">
        <f t="shared" si="21"/>
        <v>2</v>
      </c>
      <c r="J81" s="1">
        <f t="shared" si="21"/>
        <v>2</v>
      </c>
      <c r="K81" s="1">
        <f t="shared" si="21"/>
        <v>2</v>
      </c>
      <c r="L81" s="1">
        <f t="shared" si="21"/>
        <v>2</v>
      </c>
      <c r="M81" s="1">
        <f t="shared" si="21"/>
        <v>2</v>
      </c>
      <c r="N81" s="1">
        <f t="shared" si="21"/>
        <v>2</v>
      </c>
      <c r="O81" s="1">
        <f t="shared" si="21"/>
        <v>2</v>
      </c>
      <c r="P81" s="1">
        <f t="shared" si="21"/>
        <v>3</v>
      </c>
      <c r="Q81" s="1">
        <f t="shared" si="21"/>
        <v>2</v>
      </c>
      <c r="R81" s="1">
        <f t="shared" si="21"/>
        <v>2</v>
      </c>
      <c r="S81" s="1">
        <f t="shared" si="21"/>
        <v>2</v>
      </c>
      <c r="T81" s="1">
        <f t="shared" si="21"/>
        <v>2</v>
      </c>
      <c r="U81" s="1">
        <f t="shared" si="21"/>
        <v>2</v>
      </c>
      <c r="V81" s="1">
        <f t="shared" si="21"/>
        <v>2</v>
      </c>
      <c r="W81" s="1">
        <f t="shared" si="21"/>
        <v>3</v>
      </c>
      <c r="X81" s="1">
        <f t="shared" si="21"/>
        <v>2</v>
      </c>
      <c r="Y81" s="1">
        <f t="shared" si="21"/>
        <v>2</v>
      </c>
      <c r="Z81" s="1">
        <f t="shared" si="21"/>
        <v>2</v>
      </c>
      <c r="AA81" s="1">
        <f t="shared" si="21"/>
        <v>3</v>
      </c>
      <c r="AB81" s="1">
        <f t="shared" si="21"/>
        <v>2</v>
      </c>
      <c r="AC81" s="1">
        <f t="shared" si="21"/>
        <v>2</v>
      </c>
      <c r="AD81" s="1">
        <f t="shared" si="21"/>
        <v>2</v>
      </c>
      <c r="AE81" s="1">
        <v>1000000</v>
      </c>
      <c r="AF81" s="1">
        <f t="shared" si="12"/>
        <v>999998.2</v>
      </c>
      <c r="AG81" s="1" t="str">
        <f t="shared" si="9"/>
        <v>Szemészet</v>
      </c>
      <c r="AH81" s="1">
        <f t="shared" si="13"/>
        <v>1</v>
      </c>
      <c r="AI81" s="28">
        <f t="shared" si="14"/>
        <v>2.103448275862069</v>
      </c>
      <c r="AJ81" s="1">
        <f t="shared" si="15"/>
        <v>3</v>
      </c>
      <c r="AK81" s="1">
        <f t="shared" si="16"/>
        <v>3</v>
      </c>
      <c r="AL81" s="1">
        <f t="shared" si="17"/>
        <v>0</v>
      </c>
    </row>
    <row r="82" spans="1:74" x14ac:dyDescent="0.25">
      <c r="A82" s="1" t="str">
        <f t="shared" si="10"/>
        <v>Szülészet és nőgyógyászat</v>
      </c>
      <c r="B82" s="1">
        <f t="shared" si="21"/>
        <v>2</v>
      </c>
      <c r="C82" s="1">
        <f t="shared" si="21"/>
        <v>2</v>
      </c>
      <c r="D82" s="1">
        <f t="shared" si="21"/>
        <v>2</v>
      </c>
      <c r="E82" s="1">
        <f t="shared" si="21"/>
        <v>2</v>
      </c>
      <c r="F82" s="1">
        <f t="shared" si="21"/>
        <v>2</v>
      </c>
      <c r="G82" s="1">
        <f t="shared" si="21"/>
        <v>2</v>
      </c>
      <c r="H82" s="1">
        <f t="shared" si="21"/>
        <v>2</v>
      </c>
      <c r="I82" s="1">
        <f t="shared" si="21"/>
        <v>2</v>
      </c>
      <c r="J82" s="1">
        <f t="shared" si="21"/>
        <v>2</v>
      </c>
      <c r="K82" s="1">
        <f t="shared" si="21"/>
        <v>2</v>
      </c>
      <c r="L82" s="1">
        <f t="shared" si="21"/>
        <v>2</v>
      </c>
      <c r="M82" s="1">
        <f t="shared" si="21"/>
        <v>2</v>
      </c>
      <c r="N82" s="1">
        <f t="shared" si="21"/>
        <v>2</v>
      </c>
      <c r="O82" s="1">
        <f t="shared" si="21"/>
        <v>2</v>
      </c>
      <c r="P82" s="1">
        <f t="shared" si="21"/>
        <v>3</v>
      </c>
      <c r="Q82" s="1">
        <f t="shared" si="21"/>
        <v>2</v>
      </c>
      <c r="R82" s="1">
        <f t="shared" si="21"/>
        <v>2</v>
      </c>
      <c r="S82" s="1">
        <f t="shared" si="21"/>
        <v>2</v>
      </c>
      <c r="T82" s="1">
        <f t="shared" si="21"/>
        <v>2</v>
      </c>
      <c r="U82" s="1">
        <f t="shared" si="21"/>
        <v>2</v>
      </c>
      <c r="V82" s="1">
        <f t="shared" si="21"/>
        <v>2</v>
      </c>
      <c r="W82" s="1">
        <f t="shared" si="21"/>
        <v>3</v>
      </c>
      <c r="X82" s="1">
        <f t="shared" si="21"/>
        <v>2</v>
      </c>
      <c r="Y82" s="1">
        <f t="shared" si="21"/>
        <v>2</v>
      </c>
      <c r="Z82" s="1">
        <f t="shared" si="21"/>
        <v>2</v>
      </c>
      <c r="AA82" s="1">
        <f t="shared" si="21"/>
        <v>3</v>
      </c>
      <c r="AB82" s="1">
        <f t="shared" si="21"/>
        <v>2</v>
      </c>
      <c r="AC82" s="1">
        <f t="shared" si="21"/>
        <v>2</v>
      </c>
      <c r="AD82" s="1">
        <f t="shared" si="21"/>
        <v>2</v>
      </c>
      <c r="AE82" s="1">
        <v>1000000</v>
      </c>
      <c r="AF82" s="1">
        <f t="shared" si="12"/>
        <v>999998.2</v>
      </c>
      <c r="AG82" s="1" t="str">
        <f t="shared" si="9"/>
        <v>Szülészet és nőgyógyászat</v>
      </c>
      <c r="AH82" s="1">
        <f t="shared" si="13"/>
        <v>1</v>
      </c>
      <c r="AI82" s="28">
        <f t="shared" si="14"/>
        <v>2.103448275862069</v>
      </c>
      <c r="AJ82" s="1">
        <f t="shared" si="15"/>
        <v>3</v>
      </c>
      <c r="AK82" s="1">
        <f t="shared" si="16"/>
        <v>3</v>
      </c>
      <c r="AL82" s="1">
        <f t="shared" si="17"/>
        <v>0</v>
      </c>
    </row>
    <row r="83" spans="1:74" x14ac:dyDescent="0.25">
      <c r="A83" s="1" t="str">
        <f t="shared" si="10"/>
        <v>Tomográfia</v>
      </c>
      <c r="B83" s="1">
        <f t="shared" si="21"/>
        <v>2</v>
      </c>
      <c r="C83" s="1">
        <f t="shared" si="21"/>
        <v>2</v>
      </c>
      <c r="D83" s="1">
        <f t="shared" si="21"/>
        <v>2</v>
      </c>
      <c r="E83" s="1">
        <f t="shared" si="21"/>
        <v>2</v>
      </c>
      <c r="F83" s="1">
        <f t="shared" si="21"/>
        <v>2</v>
      </c>
      <c r="G83" s="1">
        <f t="shared" si="21"/>
        <v>2</v>
      </c>
      <c r="H83" s="1">
        <f t="shared" si="21"/>
        <v>2</v>
      </c>
      <c r="I83" s="1">
        <f t="shared" si="21"/>
        <v>2</v>
      </c>
      <c r="J83" s="1">
        <f t="shared" si="21"/>
        <v>2</v>
      </c>
      <c r="K83" s="1">
        <f t="shared" si="21"/>
        <v>2</v>
      </c>
      <c r="L83" s="1">
        <f t="shared" si="21"/>
        <v>2</v>
      </c>
      <c r="M83" s="1">
        <f t="shared" si="21"/>
        <v>2</v>
      </c>
      <c r="N83" s="1">
        <f t="shared" si="21"/>
        <v>2</v>
      </c>
      <c r="O83" s="1">
        <f t="shared" si="21"/>
        <v>2</v>
      </c>
      <c r="P83" s="1">
        <f t="shared" si="21"/>
        <v>3</v>
      </c>
      <c r="Q83" s="1">
        <f t="shared" si="21"/>
        <v>2</v>
      </c>
      <c r="R83" s="1">
        <f t="shared" si="21"/>
        <v>2</v>
      </c>
      <c r="S83" s="1">
        <f t="shared" si="21"/>
        <v>2</v>
      </c>
      <c r="T83" s="1">
        <f t="shared" si="21"/>
        <v>2</v>
      </c>
      <c r="U83" s="1">
        <f t="shared" si="21"/>
        <v>2</v>
      </c>
      <c r="V83" s="1">
        <f t="shared" si="21"/>
        <v>2</v>
      </c>
      <c r="W83" s="1">
        <f t="shared" si="21"/>
        <v>3</v>
      </c>
      <c r="X83" s="1">
        <f t="shared" si="21"/>
        <v>2</v>
      </c>
      <c r="Y83" s="1">
        <f t="shared" si="21"/>
        <v>2</v>
      </c>
      <c r="Z83" s="1">
        <f t="shared" si="21"/>
        <v>2</v>
      </c>
      <c r="AA83" s="1">
        <f t="shared" si="21"/>
        <v>3</v>
      </c>
      <c r="AB83" s="1">
        <f t="shared" si="21"/>
        <v>2</v>
      </c>
      <c r="AC83" s="1">
        <f t="shared" si="21"/>
        <v>2</v>
      </c>
      <c r="AD83" s="1">
        <f t="shared" si="21"/>
        <v>2</v>
      </c>
      <c r="AE83" s="1">
        <v>1000000</v>
      </c>
      <c r="AF83" s="1">
        <f t="shared" si="12"/>
        <v>999998.2</v>
      </c>
      <c r="AG83" s="1" t="str">
        <f t="shared" si="9"/>
        <v>Tomográfia</v>
      </c>
      <c r="AH83" s="1">
        <f t="shared" si="13"/>
        <v>1</v>
      </c>
      <c r="AI83" s="28">
        <f t="shared" si="14"/>
        <v>2.103448275862069</v>
      </c>
      <c r="AJ83" s="1">
        <f t="shared" si="15"/>
        <v>3</v>
      </c>
      <c r="AK83" s="1">
        <f t="shared" si="16"/>
        <v>3</v>
      </c>
      <c r="AL83" s="1">
        <f t="shared" si="17"/>
        <v>0</v>
      </c>
    </row>
    <row r="84" spans="1:74" x14ac:dyDescent="0.25">
      <c r="A84" s="1" t="str">
        <f t="shared" si="10"/>
        <v>Tüdő-gyógyászat</v>
      </c>
      <c r="B84" s="1">
        <f t="shared" si="21"/>
        <v>2</v>
      </c>
      <c r="C84" s="1">
        <f t="shared" si="21"/>
        <v>2</v>
      </c>
      <c r="D84" s="1">
        <f t="shared" si="21"/>
        <v>2</v>
      </c>
      <c r="E84" s="1">
        <f t="shared" si="21"/>
        <v>2</v>
      </c>
      <c r="F84" s="1">
        <f t="shared" si="21"/>
        <v>2</v>
      </c>
      <c r="G84" s="1">
        <f t="shared" si="21"/>
        <v>2</v>
      </c>
      <c r="H84" s="1">
        <f t="shared" si="21"/>
        <v>2</v>
      </c>
      <c r="I84" s="1">
        <f t="shared" si="21"/>
        <v>2</v>
      </c>
      <c r="J84" s="1">
        <f t="shared" si="21"/>
        <v>2</v>
      </c>
      <c r="K84" s="1">
        <f t="shared" si="21"/>
        <v>2</v>
      </c>
      <c r="L84" s="1">
        <f t="shared" si="21"/>
        <v>2</v>
      </c>
      <c r="M84" s="1">
        <f t="shared" si="21"/>
        <v>2</v>
      </c>
      <c r="N84" s="1">
        <f t="shared" si="21"/>
        <v>2</v>
      </c>
      <c r="O84" s="1">
        <f t="shared" si="21"/>
        <v>2</v>
      </c>
      <c r="P84" s="1">
        <f t="shared" si="21"/>
        <v>3</v>
      </c>
      <c r="Q84" s="1">
        <f t="shared" si="21"/>
        <v>2</v>
      </c>
      <c r="R84" s="1">
        <f t="shared" si="21"/>
        <v>2</v>
      </c>
      <c r="S84" s="1">
        <f t="shared" si="21"/>
        <v>2</v>
      </c>
      <c r="T84" s="1">
        <f t="shared" si="21"/>
        <v>2</v>
      </c>
      <c r="U84" s="1">
        <f t="shared" si="21"/>
        <v>2</v>
      </c>
      <c r="V84" s="1">
        <f t="shared" si="21"/>
        <v>2</v>
      </c>
      <c r="W84" s="1">
        <f t="shared" si="21"/>
        <v>3</v>
      </c>
      <c r="X84" s="1">
        <f t="shared" si="21"/>
        <v>2</v>
      </c>
      <c r="Y84" s="1">
        <f t="shared" si="21"/>
        <v>2</v>
      </c>
      <c r="Z84" s="1">
        <f t="shared" si="21"/>
        <v>2</v>
      </c>
      <c r="AA84" s="1">
        <f t="shared" si="21"/>
        <v>3</v>
      </c>
      <c r="AB84" s="1">
        <f t="shared" si="21"/>
        <v>2</v>
      </c>
      <c r="AC84" s="1">
        <f t="shared" si="21"/>
        <v>2</v>
      </c>
      <c r="AD84" s="1">
        <f t="shared" si="21"/>
        <v>2</v>
      </c>
      <c r="AE84" s="1">
        <v>1000000</v>
      </c>
      <c r="AF84" s="1">
        <f t="shared" si="12"/>
        <v>999998.2</v>
      </c>
      <c r="AG84" s="1" t="str">
        <f t="shared" si="9"/>
        <v>Tüdő-gyógyászat</v>
      </c>
      <c r="AH84" s="1">
        <f t="shared" si="13"/>
        <v>1</v>
      </c>
      <c r="AI84" s="28">
        <f t="shared" si="14"/>
        <v>2.103448275862069</v>
      </c>
      <c r="AJ84" s="1">
        <f t="shared" si="15"/>
        <v>3</v>
      </c>
      <c r="AK84" s="1">
        <f t="shared" si="16"/>
        <v>3</v>
      </c>
      <c r="AL84" s="1">
        <f t="shared" si="17"/>
        <v>0</v>
      </c>
    </row>
    <row r="85" spans="1:74" x14ac:dyDescent="0.25">
      <c r="A85" s="1" t="str">
        <f t="shared" si="10"/>
        <v>Ultrahang-diagnosztika és -terápia</v>
      </c>
      <c r="B85" s="1">
        <f t="shared" si="21"/>
        <v>2</v>
      </c>
      <c r="C85" s="1">
        <f t="shared" si="21"/>
        <v>2</v>
      </c>
      <c r="D85" s="1">
        <f t="shared" si="21"/>
        <v>2</v>
      </c>
      <c r="E85" s="1">
        <f t="shared" si="21"/>
        <v>2</v>
      </c>
      <c r="F85" s="1">
        <f t="shared" si="21"/>
        <v>2</v>
      </c>
      <c r="G85" s="1">
        <f t="shared" si="21"/>
        <v>2</v>
      </c>
      <c r="H85" s="1">
        <f t="shared" si="21"/>
        <v>2</v>
      </c>
      <c r="I85" s="1">
        <f t="shared" si="21"/>
        <v>2</v>
      </c>
      <c r="J85" s="1">
        <f t="shared" si="21"/>
        <v>2</v>
      </c>
      <c r="K85" s="1">
        <f t="shared" si="21"/>
        <v>2</v>
      </c>
      <c r="L85" s="1">
        <f t="shared" si="21"/>
        <v>2</v>
      </c>
      <c r="M85" s="1">
        <f t="shared" si="21"/>
        <v>2</v>
      </c>
      <c r="N85" s="1">
        <f t="shared" si="21"/>
        <v>2</v>
      </c>
      <c r="O85" s="1">
        <f t="shared" si="21"/>
        <v>2</v>
      </c>
      <c r="P85" s="1">
        <f t="shared" si="21"/>
        <v>3</v>
      </c>
      <c r="Q85" s="1">
        <f t="shared" si="21"/>
        <v>2</v>
      </c>
      <c r="R85" s="1">
        <f t="shared" si="21"/>
        <v>2</v>
      </c>
      <c r="S85" s="1">
        <f t="shared" si="21"/>
        <v>2</v>
      </c>
      <c r="T85" s="1">
        <f t="shared" si="21"/>
        <v>2</v>
      </c>
      <c r="U85" s="1">
        <f t="shared" si="21"/>
        <v>2</v>
      </c>
      <c r="V85" s="1">
        <f t="shared" si="21"/>
        <v>2</v>
      </c>
      <c r="W85" s="1">
        <f t="shared" si="21"/>
        <v>3</v>
      </c>
      <c r="X85" s="1">
        <f t="shared" si="21"/>
        <v>2</v>
      </c>
      <c r="Y85" s="1">
        <f t="shared" si="21"/>
        <v>2</v>
      </c>
      <c r="Z85" s="1">
        <f t="shared" si="21"/>
        <v>2</v>
      </c>
      <c r="AA85" s="1">
        <f t="shared" si="21"/>
        <v>3</v>
      </c>
      <c r="AB85" s="1">
        <f t="shared" si="21"/>
        <v>2</v>
      </c>
      <c r="AC85" s="1">
        <f t="shared" si="21"/>
        <v>2</v>
      </c>
      <c r="AD85" s="1">
        <f t="shared" si="21"/>
        <v>2</v>
      </c>
      <c r="AE85" s="1">
        <v>1000000</v>
      </c>
      <c r="AF85" s="1">
        <f t="shared" si="12"/>
        <v>999998.2</v>
      </c>
      <c r="AG85" s="1" t="str">
        <f t="shared" si="9"/>
        <v>Ultrahang-diagnosztika és -terápia</v>
      </c>
      <c r="AH85" s="1">
        <f t="shared" si="13"/>
        <v>1</v>
      </c>
      <c r="AI85" s="28">
        <f t="shared" si="14"/>
        <v>2.103448275862069</v>
      </c>
      <c r="AJ85" s="1">
        <f t="shared" si="15"/>
        <v>3</v>
      </c>
      <c r="AK85" s="1">
        <f t="shared" si="16"/>
        <v>3</v>
      </c>
      <c r="AL85" s="1">
        <f t="shared" si="17"/>
        <v>0</v>
      </c>
    </row>
    <row r="86" spans="1:74" x14ac:dyDescent="0.25">
      <c r="A86" s="1" t="str">
        <f t="shared" si="10"/>
        <v>Urológia</v>
      </c>
      <c r="B86" s="1">
        <f t="shared" si="21"/>
        <v>2</v>
      </c>
      <c r="C86" s="1">
        <f t="shared" si="21"/>
        <v>2</v>
      </c>
      <c r="D86" s="1">
        <f t="shared" si="21"/>
        <v>2</v>
      </c>
      <c r="E86" s="1">
        <f t="shared" si="21"/>
        <v>2</v>
      </c>
      <c r="F86" s="1">
        <f t="shared" si="21"/>
        <v>2</v>
      </c>
      <c r="G86" s="1">
        <f t="shared" si="21"/>
        <v>2</v>
      </c>
      <c r="H86" s="1">
        <f t="shared" si="21"/>
        <v>2</v>
      </c>
      <c r="I86" s="1">
        <f t="shared" si="21"/>
        <v>2</v>
      </c>
      <c r="J86" s="1">
        <f t="shared" si="21"/>
        <v>2</v>
      </c>
      <c r="K86" s="1">
        <f t="shared" si="21"/>
        <v>2</v>
      </c>
      <c r="L86" s="1">
        <f t="shared" si="21"/>
        <v>2</v>
      </c>
      <c r="M86" s="1">
        <f t="shared" si="21"/>
        <v>2</v>
      </c>
      <c r="N86" s="1">
        <f t="shared" si="21"/>
        <v>2</v>
      </c>
      <c r="O86" s="1">
        <f t="shared" si="21"/>
        <v>2</v>
      </c>
      <c r="P86" s="1">
        <f t="shared" si="21"/>
        <v>3</v>
      </c>
      <c r="Q86" s="1">
        <f t="shared" si="21"/>
        <v>2</v>
      </c>
      <c r="R86" s="1">
        <f t="shared" si="21"/>
        <v>2</v>
      </c>
      <c r="S86" s="1">
        <f t="shared" si="21"/>
        <v>2</v>
      </c>
      <c r="T86" s="1">
        <f t="shared" si="21"/>
        <v>2</v>
      </c>
      <c r="U86" s="1">
        <f t="shared" si="21"/>
        <v>2</v>
      </c>
      <c r="V86" s="1">
        <f t="shared" si="21"/>
        <v>2</v>
      </c>
      <c r="W86" s="1">
        <f t="shared" si="21"/>
        <v>3</v>
      </c>
      <c r="X86" s="1">
        <f t="shared" si="21"/>
        <v>2</v>
      </c>
      <c r="Y86" s="1">
        <f t="shared" si="21"/>
        <v>2</v>
      </c>
      <c r="Z86" s="1">
        <f t="shared" si="21"/>
        <v>2</v>
      </c>
      <c r="AA86" s="1">
        <f t="shared" si="21"/>
        <v>3</v>
      </c>
      <c r="AB86" s="1">
        <f t="shared" si="21"/>
        <v>2</v>
      </c>
      <c r="AC86" s="1">
        <f t="shared" si="21"/>
        <v>2</v>
      </c>
      <c r="AD86" s="1">
        <f t="shared" si="21"/>
        <v>2</v>
      </c>
      <c r="AE86" s="1">
        <v>1000000</v>
      </c>
      <c r="AF86" s="1">
        <f t="shared" si="12"/>
        <v>999998.2</v>
      </c>
      <c r="AG86" s="1" t="str">
        <f t="shared" si="9"/>
        <v>Urológia</v>
      </c>
      <c r="AH86" s="1">
        <f t="shared" si="13"/>
        <v>1</v>
      </c>
      <c r="AI86" s="28">
        <f t="shared" si="14"/>
        <v>2.103448275862069</v>
      </c>
      <c r="AJ86" s="1">
        <f t="shared" si="15"/>
        <v>3</v>
      </c>
      <c r="AK86" s="1">
        <f t="shared" si="16"/>
        <v>3</v>
      </c>
      <c r="AL86" s="1">
        <f t="shared" si="17"/>
        <v>0</v>
      </c>
    </row>
    <row r="87" spans="1:74" x14ac:dyDescent="0.25">
      <c r="AI87" s="28"/>
    </row>
    <row r="91" spans="1:74" ht="18.75" x14ac:dyDescent="0.25">
      <c r="A91" s="5"/>
      <c r="BK91" s="5"/>
    </row>
    <row r="92" spans="1:74" x14ac:dyDescent="0.25">
      <c r="A92" s="6"/>
      <c r="BK92" s="6"/>
    </row>
    <row r="95" spans="1:74" ht="31.5" x14ac:dyDescent="0.25">
      <c r="A95" s="7" t="s">
        <v>81</v>
      </c>
      <c r="B95" s="8">
        <v>7822612</v>
      </c>
      <c r="C95" s="7" t="s">
        <v>82</v>
      </c>
      <c r="D95" s="8">
        <v>27</v>
      </c>
      <c r="E95" s="7" t="s">
        <v>83</v>
      </c>
      <c r="F95" s="8">
        <v>29</v>
      </c>
      <c r="G95" s="7" t="s">
        <v>84</v>
      </c>
      <c r="H95" s="8">
        <v>27</v>
      </c>
      <c r="I95" s="7" t="s">
        <v>85</v>
      </c>
      <c r="J95" s="8">
        <v>0</v>
      </c>
      <c r="K95" s="7" t="s">
        <v>86</v>
      </c>
      <c r="L95" s="8" t="s">
        <v>300</v>
      </c>
      <c r="BK95" s="7" t="s">
        <v>81</v>
      </c>
      <c r="BL95" s="8">
        <v>7515025</v>
      </c>
      <c r="BM95" s="7" t="s">
        <v>82</v>
      </c>
      <c r="BN95" s="8">
        <v>27</v>
      </c>
      <c r="BO95" s="7" t="s">
        <v>83</v>
      </c>
      <c r="BP95" s="8">
        <v>29</v>
      </c>
      <c r="BQ95" s="7" t="s">
        <v>84</v>
      </c>
      <c r="BR95" s="8">
        <v>27</v>
      </c>
      <c r="BS95" s="7" t="s">
        <v>85</v>
      </c>
      <c r="BT95" s="8">
        <v>0</v>
      </c>
      <c r="BU95" s="7" t="s">
        <v>86</v>
      </c>
      <c r="BV95" s="8" t="s">
        <v>301</v>
      </c>
    </row>
    <row r="96" spans="1:74" ht="19.5" thickBot="1" x14ac:dyDescent="0.3">
      <c r="A96" s="5"/>
      <c r="BK96" s="5"/>
    </row>
    <row r="97" spans="1:93" ht="15.75" thickBot="1" x14ac:dyDescent="0.3">
      <c r="A97" s="9" t="s">
        <v>87</v>
      </c>
      <c r="B97" s="9" t="s">
        <v>88</v>
      </c>
      <c r="C97" s="9" t="s">
        <v>89</v>
      </c>
      <c r="D97" s="9" t="s">
        <v>90</v>
      </c>
      <c r="E97" s="9" t="s">
        <v>91</v>
      </c>
      <c r="F97" s="9" t="s">
        <v>92</v>
      </c>
      <c r="G97" s="9" t="s">
        <v>93</v>
      </c>
      <c r="H97" s="9" t="s">
        <v>94</v>
      </c>
      <c r="I97" s="9" t="s">
        <v>95</v>
      </c>
      <c r="J97" s="9" t="s">
        <v>96</v>
      </c>
      <c r="K97" s="9" t="s">
        <v>97</v>
      </c>
      <c r="L97" s="9" t="s">
        <v>98</v>
      </c>
      <c r="M97" s="9" t="s">
        <v>99</v>
      </c>
      <c r="N97" s="9" t="s">
        <v>100</v>
      </c>
      <c r="O97" s="9" t="s">
        <v>101</v>
      </c>
      <c r="P97" s="9" t="s">
        <v>102</v>
      </c>
      <c r="Q97" s="9" t="s">
        <v>103</v>
      </c>
      <c r="R97" s="9" t="s">
        <v>104</v>
      </c>
      <c r="S97" s="9" t="s">
        <v>105</v>
      </c>
      <c r="T97" s="9" t="s">
        <v>106</v>
      </c>
      <c r="U97" s="9" t="s">
        <v>107</v>
      </c>
      <c r="V97" s="9" t="s">
        <v>108</v>
      </c>
      <c r="W97" s="9" t="s">
        <v>109</v>
      </c>
      <c r="X97" s="9" t="s">
        <v>110</v>
      </c>
      <c r="Y97" s="9" t="s">
        <v>111</v>
      </c>
      <c r="Z97" s="9" t="s">
        <v>112</v>
      </c>
      <c r="AA97" s="9" t="s">
        <v>113</v>
      </c>
      <c r="AB97" s="9" t="s">
        <v>114</v>
      </c>
      <c r="AC97" s="9" t="s">
        <v>115</v>
      </c>
      <c r="AD97" s="9" t="s">
        <v>116</v>
      </c>
      <c r="AE97" s="9" t="s">
        <v>117</v>
      </c>
      <c r="BJ97" s="1" t="s">
        <v>44</v>
      </c>
      <c r="BK97" s="9" t="s">
        <v>87</v>
      </c>
      <c r="BL97" s="9" t="s">
        <v>88</v>
      </c>
      <c r="BM97" s="9" t="s">
        <v>89</v>
      </c>
      <c r="BN97" s="9" t="s">
        <v>90</v>
      </c>
      <c r="BO97" s="9" t="s">
        <v>91</v>
      </c>
      <c r="BP97" s="9" t="s">
        <v>92</v>
      </c>
      <c r="BQ97" s="9" t="s">
        <v>93</v>
      </c>
      <c r="BR97" s="9" t="s">
        <v>94</v>
      </c>
      <c r="BS97" s="9" t="s">
        <v>95</v>
      </c>
      <c r="BT97" s="9" t="s">
        <v>96</v>
      </c>
      <c r="BU97" s="9" t="s">
        <v>97</v>
      </c>
      <c r="BV97" s="9" t="s">
        <v>98</v>
      </c>
      <c r="BW97" s="9" t="s">
        <v>99</v>
      </c>
      <c r="BX97" s="9" t="s">
        <v>100</v>
      </c>
      <c r="BY97" s="9" t="s">
        <v>101</v>
      </c>
      <c r="BZ97" s="9" t="s">
        <v>102</v>
      </c>
      <c r="CA97" s="9" t="s">
        <v>103</v>
      </c>
      <c r="CB97" s="9" t="s">
        <v>104</v>
      </c>
      <c r="CC97" s="9" t="s">
        <v>105</v>
      </c>
      <c r="CD97" s="9" t="s">
        <v>106</v>
      </c>
      <c r="CE97" s="9" t="s">
        <v>107</v>
      </c>
      <c r="CF97" s="9" t="s">
        <v>108</v>
      </c>
      <c r="CG97" s="9" t="s">
        <v>109</v>
      </c>
      <c r="CH97" s="9" t="s">
        <v>110</v>
      </c>
      <c r="CI97" s="9" t="s">
        <v>111</v>
      </c>
      <c r="CJ97" s="9" t="s">
        <v>112</v>
      </c>
      <c r="CK97" s="9" t="s">
        <v>113</v>
      </c>
      <c r="CL97" s="9" t="s">
        <v>114</v>
      </c>
      <c r="CM97" s="9" t="s">
        <v>115</v>
      </c>
      <c r="CN97" s="9" t="s">
        <v>116</v>
      </c>
      <c r="CO97" s="9" t="s">
        <v>117</v>
      </c>
    </row>
    <row r="98" spans="1:93" ht="15.75" thickBot="1" x14ac:dyDescent="0.3">
      <c r="A98" s="9" t="s">
        <v>119</v>
      </c>
      <c r="B98" s="10">
        <v>2</v>
      </c>
      <c r="C98" s="10">
        <v>2</v>
      </c>
      <c r="D98" s="10">
        <v>2</v>
      </c>
      <c r="E98" s="10">
        <v>2</v>
      </c>
      <c r="F98" s="10">
        <v>2</v>
      </c>
      <c r="G98" s="10">
        <v>2</v>
      </c>
      <c r="H98" s="10">
        <v>2</v>
      </c>
      <c r="I98" s="10">
        <v>2</v>
      </c>
      <c r="J98" s="10">
        <v>2</v>
      </c>
      <c r="K98" s="10">
        <v>2</v>
      </c>
      <c r="L98" s="10">
        <v>2</v>
      </c>
      <c r="M98" s="10">
        <v>2</v>
      </c>
      <c r="N98" s="10">
        <v>2</v>
      </c>
      <c r="O98" s="10">
        <v>2</v>
      </c>
      <c r="P98" s="10">
        <v>3</v>
      </c>
      <c r="Q98" s="10">
        <v>2</v>
      </c>
      <c r="R98" s="10">
        <v>2</v>
      </c>
      <c r="S98" s="10">
        <v>2</v>
      </c>
      <c r="T98" s="10">
        <v>2</v>
      </c>
      <c r="U98" s="10">
        <v>2</v>
      </c>
      <c r="V98" s="10">
        <v>2</v>
      </c>
      <c r="W98" s="10">
        <v>3</v>
      </c>
      <c r="X98" s="10">
        <v>2</v>
      </c>
      <c r="Y98" s="10">
        <v>2</v>
      </c>
      <c r="Z98" s="10">
        <v>2</v>
      </c>
      <c r="AA98" s="10">
        <v>3</v>
      </c>
      <c r="AB98" s="10">
        <v>2</v>
      </c>
      <c r="AC98" s="10">
        <v>2</v>
      </c>
      <c r="AD98" s="10">
        <v>2</v>
      </c>
      <c r="AE98" s="10">
        <v>1000000</v>
      </c>
      <c r="AG98" s="1">
        <f>4-B98</f>
        <v>2</v>
      </c>
      <c r="AH98" s="1">
        <f t="shared" ref="AH98:BB110" si="22">4-C98</f>
        <v>2</v>
      </c>
      <c r="AI98" s="1">
        <f t="shared" si="22"/>
        <v>2</v>
      </c>
      <c r="AJ98" s="1">
        <f t="shared" si="22"/>
        <v>2</v>
      </c>
      <c r="AK98" s="1">
        <f t="shared" si="22"/>
        <v>2</v>
      </c>
      <c r="AL98" s="1">
        <f t="shared" si="22"/>
        <v>2</v>
      </c>
      <c r="AM98" s="1">
        <f t="shared" si="22"/>
        <v>2</v>
      </c>
      <c r="AN98" s="1">
        <f t="shared" si="22"/>
        <v>2</v>
      </c>
      <c r="AO98" s="1">
        <f t="shared" si="22"/>
        <v>2</v>
      </c>
      <c r="AP98" s="1">
        <f t="shared" si="22"/>
        <v>2</v>
      </c>
      <c r="AQ98" s="1">
        <f t="shared" si="22"/>
        <v>2</v>
      </c>
      <c r="AR98" s="1">
        <f t="shared" si="22"/>
        <v>2</v>
      </c>
      <c r="AS98" s="1">
        <f t="shared" si="22"/>
        <v>2</v>
      </c>
      <c r="AT98" s="1">
        <f t="shared" si="22"/>
        <v>2</v>
      </c>
      <c r="AU98" s="1">
        <f t="shared" si="22"/>
        <v>1</v>
      </c>
      <c r="AV98" s="1">
        <f t="shared" si="22"/>
        <v>2</v>
      </c>
      <c r="AW98" s="1">
        <f t="shared" si="22"/>
        <v>2</v>
      </c>
      <c r="AX98" s="1">
        <f t="shared" si="22"/>
        <v>2</v>
      </c>
      <c r="AY98" s="1">
        <f t="shared" si="22"/>
        <v>2</v>
      </c>
      <c r="AZ98" s="1">
        <f t="shared" si="22"/>
        <v>2</v>
      </c>
      <c r="BA98" s="1">
        <f t="shared" si="22"/>
        <v>2</v>
      </c>
      <c r="BB98" s="1">
        <f t="shared" si="22"/>
        <v>1</v>
      </c>
      <c r="BC98" s="1">
        <f>4-X98</f>
        <v>2</v>
      </c>
      <c r="BD98" s="1">
        <f t="shared" ref="BD98:BI113" si="23">4-Y98</f>
        <v>2</v>
      </c>
      <c r="BE98" s="1">
        <f t="shared" si="23"/>
        <v>2</v>
      </c>
      <c r="BF98" s="1">
        <f t="shared" si="23"/>
        <v>1</v>
      </c>
      <c r="BG98" s="1">
        <f t="shared" si="23"/>
        <v>2</v>
      </c>
      <c r="BH98" s="1">
        <f t="shared" si="23"/>
        <v>2</v>
      </c>
      <c r="BI98" s="1">
        <f>4-AD98</f>
        <v>2</v>
      </c>
      <c r="BJ98" s="1">
        <v>1000000</v>
      </c>
      <c r="BK98" s="9" t="s">
        <v>119</v>
      </c>
      <c r="BL98" s="10">
        <v>2</v>
      </c>
      <c r="BM98" s="10">
        <v>2</v>
      </c>
      <c r="BN98" s="10">
        <v>2</v>
      </c>
      <c r="BO98" s="10">
        <v>2</v>
      </c>
      <c r="BP98" s="10">
        <v>2</v>
      </c>
      <c r="BQ98" s="10">
        <v>2</v>
      </c>
      <c r="BR98" s="10">
        <v>2</v>
      </c>
      <c r="BS98" s="10">
        <v>2</v>
      </c>
      <c r="BT98" s="10">
        <v>2</v>
      </c>
      <c r="BU98" s="10">
        <v>2</v>
      </c>
      <c r="BV98" s="10">
        <v>2</v>
      </c>
      <c r="BW98" s="10">
        <v>2</v>
      </c>
      <c r="BX98" s="10">
        <v>2</v>
      </c>
      <c r="BY98" s="10">
        <v>2</v>
      </c>
      <c r="BZ98" s="10">
        <v>1</v>
      </c>
      <c r="CA98" s="10">
        <v>2</v>
      </c>
      <c r="CB98" s="10">
        <v>2</v>
      </c>
      <c r="CC98" s="10">
        <v>2</v>
      </c>
      <c r="CD98" s="10">
        <v>2</v>
      </c>
      <c r="CE98" s="10">
        <v>2</v>
      </c>
      <c r="CF98" s="10">
        <v>2</v>
      </c>
      <c r="CG98" s="10">
        <v>1</v>
      </c>
      <c r="CH98" s="10">
        <v>2</v>
      </c>
      <c r="CI98" s="10">
        <v>2</v>
      </c>
      <c r="CJ98" s="10">
        <v>2</v>
      </c>
      <c r="CK98" s="10">
        <v>1</v>
      </c>
      <c r="CL98" s="10">
        <v>2</v>
      </c>
      <c r="CM98" s="10">
        <v>2</v>
      </c>
      <c r="CN98" s="10">
        <v>2</v>
      </c>
      <c r="CO98" s="10">
        <v>1000000</v>
      </c>
    </row>
    <row r="99" spans="1:93" ht="15.75" thickBot="1" x14ac:dyDescent="0.3">
      <c r="A99" s="9" t="s">
        <v>120</v>
      </c>
      <c r="B99" s="10">
        <v>2</v>
      </c>
      <c r="C99" s="10">
        <v>2</v>
      </c>
      <c r="D99" s="10">
        <v>2</v>
      </c>
      <c r="E99" s="10">
        <v>2</v>
      </c>
      <c r="F99" s="10">
        <v>2</v>
      </c>
      <c r="G99" s="10">
        <v>2</v>
      </c>
      <c r="H99" s="10">
        <v>2</v>
      </c>
      <c r="I99" s="10">
        <v>2</v>
      </c>
      <c r="J99" s="10">
        <v>2</v>
      </c>
      <c r="K99" s="10">
        <v>2</v>
      </c>
      <c r="L99" s="10">
        <v>2</v>
      </c>
      <c r="M99" s="10">
        <v>2</v>
      </c>
      <c r="N99" s="10">
        <v>2</v>
      </c>
      <c r="O99" s="10">
        <v>2</v>
      </c>
      <c r="P99" s="10">
        <v>2</v>
      </c>
      <c r="Q99" s="10">
        <v>2</v>
      </c>
      <c r="R99" s="10">
        <v>2</v>
      </c>
      <c r="S99" s="10">
        <v>2</v>
      </c>
      <c r="T99" s="10">
        <v>2</v>
      </c>
      <c r="U99" s="10">
        <v>2</v>
      </c>
      <c r="V99" s="10">
        <v>2</v>
      </c>
      <c r="W99" s="10">
        <v>1</v>
      </c>
      <c r="X99" s="10">
        <v>2</v>
      </c>
      <c r="Y99" s="10">
        <v>2</v>
      </c>
      <c r="Z99" s="10">
        <v>2</v>
      </c>
      <c r="AA99" s="10">
        <v>1</v>
      </c>
      <c r="AB99" s="10">
        <v>2</v>
      </c>
      <c r="AC99" s="10">
        <v>2</v>
      </c>
      <c r="AD99" s="10">
        <v>2</v>
      </c>
      <c r="AE99" s="10">
        <v>1000000</v>
      </c>
      <c r="AG99" s="1">
        <f t="shared" ref="AG99:AJ124" si="24">4-B99</f>
        <v>2</v>
      </c>
      <c r="AH99" s="1">
        <f t="shared" si="22"/>
        <v>2</v>
      </c>
      <c r="AI99" s="1">
        <f t="shared" si="22"/>
        <v>2</v>
      </c>
      <c r="AJ99" s="1">
        <f t="shared" si="22"/>
        <v>2</v>
      </c>
      <c r="AK99" s="1">
        <f t="shared" si="22"/>
        <v>2</v>
      </c>
      <c r="AL99" s="1">
        <f t="shared" si="22"/>
        <v>2</v>
      </c>
      <c r="AM99" s="1">
        <f t="shared" si="22"/>
        <v>2</v>
      </c>
      <c r="AN99" s="1">
        <f t="shared" si="22"/>
        <v>2</v>
      </c>
      <c r="AO99" s="1">
        <f t="shared" si="22"/>
        <v>2</v>
      </c>
      <c r="AP99" s="1">
        <f t="shared" si="22"/>
        <v>2</v>
      </c>
      <c r="AQ99" s="1">
        <f t="shared" si="22"/>
        <v>2</v>
      </c>
      <c r="AR99" s="1">
        <f t="shared" si="22"/>
        <v>2</v>
      </c>
      <c r="AS99" s="1">
        <f t="shared" si="22"/>
        <v>2</v>
      </c>
      <c r="AT99" s="1">
        <f t="shared" si="22"/>
        <v>2</v>
      </c>
      <c r="AU99" s="1">
        <f t="shared" si="22"/>
        <v>2</v>
      </c>
      <c r="AV99" s="1">
        <f t="shared" si="22"/>
        <v>2</v>
      </c>
      <c r="AW99" s="1">
        <f t="shared" si="22"/>
        <v>2</v>
      </c>
      <c r="AX99" s="1">
        <f t="shared" si="22"/>
        <v>2</v>
      </c>
      <c r="AY99" s="1">
        <f t="shared" si="22"/>
        <v>2</v>
      </c>
      <c r="AZ99" s="1">
        <f t="shared" si="22"/>
        <v>2</v>
      </c>
      <c r="BA99" s="1">
        <f t="shared" si="22"/>
        <v>2</v>
      </c>
      <c r="BB99" s="1">
        <f t="shared" si="22"/>
        <v>3</v>
      </c>
      <c r="BC99" s="1">
        <f t="shared" ref="BC99:BI124" si="25">4-X99</f>
        <v>2</v>
      </c>
      <c r="BD99" s="1">
        <f t="shared" si="23"/>
        <v>2</v>
      </c>
      <c r="BE99" s="1">
        <f t="shared" si="23"/>
        <v>2</v>
      </c>
      <c r="BF99" s="1">
        <f t="shared" si="23"/>
        <v>3</v>
      </c>
      <c r="BG99" s="1">
        <f t="shared" si="23"/>
        <v>2</v>
      </c>
      <c r="BH99" s="1">
        <f t="shared" si="23"/>
        <v>2</v>
      </c>
      <c r="BI99" s="1">
        <f t="shared" si="23"/>
        <v>2</v>
      </c>
      <c r="BJ99" s="1">
        <v>1000000</v>
      </c>
      <c r="BK99" s="9" t="s">
        <v>120</v>
      </c>
      <c r="BL99" s="10">
        <v>2</v>
      </c>
      <c r="BM99" s="10">
        <v>2</v>
      </c>
      <c r="BN99" s="10">
        <v>2</v>
      </c>
      <c r="BO99" s="10">
        <v>2</v>
      </c>
      <c r="BP99" s="10">
        <v>2</v>
      </c>
      <c r="BQ99" s="10">
        <v>2</v>
      </c>
      <c r="BR99" s="10">
        <v>2</v>
      </c>
      <c r="BS99" s="10">
        <v>2</v>
      </c>
      <c r="BT99" s="10">
        <v>2</v>
      </c>
      <c r="BU99" s="10">
        <v>2</v>
      </c>
      <c r="BV99" s="10">
        <v>2</v>
      </c>
      <c r="BW99" s="10">
        <v>2</v>
      </c>
      <c r="BX99" s="10">
        <v>2</v>
      </c>
      <c r="BY99" s="10">
        <v>2</v>
      </c>
      <c r="BZ99" s="10">
        <v>2</v>
      </c>
      <c r="CA99" s="10">
        <v>2</v>
      </c>
      <c r="CB99" s="10">
        <v>2</v>
      </c>
      <c r="CC99" s="10">
        <v>2</v>
      </c>
      <c r="CD99" s="10">
        <v>2</v>
      </c>
      <c r="CE99" s="10">
        <v>2</v>
      </c>
      <c r="CF99" s="10">
        <v>2</v>
      </c>
      <c r="CG99" s="10">
        <v>3</v>
      </c>
      <c r="CH99" s="10">
        <v>2</v>
      </c>
      <c r="CI99" s="10">
        <v>2</v>
      </c>
      <c r="CJ99" s="10">
        <v>2</v>
      </c>
      <c r="CK99" s="10">
        <v>3</v>
      </c>
      <c r="CL99" s="10">
        <v>2</v>
      </c>
      <c r="CM99" s="10">
        <v>2</v>
      </c>
      <c r="CN99" s="10">
        <v>2</v>
      </c>
      <c r="CO99" s="10">
        <v>1000000</v>
      </c>
    </row>
    <row r="100" spans="1:93" ht="15.75" thickBot="1" x14ac:dyDescent="0.3">
      <c r="A100" s="9" t="s">
        <v>121</v>
      </c>
      <c r="B100" s="10">
        <v>2</v>
      </c>
      <c r="C100" s="10">
        <v>2</v>
      </c>
      <c r="D100" s="10">
        <v>2</v>
      </c>
      <c r="E100" s="10">
        <v>2</v>
      </c>
      <c r="F100" s="10">
        <v>2</v>
      </c>
      <c r="G100" s="10">
        <v>2</v>
      </c>
      <c r="H100" s="10">
        <v>2</v>
      </c>
      <c r="I100" s="10">
        <v>2</v>
      </c>
      <c r="J100" s="10">
        <v>2</v>
      </c>
      <c r="K100" s="10">
        <v>2</v>
      </c>
      <c r="L100" s="10">
        <v>2</v>
      </c>
      <c r="M100" s="10">
        <v>2</v>
      </c>
      <c r="N100" s="10">
        <v>2</v>
      </c>
      <c r="O100" s="10">
        <v>2</v>
      </c>
      <c r="P100" s="10">
        <v>3</v>
      </c>
      <c r="Q100" s="10">
        <v>2</v>
      </c>
      <c r="R100" s="10">
        <v>2</v>
      </c>
      <c r="S100" s="10">
        <v>2</v>
      </c>
      <c r="T100" s="10">
        <v>2</v>
      </c>
      <c r="U100" s="10">
        <v>2</v>
      </c>
      <c r="V100" s="10">
        <v>2</v>
      </c>
      <c r="W100" s="10">
        <v>3</v>
      </c>
      <c r="X100" s="10">
        <v>2</v>
      </c>
      <c r="Y100" s="10">
        <v>2</v>
      </c>
      <c r="Z100" s="10">
        <v>2</v>
      </c>
      <c r="AA100" s="10">
        <v>3</v>
      </c>
      <c r="AB100" s="10">
        <v>2</v>
      </c>
      <c r="AC100" s="10">
        <v>2</v>
      </c>
      <c r="AD100" s="10">
        <v>2</v>
      </c>
      <c r="AE100" s="10">
        <v>1000000</v>
      </c>
      <c r="AG100" s="1">
        <f t="shared" si="24"/>
        <v>2</v>
      </c>
      <c r="AH100" s="1">
        <f t="shared" si="22"/>
        <v>2</v>
      </c>
      <c r="AI100" s="1">
        <f t="shared" si="22"/>
        <v>2</v>
      </c>
      <c r="AJ100" s="1">
        <f t="shared" si="22"/>
        <v>2</v>
      </c>
      <c r="AK100" s="1">
        <f t="shared" si="22"/>
        <v>2</v>
      </c>
      <c r="AL100" s="1">
        <f t="shared" si="22"/>
        <v>2</v>
      </c>
      <c r="AM100" s="1">
        <f t="shared" si="22"/>
        <v>2</v>
      </c>
      <c r="AN100" s="1">
        <f t="shared" si="22"/>
        <v>2</v>
      </c>
      <c r="AO100" s="1">
        <f t="shared" si="22"/>
        <v>2</v>
      </c>
      <c r="AP100" s="1">
        <f t="shared" si="22"/>
        <v>2</v>
      </c>
      <c r="AQ100" s="1">
        <f t="shared" si="22"/>
        <v>2</v>
      </c>
      <c r="AR100" s="1">
        <f t="shared" si="22"/>
        <v>2</v>
      </c>
      <c r="AS100" s="1">
        <f t="shared" si="22"/>
        <v>2</v>
      </c>
      <c r="AT100" s="1">
        <f t="shared" si="22"/>
        <v>2</v>
      </c>
      <c r="AU100" s="1">
        <f t="shared" si="22"/>
        <v>1</v>
      </c>
      <c r="AV100" s="1">
        <f t="shared" si="22"/>
        <v>2</v>
      </c>
      <c r="AW100" s="1">
        <f t="shared" si="22"/>
        <v>2</v>
      </c>
      <c r="AX100" s="1">
        <f t="shared" si="22"/>
        <v>2</v>
      </c>
      <c r="AY100" s="1">
        <f t="shared" si="22"/>
        <v>2</v>
      </c>
      <c r="AZ100" s="1">
        <f t="shared" si="22"/>
        <v>2</v>
      </c>
      <c r="BA100" s="1">
        <f t="shared" si="22"/>
        <v>2</v>
      </c>
      <c r="BB100" s="1">
        <f t="shared" si="22"/>
        <v>1</v>
      </c>
      <c r="BC100" s="1">
        <f t="shared" si="25"/>
        <v>2</v>
      </c>
      <c r="BD100" s="1">
        <f t="shared" si="23"/>
        <v>2</v>
      </c>
      <c r="BE100" s="1">
        <f t="shared" si="23"/>
        <v>2</v>
      </c>
      <c r="BF100" s="1">
        <f t="shared" si="23"/>
        <v>1</v>
      </c>
      <c r="BG100" s="1">
        <f t="shared" si="23"/>
        <v>2</v>
      </c>
      <c r="BH100" s="1">
        <f t="shared" si="23"/>
        <v>2</v>
      </c>
      <c r="BI100" s="1">
        <f t="shared" si="23"/>
        <v>2</v>
      </c>
      <c r="BJ100" s="1">
        <v>1000000</v>
      </c>
      <c r="BK100" s="9" t="s">
        <v>121</v>
      </c>
      <c r="BL100" s="10">
        <v>2</v>
      </c>
      <c r="BM100" s="10">
        <v>2</v>
      </c>
      <c r="BN100" s="10">
        <v>2</v>
      </c>
      <c r="BO100" s="10">
        <v>2</v>
      </c>
      <c r="BP100" s="10">
        <v>2</v>
      </c>
      <c r="BQ100" s="10">
        <v>2</v>
      </c>
      <c r="BR100" s="10">
        <v>2</v>
      </c>
      <c r="BS100" s="10">
        <v>2</v>
      </c>
      <c r="BT100" s="10">
        <v>2</v>
      </c>
      <c r="BU100" s="10">
        <v>2</v>
      </c>
      <c r="BV100" s="10">
        <v>2</v>
      </c>
      <c r="BW100" s="10">
        <v>2</v>
      </c>
      <c r="BX100" s="10">
        <v>2</v>
      </c>
      <c r="BY100" s="10">
        <v>2</v>
      </c>
      <c r="BZ100" s="10">
        <v>1</v>
      </c>
      <c r="CA100" s="10">
        <v>2</v>
      </c>
      <c r="CB100" s="10">
        <v>2</v>
      </c>
      <c r="CC100" s="10">
        <v>2</v>
      </c>
      <c r="CD100" s="10">
        <v>2</v>
      </c>
      <c r="CE100" s="10">
        <v>2</v>
      </c>
      <c r="CF100" s="10">
        <v>2</v>
      </c>
      <c r="CG100" s="10">
        <v>1</v>
      </c>
      <c r="CH100" s="10">
        <v>2</v>
      </c>
      <c r="CI100" s="10">
        <v>2</v>
      </c>
      <c r="CJ100" s="10">
        <v>2</v>
      </c>
      <c r="CK100" s="10">
        <v>1</v>
      </c>
      <c r="CL100" s="10">
        <v>2</v>
      </c>
      <c r="CM100" s="10">
        <v>2</v>
      </c>
      <c r="CN100" s="10">
        <v>2</v>
      </c>
      <c r="CO100" s="10">
        <v>1000000</v>
      </c>
    </row>
    <row r="101" spans="1:93" ht="15.75" thickBot="1" x14ac:dyDescent="0.3">
      <c r="A101" s="9" t="s">
        <v>122</v>
      </c>
      <c r="B101" s="10">
        <v>2</v>
      </c>
      <c r="C101" s="10">
        <v>2</v>
      </c>
      <c r="D101" s="10">
        <v>2</v>
      </c>
      <c r="E101" s="10">
        <v>2</v>
      </c>
      <c r="F101" s="10">
        <v>2</v>
      </c>
      <c r="G101" s="10">
        <v>2</v>
      </c>
      <c r="H101" s="10">
        <v>2</v>
      </c>
      <c r="I101" s="10">
        <v>2</v>
      </c>
      <c r="J101" s="10">
        <v>2</v>
      </c>
      <c r="K101" s="10">
        <v>2</v>
      </c>
      <c r="L101" s="10">
        <v>2</v>
      </c>
      <c r="M101" s="10">
        <v>2</v>
      </c>
      <c r="N101" s="10">
        <v>2</v>
      </c>
      <c r="O101" s="10">
        <v>2</v>
      </c>
      <c r="P101" s="10">
        <v>3</v>
      </c>
      <c r="Q101" s="10">
        <v>2</v>
      </c>
      <c r="R101" s="10">
        <v>2</v>
      </c>
      <c r="S101" s="10">
        <v>2</v>
      </c>
      <c r="T101" s="10">
        <v>2</v>
      </c>
      <c r="U101" s="10">
        <v>2</v>
      </c>
      <c r="V101" s="10">
        <v>2</v>
      </c>
      <c r="W101" s="10">
        <v>3</v>
      </c>
      <c r="X101" s="10">
        <v>2</v>
      </c>
      <c r="Y101" s="10">
        <v>2</v>
      </c>
      <c r="Z101" s="10">
        <v>2</v>
      </c>
      <c r="AA101" s="10">
        <v>3</v>
      </c>
      <c r="AB101" s="10">
        <v>2</v>
      </c>
      <c r="AC101" s="10">
        <v>2</v>
      </c>
      <c r="AD101" s="10">
        <v>2</v>
      </c>
      <c r="AE101" s="10">
        <v>1000000</v>
      </c>
      <c r="AG101" s="1">
        <f t="shared" si="24"/>
        <v>2</v>
      </c>
      <c r="AH101" s="1">
        <f t="shared" si="22"/>
        <v>2</v>
      </c>
      <c r="AI101" s="1">
        <f t="shared" si="22"/>
        <v>2</v>
      </c>
      <c r="AJ101" s="1">
        <f t="shared" si="22"/>
        <v>2</v>
      </c>
      <c r="AK101" s="1">
        <f t="shared" si="22"/>
        <v>2</v>
      </c>
      <c r="AL101" s="1">
        <f t="shared" si="22"/>
        <v>2</v>
      </c>
      <c r="AM101" s="1">
        <f t="shared" si="22"/>
        <v>2</v>
      </c>
      <c r="AN101" s="1">
        <f t="shared" si="22"/>
        <v>2</v>
      </c>
      <c r="AO101" s="1">
        <f t="shared" si="22"/>
        <v>2</v>
      </c>
      <c r="AP101" s="1">
        <f t="shared" si="22"/>
        <v>2</v>
      </c>
      <c r="AQ101" s="1">
        <f t="shared" si="22"/>
        <v>2</v>
      </c>
      <c r="AR101" s="1">
        <f t="shared" si="22"/>
        <v>2</v>
      </c>
      <c r="AS101" s="1">
        <f t="shared" si="22"/>
        <v>2</v>
      </c>
      <c r="AT101" s="1">
        <f t="shared" si="22"/>
        <v>2</v>
      </c>
      <c r="AU101" s="1">
        <f t="shared" si="22"/>
        <v>1</v>
      </c>
      <c r="AV101" s="1">
        <f t="shared" si="22"/>
        <v>2</v>
      </c>
      <c r="AW101" s="1">
        <f t="shared" si="22"/>
        <v>2</v>
      </c>
      <c r="AX101" s="1">
        <f t="shared" si="22"/>
        <v>2</v>
      </c>
      <c r="AY101" s="1">
        <f t="shared" si="22"/>
        <v>2</v>
      </c>
      <c r="AZ101" s="1">
        <f t="shared" si="22"/>
        <v>2</v>
      </c>
      <c r="BA101" s="1">
        <f t="shared" si="22"/>
        <v>2</v>
      </c>
      <c r="BB101" s="1">
        <f t="shared" si="22"/>
        <v>1</v>
      </c>
      <c r="BC101" s="1">
        <f t="shared" si="25"/>
        <v>2</v>
      </c>
      <c r="BD101" s="1">
        <f t="shared" si="23"/>
        <v>2</v>
      </c>
      <c r="BE101" s="1">
        <f t="shared" si="23"/>
        <v>2</v>
      </c>
      <c r="BF101" s="1">
        <f t="shared" si="23"/>
        <v>1</v>
      </c>
      <c r="BG101" s="1">
        <f t="shared" si="23"/>
        <v>2</v>
      </c>
      <c r="BH101" s="1">
        <f t="shared" si="23"/>
        <v>2</v>
      </c>
      <c r="BI101" s="1">
        <f t="shared" si="23"/>
        <v>2</v>
      </c>
      <c r="BJ101" s="1">
        <v>1000000</v>
      </c>
      <c r="BK101" s="9" t="s">
        <v>122</v>
      </c>
      <c r="BL101" s="10">
        <v>2</v>
      </c>
      <c r="BM101" s="10">
        <v>2</v>
      </c>
      <c r="BN101" s="10">
        <v>2</v>
      </c>
      <c r="BO101" s="10">
        <v>2</v>
      </c>
      <c r="BP101" s="10">
        <v>2</v>
      </c>
      <c r="BQ101" s="10">
        <v>2</v>
      </c>
      <c r="BR101" s="10">
        <v>2</v>
      </c>
      <c r="BS101" s="10">
        <v>2</v>
      </c>
      <c r="BT101" s="10">
        <v>2</v>
      </c>
      <c r="BU101" s="10">
        <v>2</v>
      </c>
      <c r="BV101" s="10">
        <v>2</v>
      </c>
      <c r="BW101" s="10">
        <v>2</v>
      </c>
      <c r="BX101" s="10">
        <v>2</v>
      </c>
      <c r="BY101" s="10">
        <v>2</v>
      </c>
      <c r="BZ101" s="10">
        <v>1</v>
      </c>
      <c r="CA101" s="10">
        <v>2</v>
      </c>
      <c r="CB101" s="10">
        <v>2</v>
      </c>
      <c r="CC101" s="10">
        <v>2</v>
      </c>
      <c r="CD101" s="10">
        <v>2</v>
      </c>
      <c r="CE101" s="10">
        <v>2</v>
      </c>
      <c r="CF101" s="10">
        <v>2</v>
      </c>
      <c r="CG101" s="10">
        <v>1</v>
      </c>
      <c r="CH101" s="10">
        <v>2</v>
      </c>
      <c r="CI101" s="10">
        <v>2</v>
      </c>
      <c r="CJ101" s="10">
        <v>2</v>
      </c>
      <c r="CK101" s="10">
        <v>1</v>
      </c>
      <c r="CL101" s="10">
        <v>2</v>
      </c>
      <c r="CM101" s="10">
        <v>2</v>
      </c>
      <c r="CN101" s="10">
        <v>2</v>
      </c>
      <c r="CO101" s="10">
        <v>1000000</v>
      </c>
    </row>
    <row r="102" spans="1:93" ht="15.75" thickBot="1" x14ac:dyDescent="0.3">
      <c r="A102" s="9" t="s">
        <v>123</v>
      </c>
      <c r="B102" s="10">
        <v>2</v>
      </c>
      <c r="C102" s="10">
        <v>2</v>
      </c>
      <c r="D102" s="10">
        <v>2</v>
      </c>
      <c r="E102" s="10">
        <v>2</v>
      </c>
      <c r="F102" s="10">
        <v>2</v>
      </c>
      <c r="G102" s="10">
        <v>2</v>
      </c>
      <c r="H102" s="10">
        <v>2</v>
      </c>
      <c r="I102" s="10">
        <v>2</v>
      </c>
      <c r="J102" s="10">
        <v>2</v>
      </c>
      <c r="K102" s="10">
        <v>2</v>
      </c>
      <c r="L102" s="10">
        <v>2</v>
      </c>
      <c r="M102" s="10">
        <v>2</v>
      </c>
      <c r="N102" s="10">
        <v>2</v>
      </c>
      <c r="O102" s="10">
        <v>2</v>
      </c>
      <c r="P102" s="10">
        <v>3</v>
      </c>
      <c r="Q102" s="10">
        <v>2</v>
      </c>
      <c r="R102" s="10">
        <v>2</v>
      </c>
      <c r="S102" s="10">
        <v>2</v>
      </c>
      <c r="T102" s="10">
        <v>2</v>
      </c>
      <c r="U102" s="10">
        <v>2</v>
      </c>
      <c r="V102" s="10">
        <v>2</v>
      </c>
      <c r="W102" s="10">
        <v>3</v>
      </c>
      <c r="X102" s="10">
        <v>2</v>
      </c>
      <c r="Y102" s="10">
        <v>2</v>
      </c>
      <c r="Z102" s="10">
        <v>2</v>
      </c>
      <c r="AA102" s="10">
        <v>3</v>
      </c>
      <c r="AB102" s="10">
        <v>2</v>
      </c>
      <c r="AC102" s="10">
        <v>2</v>
      </c>
      <c r="AD102" s="10">
        <v>2</v>
      </c>
      <c r="AE102" s="10">
        <v>1000000</v>
      </c>
      <c r="AG102" s="1">
        <f t="shared" si="24"/>
        <v>2</v>
      </c>
      <c r="AH102" s="1">
        <f t="shared" si="22"/>
        <v>2</v>
      </c>
      <c r="AI102" s="1">
        <f t="shared" si="22"/>
        <v>2</v>
      </c>
      <c r="AJ102" s="1">
        <f t="shared" si="22"/>
        <v>2</v>
      </c>
      <c r="AK102" s="1">
        <f t="shared" si="22"/>
        <v>2</v>
      </c>
      <c r="AL102" s="1">
        <f t="shared" si="22"/>
        <v>2</v>
      </c>
      <c r="AM102" s="1">
        <f t="shared" si="22"/>
        <v>2</v>
      </c>
      <c r="AN102" s="1">
        <f t="shared" si="22"/>
        <v>2</v>
      </c>
      <c r="AO102" s="1">
        <f t="shared" si="22"/>
        <v>2</v>
      </c>
      <c r="AP102" s="1">
        <f t="shared" si="22"/>
        <v>2</v>
      </c>
      <c r="AQ102" s="1">
        <f t="shared" si="22"/>
        <v>2</v>
      </c>
      <c r="AR102" s="1">
        <f t="shared" si="22"/>
        <v>2</v>
      </c>
      <c r="AS102" s="1">
        <f t="shared" si="22"/>
        <v>2</v>
      </c>
      <c r="AT102" s="1">
        <f t="shared" si="22"/>
        <v>2</v>
      </c>
      <c r="AU102" s="1">
        <f t="shared" si="22"/>
        <v>1</v>
      </c>
      <c r="AV102" s="1">
        <f t="shared" si="22"/>
        <v>2</v>
      </c>
      <c r="AW102" s="1">
        <f t="shared" si="22"/>
        <v>2</v>
      </c>
      <c r="AX102" s="1">
        <f t="shared" si="22"/>
        <v>2</v>
      </c>
      <c r="AY102" s="1">
        <f t="shared" si="22"/>
        <v>2</v>
      </c>
      <c r="AZ102" s="1">
        <f t="shared" si="22"/>
        <v>2</v>
      </c>
      <c r="BA102" s="1">
        <f t="shared" si="22"/>
        <v>2</v>
      </c>
      <c r="BB102" s="1">
        <f t="shared" si="22"/>
        <v>1</v>
      </c>
      <c r="BC102" s="1">
        <f t="shared" si="25"/>
        <v>2</v>
      </c>
      <c r="BD102" s="1">
        <f t="shared" si="23"/>
        <v>2</v>
      </c>
      <c r="BE102" s="1">
        <f t="shared" si="23"/>
        <v>2</v>
      </c>
      <c r="BF102" s="1">
        <f t="shared" si="23"/>
        <v>1</v>
      </c>
      <c r="BG102" s="1">
        <f t="shared" si="23"/>
        <v>2</v>
      </c>
      <c r="BH102" s="1">
        <f t="shared" si="23"/>
        <v>2</v>
      </c>
      <c r="BI102" s="1">
        <f t="shared" si="23"/>
        <v>2</v>
      </c>
      <c r="BJ102" s="1">
        <v>1000000</v>
      </c>
      <c r="BK102" s="9" t="s">
        <v>123</v>
      </c>
      <c r="BL102" s="10">
        <v>2</v>
      </c>
      <c r="BM102" s="10">
        <v>2</v>
      </c>
      <c r="BN102" s="10">
        <v>2</v>
      </c>
      <c r="BO102" s="10">
        <v>2</v>
      </c>
      <c r="BP102" s="10">
        <v>2</v>
      </c>
      <c r="BQ102" s="10">
        <v>2</v>
      </c>
      <c r="BR102" s="10">
        <v>2</v>
      </c>
      <c r="BS102" s="10">
        <v>2</v>
      </c>
      <c r="BT102" s="10">
        <v>2</v>
      </c>
      <c r="BU102" s="10">
        <v>2</v>
      </c>
      <c r="BV102" s="10">
        <v>2</v>
      </c>
      <c r="BW102" s="10">
        <v>2</v>
      </c>
      <c r="BX102" s="10">
        <v>2</v>
      </c>
      <c r="BY102" s="10">
        <v>2</v>
      </c>
      <c r="BZ102" s="10">
        <v>1</v>
      </c>
      <c r="CA102" s="10">
        <v>2</v>
      </c>
      <c r="CB102" s="10">
        <v>2</v>
      </c>
      <c r="CC102" s="10">
        <v>2</v>
      </c>
      <c r="CD102" s="10">
        <v>2</v>
      </c>
      <c r="CE102" s="10">
        <v>2</v>
      </c>
      <c r="CF102" s="10">
        <v>2</v>
      </c>
      <c r="CG102" s="10">
        <v>1</v>
      </c>
      <c r="CH102" s="10">
        <v>2</v>
      </c>
      <c r="CI102" s="10">
        <v>2</v>
      </c>
      <c r="CJ102" s="10">
        <v>2</v>
      </c>
      <c r="CK102" s="10">
        <v>1</v>
      </c>
      <c r="CL102" s="10">
        <v>2</v>
      </c>
      <c r="CM102" s="10">
        <v>2</v>
      </c>
      <c r="CN102" s="10">
        <v>2</v>
      </c>
      <c r="CO102" s="10">
        <v>1000000</v>
      </c>
    </row>
    <row r="103" spans="1:93" ht="15.75" thickBot="1" x14ac:dyDescent="0.3">
      <c r="A103" s="9" t="s">
        <v>124</v>
      </c>
      <c r="B103" s="10">
        <v>2</v>
      </c>
      <c r="C103" s="10">
        <v>2</v>
      </c>
      <c r="D103" s="10">
        <v>2</v>
      </c>
      <c r="E103" s="10">
        <v>2</v>
      </c>
      <c r="F103" s="10">
        <v>2</v>
      </c>
      <c r="G103" s="10">
        <v>2</v>
      </c>
      <c r="H103" s="10">
        <v>2</v>
      </c>
      <c r="I103" s="10">
        <v>2</v>
      </c>
      <c r="J103" s="10">
        <v>2</v>
      </c>
      <c r="K103" s="10">
        <v>2</v>
      </c>
      <c r="L103" s="10">
        <v>2</v>
      </c>
      <c r="M103" s="10">
        <v>2</v>
      </c>
      <c r="N103" s="10">
        <v>2</v>
      </c>
      <c r="O103" s="10">
        <v>2</v>
      </c>
      <c r="P103" s="10">
        <v>3</v>
      </c>
      <c r="Q103" s="10">
        <v>2</v>
      </c>
      <c r="R103" s="10">
        <v>2</v>
      </c>
      <c r="S103" s="10">
        <v>2</v>
      </c>
      <c r="T103" s="10">
        <v>2</v>
      </c>
      <c r="U103" s="10">
        <v>2</v>
      </c>
      <c r="V103" s="10">
        <v>2</v>
      </c>
      <c r="W103" s="10">
        <v>3</v>
      </c>
      <c r="X103" s="10">
        <v>2</v>
      </c>
      <c r="Y103" s="10">
        <v>2</v>
      </c>
      <c r="Z103" s="10">
        <v>2</v>
      </c>
      <c r="AA103" s="10">
        <v>3</v>
      </c>
      <c r="AB103" s="10">
        <v>2</v>
      </c>
      <c r="AC103" s="10">
        <v>2</v>
      </c>
      <c r="AD103" s="10">
        <v>2</v>
      </c>
      <c r="AE103" s="10">
        <v>1000000</v>
      </c>
      <c r="AG103" s="1">
        <f t="shared" si="24"/>
        <v>2</v>
      </c>
      <c r="AH103" s="1">
        <f t="shared" si="22"/>
        <v>2</v>
      </c>
      <c r="AI103" s="1">
        <f t="shared" si="22"/>
        <v>2</v>
      </c>
      <c r="AJ103" s="1">
        <f t="shared" si="22"/>
        <v>2</v>
      </c>
      <c r="AK103" s="1">
        <f t="shared" si="22"/>
        <v>2</v>
      </c>
      <c r="AL103" s="1">
        <f t="shared" si="22"/>
        <v>2</v>
      </c>
      <c r="AM103" s="1">
        <f t="shared" si="22"/>
        <v>2</v>
      </c>
      <c r="AN103" s="1">
        <f t="shared" si="22"/>
        <v>2</v>
      </c>
      <c r="AO103" s="1">
        <f t="shared" si="22"/>
        <v>2</v>
      </c>
      <c r="AP103" s="1">
        <f t="shared" si="22"/>
        <v>2</v>
      </c>
      <c r="AQ103" s="1">
        <f t="shared" si="22"/>
        <v>2</v>
      </c>
      <c r="AR103" s="1">
        <f t="shared" si="22"/>
        <v>2</v>
      </c>
      <c r="AS103" s="1">
        <f t="shared" si="22"/>
        <v>2</v>
      </c>
      <c r="AT103" s="1">
        <f t="shared" si="22"/>
        <v>2</v>
      </c>
      <c r="AU103" s="1">
        <f t="shared" si="22"/>
        <v>1</v>
      </c>
      <c r="AV103" s="1">
        <f t="shared" si="22"/>
        <v>2</v>
      </c>
      <c r="AW103" s="1">
        <f t="shared" si="22"/>
        <v>2</v>
      </c>
      <c r="AX103" s="1">
        <f t="shared" si="22"/>
        <v>2</v>
      </c>
      <c r="AY103" s="1">
        <f t="shared" si="22"/>
        <v>2</v>
      </c>
      <c r="AZ103" s="1">
        <f t="shared" si="22"/>
        <v>2</v>
      </c>
      <c r="BA103" s="1">
        <f t="shared" si="22"/>
        <v>2</v>
      </c>
      <c r="BB103" s="1">
        <f t="shared" si="22"/>
        <v>1</v>
      </c>
      <c r="BC103" s="1">
        <f t="shared" si="25"/>
        <v>2</v>
      </c>
      <c r="BD103" s="1">
        <f t="shared" si="23"/>
        <v>2</v>
      </c>
      <c r="BE103" s="1">
        <f t="shared" si="23"/>
        <v>2</v>
      </c>
      <c r="BF103" s="1">
        <f t="shared" si="23"/>
        <v>1</v>
      </c>
      <c r="BG103" s="1">
        <f t="shared" si="23"/>
        <v>2</v>
      </c>
      <c r="BH103" s="1">
        <f t="shared" si="23"/>
        <v>2</v>
      </c>
      <c r="BI103" s="1">
        <f t="shared" si="23"/>
        <v>2</v>
      </c>
      <c r="BJ103" s="1">
        <v>1000000</v>
      </c>
      <c r="BK103" s="9" t="s">
        <v>124</v>
      </c>
      <c r="BL103" s="10">
        <v>2</v>
      </c>
      <c r="BM103" s="10">
        <v>2</v>
      </c>
      <c r="BN103" s="10">
        <v>2</v>
      </c>
      <c r="BO103" s="10">
        <v>2</v>
      </c>
      <c r="BP103" s="10">
        <v>2</v>
      </c>
      <c r="BQ103" s="10">
        <v>2</v>
      </c>
      <c r="BR103" s="10">
        <v>2</v>
      </c>
      <c r="BS103" s="10">
        <v>2</v>
      </c>
      <c r="BT103" s="10">
        <v>2</v>
      </c>
      <c r="BU103" s="10">
        <v>2</v>
      </c>
      <c r="BV103" s="10">
        <v>2</v>
      </c>
      <c r="BW103" s="10">
        <v>2</v>
      </c>
      <c r="BX103" s="10">
        <v>2</v>
      </c>
      <c r="BY103" s="10">
        <v>2</v>
      </c>
      <c r="BZ103" s="10">
        <v>1</v>
      </c>
      <c r="CA103" s="10">
        <v>2</v>
      </c>
      <c r="CB103" s="10">
        <v>2</v>
      </c>
      <c r="CC103" s="10">
        <v>2</v>
      </c>
      <c r="CD103" s="10">
        <v>2</v>
      </c>
      <c r="CE103" s="10">
        <v>2</v>
      </c>
      <c r="CF103" s="10">
        <v>2</v>
      </c>
      <c r="CG103" s="10">
        <v>1</v>
      </c>
      <c r="CH103" s="10">
        <v>2</v>
      </c>
      <c r="CI103" s="10">
        <v>2</v>
      </c>
      <c r="CJ103" s="10">
        <v>2</v>
      </c>
      <c r="CK103" s="10">
        <v>1</v>
      </c>
      <c r="CL103" s="10">
        <v>2</v>
      </c>
      <c r="CM103" s="10">
        <v>2</v>
      </c>
      <c r="CN103" s="10">
        <v>2</v>
      </c>
      <c r="CO103" s="10">
        <v>1000000</v>
      </c>
    </row>
    <row r="104" spans="1:93" ht="15.75" thickBot="1" x14ac:dyDescent="0.3">
      <c r="A104" s="9" t="s">
        <v>125</v>
      </c>
      <c r="B104" s="10">
        <v>2</v>
      </c>
      <c r="C104" s="10">
        <v>2</v>
      </c>
      <c r="D104" s="10">
        <v>2</v>
      </c>
      <c r="E104" s="10">
        <v>2</v>
      </c>
      <c r="F104" s="10">
        <v>2</v>
      </c>
      <c r="G104" s="10">
        <v>2</v>
      </c>
      <c r="H104" s="10">
        <v>2</v>
      </c>
      <c r="I104" s="10">
        <v>2</v>
      </c>
      <c r="J104" s="10">
        <v>2</v>
      </c>
      <c r="K104" s="10">
        <v>2</v>
      </c>
      <c r="L104" s="10">
        <v>2</v>
      </c>
      <c r="M104" s="10">
        <v>2</v>
      </c>
      <c r="N104" s="10">
        <v>2</v>
      </c>
      <c r="O104" s="10">
        <v>2</v>
      </c>
      <c r="P104" s="10">
        <v>3</v>
      </c>
      <c r="Q104" s="10">
        <v>2</v>
      </c>
      <c r="R104" s="10">
        <v>2</v>
      </c>
      <c r="S104" s="10">
        <v>2</v>
      </c>
      <c r="T104" s="10">
        <v>2</v>
      </c>
      <c r="U104" s="10">
        <v>2</v>
      </c>
      <c r="V104" s="10">
        <v>2</v>
      </c>
      <c r="W104" s="10">
        <v>3</v>
      </c>
      <c r="X104" s="10">
        <v>2</v>
      </c>
      <c r="Y104" s="10">
        <v>2</v>
      </c>
      <c r="Z104" s="10">
        <v>2</v>
      </c>
      <c r="AA104" s="10">
        <v>3</v>
      </c>
      <c r="AB104" s="10">
        <v>2</v>
      </c>
      <c r="AC104" s="10">
        <v>2</v>
      </c>
      <c r="AD104" s="10">
        <v>2</v>
      </c>
      <c r="AE104" s="10">
        <v>1000000</v>
      </c>
      <c r="AG104" s="1">
        <f t="shared" si="24"/>
        <v>2</v>
      </c>
      <c r="AH104" s="1">
        <f t="shared" si="22"/>
        <v>2</v>
      </c>
      <c r="AI104" s="1">
        <f t="shared" si="22"/>
        <v>2</v>
      </c>
      <c r="AJ104" s="1">
        <f t="shared" si="22"/>
        <v>2</v>
      </c>
      <c r="AK104" s="1">
        <f t="shared" si="22"/>
        <v>2</v>
      </c>
      <c r="AL104" s="1">
        <f t="shared" si="22"/>
        <v>2</v>
      </c>
      <c r="AM104" s="1">
        <f t="shared" si="22"/>
        <v>2</v>
      </c>
      <c r="AN104" s="1">
        <f t="shared" si="22"/>
        <v>2</v>
      </c>
      <c r="AO104" s="1">
        <f t="shared" si="22"/>
        <v>2</v>
      </c>
      <c r="AP104" s="1">
        <f t="shared" si="22"/>
        <v>2</v>
      </c>
      <c r="AQ104" s="1">
        <f t="shared" si="22"/>
        <v>2</v>
      </c>
      <c r="AR104" s="1">
        <f t="shared" si="22"/>
        <v>2</v>
      </c>
      <c r="AS104" s="1">
        <f t="shared" si="22"/>
        <v>2</v>
      </c>
      <c r="AT104" s="1">
        <f t="shared" si="22"/>
        <v>2</v>
      </c>
      <c r="AU104" s="1">
        <f t="shared" si="22"/>
        <v>1</v>
      </c>
      <c r="AV104" s="1">
        <f t="shared" si="22"/>
        <v>2</v>
      </c>
      <c r="AW104" s="1">
        <f t="shared" si="22"/>
        <v>2</v>
      </c>
      <c r="AX104" s="1">
        <f t="shared" si="22"/>
        <v>2</v>
      </c>
      <c r="AY104" s="1">
        <f t="shared" si="22"/>
        <v>2</v>
      </c>
      <c r="AZ104" s="1">
        <f t="shared" si="22"/>
        <v>2</v>
      </c>
      <c r="BA104" s="1">
        <f t="shared" si="22"/>
        <v>2</v>
      </c>
      <c r="BB104" s="1">
        <f t="shared" si="22"/>
        <v>1</v>
      </c>
      <c r="BC104" s="1">
        <f t="shared" si="25"/>
        <v>2</v>
      </c>
      <c r="BD104" s="1">
        <f t="shared" si="23"/>
        <v>2</v>
      </c>
      <c r="BE104" s="1">
        <f t="shared" si="23"/>
        <v>2</v>
      </c>
      <c r="BF104" s="1">
        <f t="shared" si="23"/>
        <v>1</v>
      </c>
      <c r="BG104" s="1">
        <f t="shared" si="23"/>
        <v>2</v>
      </c>
      <c r="BH104" s="1">
        <f t="shared" si="23"/>
        <v>2</v>
      </c>
      <c r="BI104" s="1">
        <f t="shared" si="23"/>
        <v>2</v>
      </c>
      <c r="BJ104" s="1">
        <v>1000000</v>
      </c>
      <c r="BK104" s="9" t="s">
        <v>125</v>
      </c>
      <c r="BL104" s="10">
        <v>2</v>
      </c>
      <c r="BM104" s="10">
        <v>2</v>
      </c>
      <c r="BN104" s="10">
        <v>2</v>
      </c>
      <c r="BO104" s="10">
        <v>2</v>
      </c>
      <c r="BP104" s="10">
        <v>2</v>
      </c>
      <c r="BQ104" s="10">
        <v>2</v>
      </c>
      <c r="BR104" s="10">
        <v>2</v>
      </c>
      <c r="BS104" s="10">
        <v>2</v>
      </c>
      <c r="BT104" s="10">
        <v>2</v>
      </c>
      <c r="BU104" s="10">
        <v>2</v>
      </c>
      <c r="BV104" s="10">
        <v>2</v>
      </c>
      <c r="BW104" s="10">
        <v>2</v>
      </c>
      <c r="BX104" s="10">
        <v>2</v>
      </c>
      <c r="BY104" s="10">
        <v>2</v>
      </c>
      <c r="BZ104" s="10">
        <v>1</v>
      </c>
      <c r="CA104" s="10">
        <v>2</v>
      </c>
      <c r="CB104" s="10">
        <v>2</v>
      </c>
      <c r="CC104" s="10">
        <v>2</v>
      </c>
      <c r="CD104" s="10">
        <v>2</v>
      </c>
      <c r="CE104" s="10">
        <v>2</v>
      </c>
      <c r="CF104" s="10">
        <v>2</v>
      </c>
      <c r="CG104" s="10">
        <v>1</v>
      </c>
      <c r="CH104" s="10">
        <v>2</v>
      </c>
      <c r="CI104" s="10">
        <v>2</v>
      </c>
      <c r="CJ104" s="10">
        <v>2</v>
      </c>
      <c r="CK104" s="10">
        <v>1</v>
      </c>
      <c r="CL104" s="10">
        <v>2</v>
      </c>
      <c r="CM104" s="10">
        <v>2</v>
      </c>
      <c r="CN104" s="10">
        <v>2</v>
      </c>
      <c r="CO104" s="10">
        <v>1000000</v>
      </c>
    </row>
    <row r="105" spans="1:93" ht="15.75" thickBot="1" x14ac:dyDescent="0.3">
      <c r="A105" s="9" t="s">
        <v>126</v>
      </c>
      <c r="B105" s="10">
        <v>2</v>
      </c>
      <c r="C105" s="10">
        <v>2</v>
      </c>
      <c r="D105" s="10">
        <v>2</v>
      </c>
      <c r="E105" s="10">
        <v>2</v>
      </c>
      <c r="F105" s="10">
        <v>2</v>
      </c>
      <c r="G105" s="10">
        <v>2</v>
      </c>
      <c r="H105" s="10">
        <v>2</v>
      </c>
      <c r="I105" s="10">
        <v>2</v>
      </c>
      <c r="J105" s="10">
        <v>2</v>
      </c>
      <c r="K105" s="10">
        <v>2</v>
      </c>
      <c r="L105" s="10">
        <v>2</v>
      </c>
      <c r="M105" s="10">
        <v>2</v>
      </c>
      <c r="N105" s="10">
        <v>2</v>
      </c>
      <c r="O105" s="10">
        <v>2</v>
      </c>
      <c r="P105" s="10">
        <v>3</v>
      </c>
      <c r="Q105" s="10">
        <v>2</v>
      </c>
      <c r="R105" s="10">
        <v>2</v>
      </c>
      <c r="S105" s="10">
        <v>2</v>
      </c>
      <c r="T105" s="10">
        <v>2</v>
      </c>
      <c r="U105" s="10">
        <v>2</v>
      </c>
      <c r="V105" s="10">
        <v>2</v>
      </c>
      <c r="W105" s="10">
        <v>3</v>
      </c>
      <c r="X105" s="10">
        <v>2</v>
      </c>
      <c r="Y105" s="10">
        <v>2</v>
      </c>
      <c r="Z105" s="10">
        <v>2</v>
      </c>
      <c r="AA105" s="10">
        <v>3</v>
      </c>
      <c r="AB105" s="10">
        <v>2</v>
      </c>
      <c r="AC105" s="10">
        <v>2</v>
      </c>
      <c r="AD105" s="10">
        <v>2</v>
      </c>
      <c r="AE105" s="10">
        <v>1000000</v>
      </c>
      <c r="AG105" s="1">
        <f t="shared" si="24"/>
        <v>2</v>
      </c>
      <c r="AH105" s="1">
        <f t="shared" si="22"/>
        <v>2</v>
      </c>
      <c r="AI105" s="1">
        <f t="shared" si="22"/>
        <v>2</v>
      </c>
      <c r="AJ105" s="1">
        <f t="shared" si="22"/>
        <v>2</v>
      </c>
      <c r="AK105" s="1">
        <f t="shared" si="22"/>
        <v>2</v>
      </c>
      <c r="AL105" s="1">
        <f t="shared" si="22"/>
        <v>2</v>
      </c>
      <c r="AM105" s="1">
        <f t="shared" si="22"/>
        <v>2</v>
      </c>
      <c r="AN105" s="1">
        <f t="shared" si="22"/>
        <v>2</v>
      </c>
      <c r="AO105" s="1">
        <f t="shared" si="22"/>
        <v>2</v>
      </c>
      <c r="AP105" s="1">
        <f t="shared" si="22"/>
        <v>2</v>
      </c>
      <c r="AQ105" s="1">
        <f t="shared" si="22"/>
        <v>2</v>
      </c>
      <c r="AR105" s="1">
        <f t="shared" si="22"/>
        <v>2</v>
      </c>
      <c r="AS105" s="1">
        <f t="shared" si="22"/>
        <v>2</v>
      </c>
      <c r="AT105" s="1">
        <f t="shared" si="22"/>
        <v>2</v>
      </c>
      <c r="AU105" s="1">
        <f t="shared" si="22"/>
        <v>1</v>
      </c>
      <c r="AV105" s="1">
        <f t="shared" si="22"/>
        <v>2</v>
      </c>
      <c r="AW105" s="1">
        <f t="shared" si="22"/>
        <v>2</v>
      </c>
      <c r="AX105" s="1">
        <f t="shared" si="22"/>
        <v>2</v>
      </c>
      <c r="AY105" s="1">
        <f t="shared" si="22"/>
        <v>2</v>
      </c>
      <c r="AZ105" s="1">
        <f t="shared" si="22"/>
        <v>2</v>
      </c>
      <c r="BA105" s="1">
        <f t="shared" si="22"/>
        <v>2</v>
      </c>
      <c r="BB105" s="1">
        <f t="shared" si="22"/>
        <v>1</v>
      </c>
      <c r="BC105" s="1">
        <f t="shared" si="25"/>
        <v>2</v>
      </c>
      <c r="BD105" s="1">
        <f t="shared" si="23"/>
        <v>2</v>
      </c>
      <c r="BE105" s="1">
        <f t="shared" si="23"/>
        <v>2</v>
      </c>
      <c r="BF105" s="1">
        <f t="shared" si="23"/>
        <v>1</v>
      </c>
      <c r="BG105" s="1">
        <f t="shared" si="23"/>
        <v>2</v>
      </c>
      <c r="BH105" s="1">
        <f t="shared" si="23"/>
        <v>2</v>
      </c>
      <c r="BI105" s="1">
        <f t="shared" si="23"/>
        <v>2</v>
      </c>
      <c r="BJ105" s="1">
        <v>1000000</v>
      </c>
      <c r="BK105" s="9" t="s">
        <v>126</v>
      </c>
      <c r="BL105" s="10">
        <v>2</v>
      </c>
      <c r="BM105" s="10">
        <v>2</v>
      </c>
      <c r="BN105" s="10">
        <v>2</v>
      </c>
      <c r="BO105" s="10">
        <v>2</v>
      </c>
      <c r="BP105" s="10">
        <v>2</v>
      </c>
      <c r="BQ105" s="10">
        <v>2</v>
      </c>
      <c r="BR105" s="10">
        <v>2</v>
      </c>
      <c r="BS105" s="10">
        <v>2</v>
      </c>
      <c r="BT105" s="10">
        <v>2</v>
      </c>
      <c r="BU105" s="10">
        <v>2</v>
      </c>
      <c r="BV105" s="10">
        <v>2</v>
      </c>
      <c r="BW105" s="10">
        <v>2</v>
      </c>
      <c r="BX105" s="10">
        <v>2</v>
      </c>
      <c r="BY105" s="10">
        <v>2</v>
      </c>
      <c r="BZ105" s="10">
        <v>1</v>
      </c>
      <c r="CA105" s="10">
        <v>2</v>
      </c>
      <c r="CB105" s="10">
        <v>2</v>
      </c>
      <c r="CC105" s="10">
        <v>2</v>
      </c>
      <c r="CD105" s="10">
        <v>2</v>
      </c>
      <c r="CE105" s="10">
        <v>2</v>
      </c>
      <c r="CF105" s="10">
        <v>2</v>
      </c>
      <c r="CG105" s="10">
        <v>1</v>
      </c>
      <c r="CH105" s="10">
        <v>2</v>
      </c>
      <c r="CI105" s="10">
        <v>2</v>
      </c>
      <c r="CJ105" s="10">
        <v>2</v>
      </c>
      <c r="CK105" s="10">
        <v>1</v>
      </c>
      <c r="CL105" s="10">
        <v>2</v>
      </c>
      <c r="CM105" s="10">
        <v>2</v>
      </c>
      <c r="CN105" s="10">
        <v>2</v>
      </c>
      <c r="CO105" s="10">
        <v>1000000</v>
      </c>
    </row>
    <row r="106" spans="1:93" ht="15.75" thickBot="1" x14ac:dyDescent="0.3">
      <c r="A106" s="9" t="s">
        <v>127</v>
      </c>
      <c r="B106" s="10">
        <v>2</v>
      </c>
      <c r="C106" s="10">
        <v>2</v>
      </c>
      <c r="D106" s="10">
        <v>2</v>
      </c>
      <c r="E106" s="10">
        <v>2</v>
      </c>
      <c r="F106" s="10">
        <v>2</v>
      </c>
      <c r="G106" s="10">
        <v>2</v>
      </c>
      <c r="H106" s="10">
        <v>2</v>
      </c>
      <c r="I106" s="10">
        <v>2</v>
      </c>
      <c r="J106" s="10">
        <v>2</v>
      </c>
      <c r="K106" s="10">
        <v>2</v>
      </c>
      <c r="L106" s="10">
        <v>2</v>
      </c>
      <c r="M106" s="10">
        <v>2</v>
      </c>
      <c r="N106" s="10">
        <v>2</v>
      </c>
      <c r="O106" s="10">
        <v>2</v>
      </c>
      <c r="P106" s="10">
        <v>3</v>
      </c>
      <c r="Q106" s="10">
        <v>2</v>
      </c>
      <c r="R106" s="10">
        <v>2</v>
      </c>
      <c r="S106" s="10">
        <v>2</v>
      </c>
      <c r="T106" s="10">
        <v>2</v>
      </c>
      <c r="U106" s="10">
        <v>2</v>
      </c>
      <c r="V106" s="10">
        <v>2</v>
      </c>
      <c r="W106" s="10">
        <v>3</v>
      </c>
      <c r="X106" s="10">
        <v>2</v>
      </c>
      <c r="Y106" s="10">
        <v>2</v>
      </c>
      <c r="Z106" s="10">
        <v>2</v>
      </c>
      <c r="AA106" s="10">
        <v>3</v>
      </c>
      <c r="AB106" s="10">
        <v>2</v>
      </c>
      <c r="AC106" s="10">
        <v>2</v>
      </c>
      <c r="AD106" s="10">
        <v>2</v>
      </c>
      <c r="AE106" s="10">
        <v>1000000</v>
      </c>
      <c r="AG106" s="1">
        <f t="shared" si="24"/>
        <v>2</v>
      </c>
      <c r="AH106" s="1">
        <f t="shared" si="22"/>
        <v>2</v>
      </c>
      <c r="AI106" s="1">
        <f t="shared" si="22"/>
        <v>2</v>
      </c>
      <c r="AJ106" s="1">
        <f t="shared" si="22"/>
        <v>2</v>
      </c>
      <c r="AK106" s="1">
        <f t="shared" si="22"/>
        <v>2</v>
      </c>
      <c r="AL106" s="1">
        <f t="shared" si="22"/>
        <v>2</v>
      </c>
      <c r="AM106" s="1">
        <f t="shared" si="22"/>
        <v>2</v>
      </c>
      <c r="AN106" s="1">
        <f t="shared" si="22"/>
        <v>2</v>
      </c>
      <c r="AO106" s="1">
        <f t="shared" si="22"/>
        <v>2</v>
      </c>
      <c r="AP106" s="1">
        <f t="shared" si="22"/>
        <v>2</v>
      </c>
      <c r="AQ106" s="1">
        <f t="shared" si="22"/>
        <v>2</v>
      </c>
      <c r="AR106" s="1">
        <f t="shared" si="22"/>
        <v>2</v>
      </c>
      <c r="AS106" s="1">
        <f t="shared" si="22"/>
        <v>2</v>
      </c>
      <c r="AT106" s="1">
        <f t="shared" si="22"/>
        <v>2</v>
      </c>
      <c r="AU106" s="1">
        <f t="shared" si="22"/>
        <v>1</v>
      </c>
      <c r="AV106" s="1">
        <f t="shared" si="22"/>
        <v>2</v>
      </c>
      <c r="AW106" s="1">
        <f t="shared" si="22"/>
        <v>2</v>
      </c>
      <c r="AX106" s="1">
        <f t="shared" si="22"/>
        <v>2</v>
      </c>
      <c r="AY106" s="1">
        <f t="shared" si="22"/>
        <v>2</v>
      </c>
      <c r="AZ106" s="1">
        <f t="shared" si="22"/>
        <v>2</v>
      </c>
      <c r="BA106" s="1">
        <f t="shared" si="22"/>
        <v>2</v>
      </c>
      <c r="BB106" s="1">
        <f t="shared" si="22"/>
        <v>1</v>
      </c>
      <c r="BC106" s="1">
        <f t="shared" si="25"/>
        <v>2</v>
      </c>
      <c r="BD106" s="1">
        <f t="shared" si="23"/>
        <v>2</v>
      </c>
      <c r="BE106" s="1">
        <f t="shared" si="23"/>
        <v>2</v>
      </c>
      <c r="BF106" s="1">
        <f t="shared" si="23"/>
        <v>1</v>
      </c>
      <c r="BG106" s="1">
        <f t="shared" si="23"/>
        <v>2</v>
      </c>
      <c r="BH106" s="1">
        <f t="shared" si="23"/>
        <v>2</v>
      </c>
      <c r="BI106" s="1">
        <f t="shared" si="23"/>
        <v>2</v>
      </c>
      <c r="BJ106" s="1">
        <v>1000000</v>
      </c>
      <c r="BK106" s="9" t="s">
        <v>127</v>
      </c>
      <c r="BL106" s="10">
        <v>2</v>
      </c>
      <c r="BM106" s="10">
        <v>2</v>
      </c>
      <c r="BN106" s="10">
        <v>2</v>
      </c>
      <c r="BO106" s="10">
        <v>2</v>
      </c>
      <c r="BP106" s="10">
        <v>2</v>
      </c>
      <c r="BQ106" s="10">
        <v>2</v>
      </c>
      <c r="BR106" s="10">
        <v>2</v>
      </c>
      <c r="BS106" s="10">
        <v>2</v>
      </c>
      <c r="BT106" s="10">
        <v>2</v>
      </c>
      <c r="BU106" s="10">
        <v>2</v>
      </c>
      <c r="BV106" s="10">
        <v>2</v>
      </c>
      <c r="BW106" s="10">
        <v>2</v>
      </c>
      <c r="BX106" s="10">
        <v>2</v>
      </c>
      <c r="BY106" s="10">
        <v>2</v>
      </c>
      <c r="BZ106" s="10">
        <v>1</v>
      </c>
      <c r="CA106" s="10">
        <v>2</v>
      </c>
      <c r="CB106" s="10">
        <v>2</v>
      </c>
      <c r="CC106" s="10">
        <v>2</v>
      </c>
      <c r="CD106" s="10">
        <v>2</v>
      </c>
      <c r="CE106" s="10">
        <v>2</v>
      </c>
      <c r="CF106" s="10">
        <v>2</v>
      </c>
      <c r="CG106" s="10">
        <v>1</v>
      </c>
      <c r="CH106" s="10">
        <v>2</v>
      </c>
      <c r="CI106" s="10">
        <v>2</v>
      </c>
      <c r="CJ106" s="10">
        <v>2</v>
      </c>
      <c r="CK106" s="10">
        <v>1</v>
      </c>
      <c r="CL106" s="10">
        <v>2</v>
      </c>
      <c r="CM106" s="10">
        <v>2</v>
      </c>
      <c r="CN106" s="10">
        <v>2</v>
      </c>
      <c r="CO106" s="10">
        <v>1000000</v>
      </c>
    </row>
    <row r="107" spans="1:93" ht="15.75" thickBot="1" x14ac:dyDescent="0.3">
      <c r="A107" s="9" t="s">
        <v>128</v>
      </c>
      <c r="B107" s="10">
        <v>2</v>
      </c>
      <c r="C107" s="10">
        <v>2</v>
      </c>
      <c r="D107" s="10">
        <v>2</v>
      </c>
      <c r="E107" s="10">
        <v>2</v>
      </c>
      <c r="F107" s="10">
        <v>2</v>
      </c>
      <c r="G107" s="10">
        <v>2</v>
      </c>
      <c r="H107" s="10">
        <v>2</v>
      </c>
      <c r="I107" s="10">
        <v>2</v>
      </c>
      <c r="J107" s="10">
        <v>2</v>
      </c>
      <c r="K107" s="10">
        <v>2</v>
      </c>
      <c r="L107" s="10">
        <v>2</v>
      </c>
      <c r="M107" s="10">
        <v>2</v>
      </c>
      <c r="N107" s="10">
        <v>2</v>
      </c>
      <c r="O107" s="10">
        <v>2</v>
      </c>
      <c r="P107" s="10">
        <v>3</v>
      </c>
      <c r="Q107" s="10">
        <v>2</v>
      </c>
      <c r="R107" s="10">
        <v>2</v>
      </c>
      <c r="S107" s="10">
        <v>2</v>
      </c>
      <c r="T107" s="10">
        <v>2</v>
      </c>
      <c r="U107" s="10">
        <v>2</v>
      </c>
      <c r="V107" s="10">
        <v>2</v>
      </c>
      <c r="W107" s="10">
        <v>3</v>
      </c>
      <c r="X107" s="10">
        <v>2</v>
      </c>
      <c r="Y107" s="10">
        <v>2</v>
      </c>
      <c r="Z107" s="10">
        <v>2</v>
      </c>
      <c r="AA107" s="10">
        <v>3</v>
      </c>
      <c r="AB107" s="10">
        <v>2</v>
      </c>
      <c r="AC107" s="10">
        <v>2</v>
      </c>
      <c r="AD107" s="10">
        <v>2</v>
      </c>
      <c r="AE107" s="10">
        <v>1000000</v>
      </c>
      <c r="AG107" s="1">
        <f t="shared" si="24"/>
        <v>2</v>
      </c>
      <c r="AH107" s="1">
        <f t="shared" si="22"/>
        <v>2</v>
      </c>
      <c r="AI107" s="1">
        <f t="shared" si="22"/>
        <v>2</v>
      </c>
      <c r="AJ107" s="1">
        <f t="shared" si="22"/>
        <v>2</v>
      </c>
      <c r="AK107" s="1">
        <f t="shared" si="22"/>
        <v>2</v>
      </c>
      <c r="AL107" s="1">
        <f t="shared" si="22"/>
        <v>2</v>
      </c>
      <c r="AM107" s="1">
        <f t="shared" si="22"/>
        <v>2</v>
      </c>
      <c r="AN107" s="1">
        <f t="shared" si="22"/>
        <v>2</v>
      </c>
      <c r="AO107" s="1">
        <f t="shared" si="22"/>
        <v>2</v>
      </c>
      <c r="AP107" s="1">
        <f t="shared" si="22"/>
        <v>2</v>
      </c>
      <c r="AQ107" s="1">
        <f t="shared" si="22"/>
        <v>2</v>
      </c>
      <c r="AR107" s="1">
        <f t="shared" si="22"/>
        <v>2</v>
      </c>
      <c r="AS107" s="1">
        <f t="shared" si="22"/>
        <v>2</v>
      </c>
      <c r="AT107" s="1">
        <f t="shared" si="22"/>
        <v>2</v>
      </c>
      <c r="AU107" s="1">
        <f t="shared" si="22"/>
        <v>1</v>
      </c>
      <c r="AV107" s="1">
        <f t="shared" si="22"/>
        <v>2</v>
      </c>
      <c r="AW107" s="1">
        <f t="shared" si="22"/>
        <v>2</v>
      </c>
      <c r="AX107" s="1">
        <f t="shared" si="22"/>
        <v>2</v>
      </c>
      <c r="AY107" s="1">
        <f t="shared" si="22"/>
        <v>2</v>
      </c>
      <c r="AZ107" s="1">
        <f t="shared" si="22"/>
        <v>2</v>
      </c>
      <c r="BA107" s="1">
        <f t="shared" si="22"/>
        <v>2</v>
      </c>
      <c r="BB107" s="1">
        <f t="shared" si="22"/>
        <v>1</v>
      </c>
      <c r="BC107" s="1">
        <f t="shared" si="25"/>
        <v>2</v>
      </c>
      <c r="BD107" s="1">
        <f t="shared" si="23"/>
        <v>2</v>
      </c>
      <c r="BE107" s="1">
        <f t="shared" si="23"/>
        <v>2</v>
      </c>
      <c r="BF107" s="1">
        <f t="shared" si="23"/>
        <v>1</v>
      </c>
      <c r="BG107" s="1">
        <f t="shared" si="23"/>
        <v>2</v>
      </c>
      <c r="BH107" s="1">
        <f t="shared" si="23"/>
        <v>2</v>
      </c>
      <c r="BI107" s="1">
        <f t="shared" si="23"/>
        <v>2</v>
      </c>
      <c r="BJ107" s="1">
        <v>1000000</v>
      </c>
      <c r="BK107" s="9" t="s">
        <v>128</v>
      </c>
      <c r="BL107" s="10">
        <v>2</v>
      </c>
      <c r="BM107" s="10">
        <v>2</v>
      </c>
      <c r="BN107" s="10">
        <v>2</v>
      </c>
      <c r="BO107" s="10">
        <v>2</v>
      </c>
      <c r="BP107" s="10">
        <v>2</v>
      </c>
      <c r="BQ107" s="10">
        <v>2</v>
      </c>
      <c r="BR107" s="10">
        <v>2</v>
      </c>
      <c r="BS107" s="10">
        <v>2</v>
      </c>
      <c r="BT107" s="10">
        <v>2</v>
      </c>
      <c r="BU107" s="10">
        <v>2</v>
      </c>
      <c r="BV107" s="10">
        <v>2</v>
      </c>
      <c r="BW107" s="10">
        <v>2</v>
      </c>
      <c r="BX107" s="10">
        <v>2</v>
      </c>
      <c r="BY107" s="10">
        <v>2</v>
      </c>
      <c r="BZ107" s="10">
        <v>1</v>
      </c>
      <c r="CA107" s="10">
        <v>2</v>
      </c>
      <c r="CB107" s="10">
        <v>2</v>
      </c>
      <c r="CC107" s="10">
        <v>2</v>
      </c>
      <c r="CD107" s="10">
        <v>2</v>
      </c>
      <c r="CE107" s="10">
        <v>2</v>
      </c>
      <c r="CF107" s="10">
        <v>2</v>
      </c>
      <c r="CG107" s="10">
        <v>1</v>
      </c>
      <c r="CH107" s="10">
        <v>2</v>
      </c>
      <c r="CI107" s="10">
        <v>2</v>
      </c>
      <c r="CJ107" s="10">
        <v>2</v>
      </c>
      <c r="CK107" s="10">
        <v>1</v>
      </c>
      <c r="CL107" s="10">
        <v>2</v>
      </c>
      <c r="CM107" s="10">
        <v>2</v>
      </c>
      <c r="CN107" s="10">
        <v>2</v>
      </c>
      <c r="CO107" s="10">
        <v>1000000</v>
      </c>
    </row>
    <row r="108" spans="1:93" ht="15.75" thickBot="1" x14ac:dyDescent="0.3">
      <c r="A108" s="9" t="s">
        <v>129</v>
      </c>
      <c r="B108" s="10">
        <v>2</v>
      </c>
      <c r="C108" s="10">
        <v>2</v>
      </c>
      <c r="D108" s="10">
        <v>2</v>
      </c>
      <c r="E108" s="10">
        <v>2</v>
      </c>
      <c r="F108" s="10">
        <v>2</v>
      </c>
      <c r="G108" s="10">
        <v>2</v>
      </c>
      <c r="H108" s="10">
        <v>2</v>
      </c>
      <c r="I108" s="10">
        <v>2</v>
      </c>
      <c r="J108" s="10">
        <v>2</v>
      </c>
      <c r="K108" s="10">
        <v>2</v>
      </c>
      <c r="L108" s="10">
        <v>2</v>
      </c>
      <c r="M108" s="10">
        <v>2</v>
      </c>
      <c r="N108" s="10">
        <v>2</v>
      </c>
      <c r="O108" s="10">
        <v>2</v>
      </c>
      <c r="P108" s="10">
        <v>3</v>
      </c>
      <c r="Q108" s="10">
        <v>2</v>
      </c>
      <c r="R108" s="10">
        <v>2</v>
      </c>
      <c r="S108" s="10">
        <v>2</v>
      </c>
      <c r="T108" s="10">
        <v>2</v>
      </c>
      <c r="U108" s="10">
        <v>2</v>
      </c>
      <c r="V108" s="10">
        <v>2</v>
      </c>
      <c r="W108" s="10">
        <v>3</v>
      </c>
      <c r="X108" s="10">
        <v>2</v>
      </c>
      <c r="Y108" s="10">
        <v>2</v>
      </c>
      <c r="Z108" s="10">
        <v>2</v>
      </c>
      <c r="AA108" s="10">
        <v>3</v>
      </c>
      <c r="AB108" s="10">
        <v>2</v>
      </c>
      <c r="AC108" s="10">
        <v>2</v>
      </c>
      <c r="AD108" s="10">
        <v>2</v>
      </c>
      <c r="AE108" s="10">
        <v>1000000</v>
      </c>
      <c r="AG108" s="1">
        <f t="shared" si="24"/>
        <v>2</v>
      </c>
      <c r="AH108" s="1">
        <f t="shared" si="22"/>
        <v>2</v>
      </c>
      <c r="AI108" s="1">
        <f t="shared" si="22"/>
        <v>2</v>
      </c>
      <c r="AJ108" s="1">
        <f t="shared" si="22"/>
        <v>2</v>
      </c>
      <c r="AK108" s="1">
        <f t="shared" si="22"/>
        <v>2</v>
      </c>
      <c r="AL108" s="1">
        <f t="shared" si="22"/>
        <v>2</v>
      </c>
      <c r="AM108" s="1">
        <f t="shared" si="22"/>
        <v>2</v>
      </c>
      <c r="AN108" s="1">
        <f t="shared" si="22"/>
        <v>2</v>
      </c>
      <c r="AO108" s="1">
        <f t="shared" si="22"/>
        <v>2</v>
      </c>
      <c r="AP108" s="1">
        <f t="shared" si="22"/>
        <v>2</v>
      </c>
      <c r="AQ108" s="1">
        <f t="shared" si="22"/>
        <v>2</v>
      </c>
      <c r="AR108" s="1">
        <f t="shared" si="22"/>
        <v>2</v>
      </c>
      <c r="AS108" s="1">
        <f t="shared" si="22"/>
        <v>2</v>
      </c>
      <c r="AT108" s="1">
        <f t="shared" si="22"/>
        <v>2</v>
      </c>
      <c r="AU108" s="1">
        <f t="shared" si="22"/>
        <v>1</v>
      </c>
      <c r="AV108" s="1">
        <f t="shared" si="22"/>
        <v>2</v>
      </c>
      <c r="AW108" s="1">
        <f t="shared" si="22"/>
        <v>2</v>
      </c>
      <c r="AX108" s="1">
        <f t="shared" si="22"/>
        <v>2</v>
      </c>
      <c r="AY108" s="1">
        <f t="shared" si="22"/>
        <v>2</v>
      </c>
      <c r="AZ108" s="1">
        <f t="shared" si="22"/>
        <v>2</v>
      </c>
      <c r="BA108" s="1">
        <f t="shared" si="22"/>
        <v>2</v>
      </c>
      <c r="BB108" s="1">
        <f t="shared" si="22"/>
        <v>1</v>
      </c>
      <c r="BC108" s="1">
        <f t="shared" si="25"/>
        <v>2</v>
      </c>
      <c r="BD108" s="1">
        <f t="shared" si="23"/>
        <v>2</v>
      </c>
      <c r="BE108" s="1">
        <f t="shared" si="23"/>
        <v>2</v>
      </c>
      <c r="BF108" s="1">
        <f t="shared" si="23"/>
        <v>1</v>
      </c>
      <c r="BG108" s="1">
        <f t="shared" si="23"/>
        <v>2</v>
      </c>
      <c r="BH108" s="1">
        <f t="shared" si="23"/>
        <v>2</v>
      </c>
      <c r="BI108" s="1">
        <f t="shared" si="23"/>
        <v>2</v>
      </c>
      <c r="BJ108" s="1">
        <v>1000000</v>
      </c>
      <c r="BK108" s="9" t="s">
        <v>129</v>
      </c>
      <c r="BL108" s="10">
        <v>2</v>
      </c>
      <c r="BM108" s="10">
        <v>2</v>
      </c>
      <c r="BN108" s="10">
        <v>2</v>
      </c>
      <c r="BO108" s="10">
        <v>2</v>
      </c>
      <c r="BP108" s="10">
        <v>2</v>
      </c>
      <c r="BQ108" s="10">
        <v>2</v>
      </c>
      <c r="BR108" s="10">
        <v>2</v>
      </c>
      <c r="BS108" s="10">
        <v>2</v>
      </c>
      <c r="BT108" s="10">
        <v>2</v>
      </c>
      <c r="BU108" s="10">
        <v>2</v>
      </c>
      <c r="BV108" s="10">
        <v>2</v>
      </c>
      <c r="BW108" s="10">
        <v>2</v>
      </c>
      <c r="BX108" s="10">
        <v>2</v>
      </c>
      <c r="BY108" s="10">
        <v>2</v>
      </c>
      <c r="BZ108" s="10">
        <v>1</v>
      </c>
      <c r="CA108" s="10">
        <v>2</v>
      </c>
      <c r="CB108" s="10">
        <v>2</v>
      </c>
      <c r="CC108" s="10">
        <v>2</v>
      </c>
      <c r="CD108" s="10">
        <v>2</v>
      </c>
      <c r="CE108" s="10">
        <v>2</v>
      </c>
      <c r="CF108" s="10">
        <v>2</v>
      </c>
      <c r="CG108" s="10">
        <v>1</v>
      </c>
      <c r="CH108" s="10">
        <v>2</v>
      </c>
      <c r="CI108" s="10">
        <v>2</v>
      </c>
      <c r="CJ108" s="10">
        <v>2</v>
      </c>
      <c r="CK108" s="10">
        <v>1</v>
      </c>
      <c r="CL108" s="10">
        <v>2</v>
      </c>
      <c r="CM108" s="10">
        <v>2</v>
      </c>
      <c r="CN108" s="10">
        <v>2</v>
      </c>
      <c r="CO108" s="10">
        <v>1000000</v>
      </c>
    </row>
    <row r="109" spans="1:93" ht="15.75" thickBot="1" x14ac:dyDescent="0.3">
      <c r="A109" s="9" t="s">
        <v>130</v>
      </c>
      <c r="B109" s="10">
        <v>2</v>
      </c>
      <c r="C109" s="10">
        <v>2</v>
      </c>
      <c r="D109" s="10">
        <v>2</v>
      </c>
      <c r="E109" s="10">
        <v>2</v>
      </c>
      <c r="F109" s="10">
        <v>2</v>
      </c>
      <c r="G109" s="10">
        <v>2</v>
      </c>
      <c r="H109" s="10">
        <v>2</v>
      </c>
      <c r="I109" s="10">
        <v>2</v>
      </c>
      <c r="J109" s="10">
        <v>2</v>
      </c>
      <c r="K109" s="10">
        <v>2</v>
      </c>
      <c r="L109" s="10">
        <v>2</v>
      </c>
      <c r="M109" s="10">
        <v>2</v>
      </c>
      <c r="N109" s="10">
        <v>2</v>
      </c>
      <c r="O109" s="10">
        <v>2</v>
      </c>
      <c r="P109" s="10">
        <v>3</v>
      </c>
      <c r="Q109" s="10">
        <v>2</v>
      </c>
      <c r="R109" s="10">
        <v>2</v>
      </c>
      <c r="S109" s="10">
        <v>2</v>
      </c>
      <c r="T109" s="10">
        <v>2</v>
      </c>
      <c r="U109" s="10">
        <v>2</v>
      </c>
      <c r="V109" s="10">
        <v>2</v>
      </c>
      <c r="W109" s="10">
        <v>3</v>
      </c>
      <c r="X109" s="10">
        <v>2</v>
      </c>
      <c r="Y109" s="10">
        <v>2</v>
      </c>
      <c r="Z109" s="10">
        <v>2</v>
      </c>
      <c r="AA109" s="10">
        <v>3</v>
      </c>
      <c r="AB109" s="10">
        <v>2</v>
      </c>
      <c r="AC109" s="10">
        <v>2</v>
      </c>
      <c r="AD109" s="10">
        <v>2</v>
      </c>
      <c r="AE109" s="10">
        <v>1000000</v>
      </c>
      <c r="AG109" s="1">
        <f t="shared" si="24"/>
        <v>2</v>
      </c>
      <c r="AH109" s="1">
        <f t="shared" si="22"/>
        <v>2</v>
      </c>
      <c r="AI109" s="1">
        <f t="shared" si="22"/>
        <v>2</v>
      </c>
      <c r="AJ109" s="1">
        <f t="shared" si="22"/>
        <v>2</v>
      </c>
      <c r="AK109" s="1">
        <f t="shared" si="22"/>
        <v>2</v>
      </c>
      <c r="AL109" s="1">
        <f t="shared" si="22"/>
        <v>2</v>
      </c>
      <c r="AM109" s="1">
        <f t="shared" si="22"/>
        <v>2</v>
      </c>
      <c r="AN109" s="1">
        <f t="shared" si="22"/>
        <v>2</v>
      </c>
      <c r="AO109" s="1">
        <f t="shared" si="22"/>
        <v>2</v>
      </c>
      <c r="AP109" s="1">
        <f t="shared" si="22"/>
        <v>2</v>
      </c>
      <c r="AQ109" s="1">
        <f t="shared" si="22"/>
        <v>2</v>
      </c>
      <c r="AR109" s="1">
        <f t="shared" si="22"/>
        <v>2</v>
      </c>
      <c r="AS109" s="1">
        <f t="shared" si="22"/>
        <v>2</v>
      </c>
      <c r="AT109" s="1">
        <f t="shared" si="22"/>
        <v>2</v>
      </c>
      <c r="AU109" s="1">
        <f t="shared" si="22"/>
        <v>1</v>
      </c>
      <c r="AV109" s="1">
        <f t="shared" si="22"/>
        <v>2</v>
      </c>
      <c r="AW109" s="1">
        <f t="shared" si="22"/>
        <v>2</v>
      </c>
      <c r="AX109" s="1">
        <f t="shared" si="22"/>
        <v>2</v>
      </c>
      <c r="AY109" s="1">
        <f t="shared" si="22"/>
        <v>2</v>
      </c>
      <c r="AZ109" s="1">
        <f t="shared" si="22"/>
        <v>2</v>
      </c>
      <c r="BA109" s="1">
        <f t="shared" si="22"/>
        <v>2</v>
      </c>
      <c r="BB109" s="1">
        <f t="shared" si="22"/>
        <v>1</v>
      </c>
      <c r="BC109" s="1">
        <f t="shared" si="25"/>
        <v>2</v>
      </c>
      <c r="BD109" s="1">
        <f t="shared" si="23"/>
        <v>2</v>
      </c>
      <c r="BE109" s="1">
        <f t="shared" si="23"/>
        <v>2</v>
      </c>
      <c r="BF109" s="1">
        <f t="shared" si="23"/>
        <v>1</v>
      </c>
      <c r="BG109" s="1">
        <f t="shared" si="23"/>
        <v>2</v>
      </c>
      <c r="BH109" s="1">
        <f t="shared" si="23"/>
        <v>2</v>
      </c>
      <c r="BI109" s="1">
        <f t="shared" si="23"/>
        <v>2</v>
      </c>
      <c r="BJ109" s="1">
        <v>1000000</v>
      </c>
      <c r="BK109" s="9" t="s">
        <v>130</v>
      </c>
      <c r="BL109" s="10">
        <v>2</v>
      </c>
      <c r="BM109" s="10">
        <v>2</v>
      </c>
      <c r="BN109" s="10">
        <v>2</v>
      </c>
      <c r="BO109" s="10">
        <v>2</v>
      </c>
      <c r="BP109" s="10">
        <v>2</v>
      </c>
      <c r="BQ109" s="10">
        <v>2</v>
      </c>
      <c r="BR109" s="10">
        <v>2</v>
      </c>
      <c r="BS109" s="10">
        <v>2</v>
      </c>
      <c r="BT109" s="10">
        <v>2</v>
      </c>
      <c r="BU109" s="10">
        <v>2</v>
      </c>
      <c r="BV109" s="10">
        <v>2</v>
      </c>
      <c r="BW109" s="10">
        <v>2</v>
      </c>
      <c r="BX109" s="10">
        <v>2</v>
      </c>
      <c r="BY109" s="10">
        <v>2</v>
      </c>
      <c r="BZ109" s="10">
        <v>1</v>
      </c>
      <c r="CA109" s="10">
        <v>2</v>
      </c>
      <c r="CB109" s="10">
        <v>2</v>
      </c>
      <c r="CC109" s="10">
        <v>2</v>
      </c>
      <c r="CD109" s="10">
        <v>2</v>
      </c>
      <c r="CE109" s="10">
        <v>2</v>
      </c>
      <c r="CF109" s="10">
        <v>2</v>
      </c>
      <c r="CG109" s="10">
        <v>1</v>
      </c>
      <c r="CH109" s="10">
        <v>2</v>
      </c>
      <c r="CI109" s="10">
        <v>2</v>
      </c>
      <c r="CJ109" s="10">
        <v>2</v>
      </c>
      <c r="CK109" s="10">
        <v>1</v>
      </c>
      <c r="CL109" s="10">
        <v>2</v>
      </c>
      <c r="CM109" s="10">
        <v>2</v>
      </c>
      <c r="CN109" s="10">
        <v>2</v>
      </c>
      <c r="CO109" s="10">
        <v>1000000</v>
      </c>
    </row>
    <row r="110" spans="1:93" ht="15.75" thickBot="1" x14ac:dyDescent="0.3">
      <c r="A110" s="9" t="s">
        <v>131</v>
      </c>
      <c r="B110" s="10">
        <v>2</v>
      </c>
      <c r="C110" s="10">
        <v>2</v>
      </c>
      <c r="D110" s="10">
        <v>2</v>
      </c>
      <c r="E110" s="10">
        <v>2</v>
      </c>
      <c r="F110" s="10">
        <v>2</v>
      </c>
      <c r="G110" s="10">
        <v>2</v>
      </c>
      <c r="H110" s="10">
        <v>2</v>
      </c>
      <c r="I110" s="10">
        <v>2</v>
      </c>
      <c r="J110" s="10">
        <v>2</v>
      </c>
      <c r="K110" s="10">
        <v>2</v>
      </c>
      <c r="L110" s="10">
        <v>2</v>
      </c>
      <c r="M110" s="10">
        <v>2</v>
      </c>
      <c r="N110" s="10">
        <v>2</v>
      </c>
      <c r="O110" s="10">
        <v>2</v>
      </c>
      <c r="P110" s="10">
        <v>3</v>
      </c>
      <c r="Q110" s="10">
        <v>2</v>
      </c>
      <c r="R110" s="10">
        <v>2</v>
      </c>
      <c r="S110" s="10">
        <v>2</v>
      </c>
      <c r="T110" s="10">
        <v>2</v>
      </c>
      <c r="U110" s="10">
        <v>2</v>
      </c>
      <c r="V110" s="10">
        <v>2</v>
      </c>
      <c r="W110" s="10">
        <v>3</v>
      </c>
      <c r="X110" s="10">
        <v>2</v>
      </c>
      <c r="Y110" s="10">
        <v>2</v>
      </c>
      <c r="Z110" s="10">
        <v>2</v>
      </c>
      <c r="AA110" s="10">
        <v>3</v>
      </c>
      <c r="AB110" s="10">
        <v>2</v>
      </c>
      <c r="AC110" s="10">
        <v>2</v>
      </c>
      <c r="AD110" s="10">
        <v>2</v>
      </c>
      <c r="AE110" s="10">
        <v>1000000</v>
      </c>
      <c r="AG110" s="1">
        <f t="shared" si="24"/>
        <v>2</v>
      </c>
      <c r="AH110" s="1">
        <f t="shared" si="22"/>
        <v>2</v>
      </c>
      <c r="AI110" s="1">
        <f t="shared" si="22"/>
        <v>2</v>
      </c>
      <c r="AJ110" s="1">
        <f t="shared" si="22"/>
        <v>2</v>
      </c>
      <c r="AK110" s="1">
        <f t="shared" ref="AK110:AZ124" si="26">4-F110</f>
        <v>2</v>
      </c>
      <c r="AL110" s="1">
        <f t="shared" si="26"/>
        <v>2</v>
      </c>
      <c r="AM110" s="1">
        <f t="shared" si="26"/>
        <v>2</v>
      </c>
      <c r="AN110" s="1">
        <f t="shared" si="26"/>
        <v>2</v>
      </c>
      <c r="AO110" s="1">
        <f t="shared" si="26"/>
        <v>2</v>
      </c>
      <c r="AP110" s="1">
        <f t="shared" si="26"/>
        <v>2</v>
      </c>
      <c r="AQ110" s="1">
        <f t="shared" si="26"/>
        <v>2</v>
      </c>
      <c r="AR110" s="1">
        <f t="shared" si="26"/>
        <v>2</v>
      </c>
      <c r="AS110" s="1">
        <f t="shared" si="26"/>
        <v>2</v>
      </c>
      <c r="AT110" s="1">
        <f t="shared" si="26"/>
        <v>2</v>
      </c>
      <c r="AU110" s="1">
        <f t="shared" si="26"/>
        <v>1</v>
      </c>
      <c r="AV110" s="1">
        <f t="shared" si="26"/>
        <v>2</v>
      </c>
      <c r="AW110" s="1">
        <f t="shared" si="26"/>
        <v>2</v>
      </c>
      <c r="AX110" s="1">
        <f t="shared" si="26"/>
        <v>2</v>
      </c>
      <c r="AY110" s="1">
        <f t="shared" si="26"/>
        <v>2</v>
      </c>
      <c r="AZ110" s="1">
        <f t="shared" si="26"/>
        <v>2</v>
      </c>
      <c r="BA110" s="1">
        <f t="shared" ref="BA110:BB124" si="27">4-V110</f>
        <v>2</v>
      </c>
      <c r="BB110" s="1">
        <f t="shared" si="27"/>
        <v>1</v>
      </c>
      <c r="BC110" s="1">
        <f t="shared" si="25"/>
        <v>2</v>
      </c>
      <c r="BD110" s="1">
        <f t="shared" si="23"/>
        <v>2</v>
      </c>
      <c r="BE110" s="1">
        <f t="shared" si="23"/>
        <v>2</v>
      </c>
      <c r="BF110" s="1">
        <f t="shared" si="23"/>
        <v>1</v>
      </c>
      <c r="BG110" s="1">
        <f t="shared" si="23"/>
        <v>2</v>
      </c>
      <c r="BH110" s="1">
        <f t="shared" si="23"/>
        <v>2</v>
      </c>
      <c r="BI110" s="1">
        <f t="shared" si="23"/>
        <v>2</v>
      </c>
      <c r="BJ110" s="1">
        <v>1000000</v>
      </c>
      <c r="BK110" s="9" t="s">
        <v>131</v>
      </c>
      <c r="BL110" s="10">
        <v>2</v>
      </c>
      <c r="BM110" s="10">
        <v>2</v>
      </c>
      <c r="BN110" s="10">
        <v>2</v>
      </c>
      <c r="BO110" s="10">
        <v>2</v>
      </c>
      <c r="BP110" s="10">
        <v>2</v>
      </c>
      <c r="BQ110" s="10">
        <v>2</v>
      </c>
      <c r="BR110" s="10">
        <v>2</v>
      </c>
      <c r="BS110" s="10">
        <v>2</v>
      </c>
      <c r="BT110" s="10">
        <v>2</v>
      </c>
      <c r="BU110" s="10">
        <v>2</v>
      </c>
      <c r="BV110" s="10">
        <v>2</v>
      </c>
      <c r="BW110" s="10">
        <v>2</v>
      </c>
      <c r="BX110" s="10">
        <v>2</v>
      </c>
      <c r="BY110" s="10">
        <v>2</v>
      </c>
      <c r="BZ110" s="10">
        <v>1</v>
      </c>
      <c r="CA110" s="10">
        <v>2</v>
      </c>
      <c r="CB110" s="10">
        <v>2</v>
      </c>
      <c r="CC110" s="10">
        <v>2</v>
      </c>
      <c r="CD110" s="10">
        <v>2</v>
      </c>
      <c r="CE110" s="10">
        <v>2</v>
      </c>
      <c r="CF110" s="10">
        <v>2</v>
      </c>
      <c r="CG110" s="10">
        <v>1</v>
      </c>
      <c r="CH110" s="10">
        <v>2</v>
      </c>
      <c r="CI110" s="10">
        <v>2</v>
      </c>
      <c r="CJ110" s="10">
        <v>2</v>
      </c>
      <c r="CK110" s="10">
        <v>1</v>
      </c>
      <c r="CL110" s="10">
        <v>2</v>
      </c>
      <c r="CM110" s="10">
        <v>2</v>
      </c>
      <c r="CN110" s="10">
        <v>2</v>
      </c>
      <c r="CO110" s="10">
        <v>1000000</v>
      </c>
    </row>
    <row r="111" spans="1:93" ht="15.75" thickBot="1" x14ac:dyDescent="0.3">
      <c r="A111" s="9" t="s">
        <v>132</v>
      </c>
      <c r="B111" s="10">
        <v>2</v>
      </c>
      <c r="C111" s="10">
        <v>2</v>
      </c>
      <c r="D111" s="10">
        <v>2</v>
      </c>
      <c r="E111" s="10">
        <v>2</v>
      </c>
      <c r="F111" s="10">
        <v>2</v>
      </c>
      <c r="G111" s="10">
        <v>2</v>
      </c>
      <c r="H111" s="10">
        <v>2</v>
      </c>
      <c r="I111" s="10">
        <v>2</v>
      </c>
      <c r="J111" s="10">
        <v>2</v>
      </c>
      <c r="K111" s="10">
        <v>2</v>
      </c>
      <c r="L111" s="10">
        <v>2</v>
      </c>
      <c r="M111" s="10">
        <v>2</v>
      </c>
      <c r="N111" s="10">
        <v>2</v>
      </c>
      <c r="O111" s="10">
        <v>2</v>
      </c>
      <c r="P111" s="10">
        <v>3</v>
      </c>
      <c r="Q111" s="10">
        <v>2</v>
      </c>
      <c r="R111" s="10">
        <v>2</v>
      </c>
      <c r="S111" s="10">
        <v>2</v>
      </c>
      <c r="T111" s="10">
        <v>2</v>
      </c>
      <c r="U111" s="10">
        <v>2</v>
      </c>
      <c r="V111" s="10">
        <v>2</v>
      </c>
      <c r="W111" s="10">
        <v>3</v>
      </c>
      <c r="X111" s="10">
        <v>2</v>
      </c>
      <c r="Y111" s="10">
        <v>2</v>
      </c>
      <c r="Z111" s="10">
        <v>2</v>
      </c>
      <c r="AA111" s="10">
        <v>3</v>
      </c>
      <c r="AB111" s="10">
        <v>2</v>
      </c>
      <c r="AC111" s="10">
        <v>2</v>
      </c>
      <c r="AD111" s="10">
        <v>2</v>
      </c>
      <c r="AE111" s="10">
        <v>1000000</v>
      </c>
      <c r="AG111" s="1">
        <f t="shared" si="24"/>
        <v>2</v>
      </c>
      <c r="AH111" s="1">
        <f t="shared" si="24"/>
        <v>2</v>
      </c>
      <c r="AI111" s="1">
        <f t="shared" si="24"/>
        <v>2</v>
      </c>
      <c r="AJ111" s="1">
        <f t="shared" si="24"/>
        <v>2</v>
      </c>
      <c r="AK111" s="1">
        <f t="shared" si="26"/>
        <v>2</v>
      </c>
      <c r="AL111" s="1">
        <f t="shared" si="26"/>
        <v>2</v>
      </c>
      <c r="AM111" s="1">
        <f t="shared" si="26"/>
        <v>2</v>
      </c>
      <c r="AN111" s="1">
        <f t="shared" si="26"/>
        <v>2</v>
      </c>
      <c r="AO111" s="1">
        <f t="shared" si="26"/>
        <v>2</v>
      </c>
      <c r="AP111" s="1">
        <f t="shared" si="26"/>
        <v>2</v>
      </c>
      <c r="AQ111" s="1">
        <f t="shared" si="26"/>
        <v>2</v>
      </c>
      <c r="AR111" s="1">
        <f t="shared" si="26"/>
        <v>2</v>
      </c>
      <c r="AS111" s="1">
        <f t="shared" si="26"/>
        <v>2</v>
      </c>
      <c r="AT111" s="1">
        <f t="shared" si="26"/>
        <v>2</v>
      </c>
      <c r="AU111" s="1">
        <f t="shared" si="26"/>
        <v>1</v>
      </c>
      <c r="AV111" s="1">
        <f t="shared" si="26"/>
        <v>2</v>
      </c>
      <c r="AW111" s="1">
        <f t="shared" si="26"/>
        <v>2</v>
      </c>
      <c r="AX111" s="1">
        <f t="shared" si="26"/>
        <v>2</v>
      </c>
      <c r="AY111" s="1">
        <f t="shared" si="26"/>
        <v>2</v>
      </c>
      <c r="AZ111" s="1">
        <f t="shared" si="26"/>
        <v>2</v>
      </c>
      <c r="BA111" s="1">
        <f t="shared" si="27"/>
        <v>2</v>
      </c>
      <c r="BB111" s="1">
        <f t="shared" si="27"/>
        <v>1</v>
      </c>
      <c r="BC111" s="1">
        <f t="shared" si="25"/>
        <v>2</v>
      </c>
      <c r="BD111" s="1">
        <f t="shared" si="23"/>
        <v>2</v>
      </c>
      <c r="BE111" s="1">
        <f t="shared" si="23"/>
        <v>2</v>
      </c>
      <c r="BF111" s="1">
        <f t="shared" si="23"/>
        <v>1</v>
      </c>
      <c r="BG111" s="1">
        <f t="shared" si="23"/>
        <v>2</v>
      </c>
      <c r="BH111" s="1">
        <f t="shared" si="23"/>
        <v>2</v>
      </c>
      <c r="BI111" s="1">
        <f t="shared" si="23"/>
        <v>2</v>
      </c>
      <c r="BJ111" s="1">
        <v>1000000</v>
      </c>
      <c r="BK111" s="9" t="s">
        <v>132</v>
      </c>
      <c r="BL111" s="10">
        <v>2</v>
      </c>
      <c r="BM111" s="10">
        <v>2</v>
      </c>
      <c r="BN111" s="10">
        <v>2</v>
      </c>
      <c r="BO111" s="10">
        <v>2</v>
      </c>
      <c r="BP111" s="10">
        <v>2</v>
      </c>
      <c r="BQ111" s="10">
        <v>2</v>
      </c>
      <c r="BR111" s="10">
        <v>2</v>
      </c>
      <c r="BS111" s="10">
        <v>2</v>
      </c>
      <c r="BT111" s="10">
        <v>2</v>
      </c>
      <c r="BU111" s="10">
        <v>2</v>
      </c>
      <c r="BV111" s="10">
        <v>2</v>
      </c>
      <c r="BW111" s="10">
        <v>2</v>
      </c>
      <c r="BX111" s="10">
        <v>2</v>
      </c>
      <c r="BY111" s="10">
        <v>2</v>
      </c>
      <c r="BZ111" s="10">
        <v>1</v>
      </c>
      <c r="CA111" s="10">
        <v>2</v>
      </c>
      <c r="CB111" s="10">
        <v>2</v>
      </c>
      <c r="CC111" s="10">
        <v>2</v>
      </c>
      <c r="CD111" s="10">
        <v>2</v>
      </c>
      <c r="CE111" s="10">
        <v>2</v>
      </c>
      <c r="CF111" s="10">
        <v>2</v>
      </c>
      <c r="CG111" s="10">
        <v>1</v>
      </c>
      <c r="CH111" s="10">
        <v>2</v>
      </c>
      <c r="CI111" s="10">
        <v>2</v>
      </c>
      <c r="CJ111" s="10">
        <v>2</v>
      </c>
      <c r="CK111" s="10">
        <v>1</v>
      </c>
      <c r="CL111" s="10">
        <v>2</v>
      </c>
      <c r="CM111" s="10">
        <v>2</v>
      </c>
      <c r="CN111" s="10">
        <v>2</v>
      </c>
      <c r="CO111" s="10">
        <v>1000000</v>
      </c>
    </row>
    <row r="112" spans="1:93" ht="15.75" thickBot="1" x14ac:dyDescent="0.3">
      <c r="A112" s="9" t="s">
        <v>133</v>
      </c>
      <c r="B112" s="10">
        <v>2</v>
      </c>
      <c r="C112" s="10">
        <v>2</v>
      </c>
      <c r="D112" s="10">
        <v>2</v>
      </c>
      <c r="E112" s="10">
        <v>2</v>
      </c>
      <c r="F112" s="10">
        <v>2</v>
      </c>
      <c r="G112" s="10">
        <v>2</v>
      </c>
      <c r="H112" s="10">
        <v>2</v>
      </c>
      <c r="I112" s="10">
        <v>2</v>
      </c>
      <c r="J112" s="10">
        <v>2</v>
      </c>
      <c r="K112" s="10">
        <v>2</v>
      </c>
      <c r="L112" s="10">
        <v>2</v>
      </c>
      <c r="M112" s="10">
        <v>2</v>
      </c>
      <c r="N112" s="10">
        <v>2</v>
      </c>
      <c r="O112" s="10">
        <v>2</v>
      </c>
      <c r="P112" s="10">
        <v>3</v>
      </c>
      <c r="Q112" s="10">
        <v>2</v>
      </c>
      <c r="R112" s="10">
        <v>2</v>
      </c>
      <c r="S112" s="10">
        <v>2</v>
      </c>
      <c r="T112" s="10">
        <v>2</v>
      </c>
      <c r="U112" s="10">
        <v>2</v>
      </c>
      <c r="V112" s="10">
        <v>2</v>
      </c>
      <c r="W112" s="10">
        <v>3</v>
      </c>
      <c r="X112" s="10">
        <v>2</v>
      </c>
      <c r="Y112" s="10">
        <v>2</v>
      </c>
      <c r="Z112" s="10">
        <v>2</v>
      </c>
      <c r="AA112" s="10">
        <v>3</v>
      </c>
      <c r="AB112" s="10">
        <v>2</v>
      </c>
      <c r="AC112" s="10">
        <v>2</v>
      </c>
      <c r="AD112" s="10">
        <v>2</v>
      </c>
      <c r="AE112" s="10">
        <v>1000000</v>
      </c>
      <c r="AG112" s="1">
        <f t="shared" si="24"/>
        <v>2</v>
      </c>
      <c r="AH112" s="1">
        <f t="shared" si="24"/>
        <v>2</v>
      </c>
      <c r="AI112" s="1">
        <f t="shared" si="24"/>
        <v>2</v>
      </c>
      <c r="AJ112" s="1">
        <f t="shared" si="24"/>
        <v>2</v>
      </c>
      <c r="AK112" s="1">
        <f t="shared" si="26"/>
        <v>2</v>
      </c>
      <c r="AL112" s="1">
        <f t="shared" si="26"/>
        <v>2</v>
      </c>
      <c r="AM112" s="1">
        <f t="shared" si="26"/>
        <v>2</v>
      </c>
      <c r="AN112" s="1">
        <f t="shared" si="26"/>
        <v>2</v>
      </c>
      <c r="AO112" s="1">
        <f t="shared" si="26"/>
        <v>2</v>
      </c>
      <c r="AP112" s="1">
        <f t="shared" si="26"/>
        <v>2</v>
      </c>
      <c r="AQ112" s="1">
        <f t="shared" si="26"/>
        <v>2</v>
      </c>
      <c r="AR112" s="1">
        <f t="shared" si="26"/>
        <v>2</v>
      </c>
      <c r="AS112" s="1">
        <f t="shared" si="26"/>
        <v>2</v>
      </c>
      <c r="AT112" s="1">
        <f t="shared" si="26"/>
        <v>2</v>
      </c>
      <c r="AU112" s="1">
        <f t="shared" si="26"/>
        <v>1</v>
      </c>
      <c r="AV112" s="1">
        <f t="shared" si="26"/>
        <v>2</v>
      </c>
      <c r="AW112" s="1">
        <f t="shared" si="26"/>
        <v>2</v>
      </c>
      <c r="AX112" s="1">
        <f t="shared" si="26"/>
        <v>2</v>
      </c>
      <c r="AY112" s="1">
        <f t="shared" si="26"/>
        <v>2</v>
      </c>
      <c r="AZ112" s="1">
        <f t="shared" si="26"/>
        <v>2</v>
      </c>
      <c r="BA112" s="1">
        <f t="shared" si="27"/>
        <v>2</v>
      </c>
      <c r="BB112" s="1">
        <f t="shared" si="27"/>
        <v>1</v>
      </c>
      <c r="BC112" s="1">
        <f t="shared" si="25"/>
        <v>2</v>
      </c>
      <c r="BD112" s="1">
        <f t="shared" si="23"/>
        <v>2</v>
      </c>
      <c r="BE112" s="1">
        <f t="shared" si="23"/>
        <v>2</v>
      </c>
      <c r="BF112" s="1">
        <f t="shared" si="23"/>
        <v>1</v>
      </c>
      <c r="BG112" s="1">
        <f t="shared" si="23"/>
        <v>2</v>
      </c>
      <c r="BH112" s="1">
        <f t="shared" si="23"/>
        <v>2</v>
      </c>
      <c r="BI112" s="1">
        <f t="shared" si="23"/>
        <v>2</v>
      </c>
      <c r="BJ112" s="1">
        <v>1000000</v>
      </c>
      <c r="BK112" s="9" t="s">
        <v>133</v>
      </c>
      <c r="BL112" s="10">
        <v>2</v>
      </c>
      <c r="BM112" s="10">
        <v>2</v>
      </c>
      <c r="BN112" s="10">
        <v>2</v>
      </c>
      <c r="BO112" s="10">
        <v>2</v>
      </c>
      <c r="BP112" s="10">
        <v>2</v>
      </c>
      <c r="BQ112" s="10">
        <v>2</v>
      </c>
      <c r="BR112" s="10">
        <v>2</v>
      </c>
      <c r="BS112" s="10">
        <v>2</v>
      </c>
      <c r="BT112" s="10">
        <v>2</v>
      </c>
      <c r="BU112" s="10">
        <v>2</v>
      </c>
      <c r="BV112" s="10">
        <v>2</v>
      </c>
      <c r="BW112" s="10">
        <v>2</v>
      </c>
      <c r="BX112" s="10">
        <v>2</v>
      </c>
      <c r="BY112" s="10">
        <v>2</v>
      </c>
      <c r="BZ112" s="10">
        <v>1</v>
      </c>
      <c r="CA112" s="10">
        <v>2</v>
      </c>
      <c r="CB112" s="10">
        <v>2</v>
      </c>
      <c r="CC112" s="10">
        <v>2</v>
      </c>
      <c r="CD112" s="10">
        <v>2</v>
      </c>
      <c r="CE112" s="10">
        <v>2</v>
      </c>
      <c r="CF112" s="10">
        <v>2</v>
      </c>
      <c r="CG112" s="10">
        <v>1</v>
      </c>
      <c r="CH112" s="10">
        <v>2</v>
      </c>
      <c r="CI112" s="10">
        <v>2</v>
      </c>
      <c r="CJ112" s="10">
        <v>2</v>
      </c>
      <c r="CK112" s="10">
        <v>1</v>
      </c>
      <c r="CL112" s="10">
        <v>2</v>
      </c>
      <c r="CM112" s="10">
        <v>2</v>
      </c>
      <c r="CN112" s="10">
        <v>2</v>
      </c>
      <c r="CO112" s="10">
        <v>1000000</v>
      </c>
    </row>
    <row r="113" spans="1:93" ht="15.75" thickBot="1" x14ac:dyDescent="0.3">
      <c r="A113" s="9" t="s">
        <v>134</v>
      </c>
      <c r="B113" s="10">
        <v>2</v>
      </c>
      <c r="C113" s="10">
        <v>2</v>
      </c>
      <c r="D113" s="10">
        <v>2</v>
      </c>
      <c r="E113" s="10">
        <v>2</v>
      </c>
      <c r="F113" s="10">
        <v>2</v>
      </c>
      <c r="G113" s="10">
        <v>2</v>
      </c>
      <c r="H113" s="10">
        <v>2</v>
      </c>
      <c r="I113" s="10">
        <v>2</v>
      </c>
      <c r="J113" s="10">
        <v>2</v>
      </c>
      <c r="K113" s="10">
        <v>2</v>
      </c>
      <c r="L113" s="10">
        <v>2</v>
      </c>
      <c r="M113" s="10">
        <v>2</v>
      </c>
      <c r="N113" s="10">
        <v>2</v>
      </c>
      <c r="O113" s="10">
        <v>2</v>
      </c>
      <c r="P113" s="10">
        <v>3</v>
      </c>
      <c r="Q113" s="10">
        <v>2</v>
      </c>
      <c r="R113" s="10">
        <v>2</v>
      </c>
      <c r="S113" s="10">
        <v>2</v>
      </c>
      <c r="T113" s="10">
        <v>2</v>
      </c>
      <c r="U113" s="10">
        <v>2</v>
      </c>
      <c r="V113" s="10">
        <v>2</v>
      </c>
      <c r="W113" s="10">
        <v>3</v>
      </c>
      <c r="X113" s="10">
        <v>2</v>
      </c>
      <c r="Y113" s="10">
        <v>2</v>
      </c>
      <c r="Z113" s="10">
        <v>2</v>
      </c>
      <c r="AA113" s="10">
        <v>3</v>
      </c>
      <c r="AB113" s="10">
        <v>2</v>
      </c>
      <c r="AC113" s="10">
        <v>2</v>
      </c>
      <c r="AD113" s="10">
        <v>2</v>
      </c>
      <c r="AE113" s="10">
        <v>1000000</v>
      </c>
      <c r="AG113" s="1">
        <f t="shared" si="24"/>
        <v>2</v>
      </c>
      <c r="AH113" s="1">
        <f t="shared" si="24"/>
        <v>2</v>
      </c>
      <c r="AI113" s="1">
        <f t="shared" si="24"/>
        <v>2</v>
      </c>
      <c r="AJ113" s="1">
        <f t="shared" si="24"/>
        <v>2</v>
      </c>
      <c r="AK113" s="1">
        <f t="shared" si="26"/>
        <v>2</v>
      </c>
      <c r="AL113" s="1">
        <f t="shared" si="26"/>
        <v>2</v>
      </c>
      <c r="AM113" s="1">
        <f t="shared" si="26"/>
        <v>2</v>
      </c>
      <c r="AN113" s="1">
        <f t="shared" si="26"/>
        <v>2</v>
      </c>
      <c r="AO113" s="1">
        <f t="shared" si="26"/>
        <v>2</v>
      </c>
      <c r="AP113" s="1">
        <f t="shared" si="26"/>
        <v>2</v>
      </c>
      <c r="AQ113" s="1">
        <f t="shared" si="26"/>
        <v>2</v>
      </c>
      <c r="AR113" s="1">
        <f t="shared" si="26"/>
        <v>2</v>
      </c>
      <c r="AS113" s="1">
        <f t="shared" si="26"/>
        <v>2</v>
      </c>
      <c r="AT113" s="1">
        <f t="shared" si="26"/>
        <v>2</v>
      </c>
      <c r="AU113" s="1">
        <f t="shared" si="26"/>
        <v>1</v>
      </c>
      <c r="AV113" s="1">
        <f t="shared" si="26"/>
        <v>2</v>
      </c>
      <c r="AW113" s="1">
        <f t="shared" si="26"/>
        <v>2</v>
      </c>
      <c r="AX113" s="1">
        <f t="shared" si="26"/>
        <v>2</v>
      </c>
      <c r="AY113" s="1">
        <f t="shared" si="26"/>
        <v>2</v>
      </c>
      <c r="AZ113" s="1">
        <f t="shared" si="26"/>
        <v>2</v>
      </c>
      <c r="BA113" s="1">
        <f t="shared" si="27"/>
        <v>2</v>
      </c>
      <c r="BB113" s="1">
        <f t="shared" si="27"/>
        <v>1</v>
      </c>
      <c r="BC113" s="1">
        <f t="shared" si="25"/>
        <v>2</v>
      </c>
      <c r="BD113" s="1">
        <f t="shared" si="23"/>
        <v>2</v>
      </c>
      <c r="BE113" s="1">
        <f t="shared" si="23"/>
        <v>2</v>
      </c>
      <c r="BF113" s="1">
        <f t="shared" si="23"/>
        <v>1</v>
      </c>
      <c r="BG113" s="1">
        <f t="shared" si="23"/>
        <v>2</v>
      </c>
      <c r="BH113" s="1">
        <f t="shared" si="23"/>
        <v>2</v>
      </c>
      <c r="BI113" s="1">
        <f t="shared" si="23"/>
        <v>2</v>
      </c>
      <c r="BJ113" s="1">
        <v>1000000</v>
      </c>
      <c r="BK113" s="9" t="s">
        <v>134</v>
      </c>
      <c r="BL113" s="10">
        <v>2</v>
      </c>
      <c r="BM113" s="10">
        <v>2</v>
      </c>
      <c r="BN113" s="10">
        <v>2</v>
      </c>
      <c r="BO113" s="10">
        <v>2</v>
      </c>
      <c r="BP113" s="10">
        <v>2</v>
      </c>
      <c r="BQ113" s="10">
        <v>2</v>
      </c>
      <c r="BR113" s="10">
        <v>2</v>
      </c>
      <c r="BS113" s="10">
        <v>2</v>
      </c>
      <c r="BT113" s="10">
        <v>2</v>
      </c>
      <c r="BU113" s="10">
        <v>2</v>
      </c>
      <c r="BV113" s="10">
        <v>2</v>
      </c>
      <c r="BW113" s="10">
        <v>2</v>
      </c>
      <c r="BX113" s="10">
        <v>2</v>
      </c>
      <c r="BY113" s="10">
        <v>2</v>
      </c>
      <c r="BZ113" s="10">
        <v>1</v>
      </c>
      <c r="CA113" s="10">
        <v>2</v>
      </c>
      <c r="CB113" s="10">
        <v>2</v>
      </c>
      <c r="CC113" s="10">
        <v>2</v>
      </c>
      <c r="CD113" s="10">
        <v>2</v>
      </c>
      <c r="CE113" s="10">
        <v>2</v>
      </c>
      <c r="CF113" s="10">
        <v>2</v>
      </c>
      <c r="CG113" s="10">
        <v>1</v>
      </c>
      <c r="CH113" s="10">
        <v>2</v>
      </c>
      <c r="CI113" s="10">
        <v>2</v>
      </c>
      <c r="CJ113" s="10">
        <v>2</v>
      </c>
      <c r="CK113" s="10">
        <v>1</v>
      </c>
      <c r="CL113" s="10">
        <v>2</v>
      </c>
      <c r="CM113" s="10">
        <v>2</v>
      </c>
      <c r="CN113" s="10">
        <v>2</v>
      </c>
      <c r="CO113" s="10">
        <v>1000000</v>
      </c>
    </row>
    <row r="114" spans="1:93" ht="15.75" thickBot="1" x14ac:dyDescent="0.3">
      <c r="A114" s="9" t="s">
        <v>135</v>
      </c>
      <c r="B114" s="10">
        <v>2</v>
      </c>
      <c r="C114" s="10">
        <v>2</v>
      </c>
      <c r="D114" s="10">
        <v>2</v>
      </c>
      <c r="E114" s="10">
        <v>2</v>
      </c>
      <c r="F114" s="10">
        <v>2</v>
      </c>
      <c r="G114" s="10">
        <v>2</v>
      </c>
      <c r="H114" s="10">
        <v>2</v>
      </c>
      <c r="I114" s="10">
        <v>2</v>
      </c>
      <c r="J114" s="10">
        <v>2</v>
      </c>
      <c r="K114" s="10">
        <v>2</v>
      </c>
      <c r="L114" s="10">
        <v>2</v>
      </c>
      <c r="M114" s="10">
        <v>2</v>
      </c>
      <c r="N114" s="10">
        <v>2</v>
      </c>
      <c r="O114" s="10">
        <v>2</v>
      </c>
      <c r="P114" s="10">
        <v>3</v>
      </c>
      <c r="Q114" s="10">
        <v>2</v>
      </c>
      <c r="R114" s="10">
        <v>2</v>
      </c>
      <c r="S114" s="10">
        <v>2</v>
      </c>
      <c r="T114" s="10">
        <v>2</v>
      </c>
      <c r="U114" s="10">
        <v>2</v>
      </c>
      <c r="V114" s="10">
        <v>2</v>
      </c>
      <c r="W114" s="10">
        <v>3</v>
      </c>
      <c r="X114" s="10">
        <v>2</v>
      </c>
      <c r="Y114" s="10">
        <v>2</v>
      </c>
      <c r="Z114" s="10">
        <v>2</v>
      </c>
      <c r="AA114" s="10">
        <v>3</v>
      </c>
      <c r="AB114" s="10">
        <v>2</v>
      </c>
      <c r="AC114" s="10">
        <v>2</v>
      </c>
      <c r="AD114" s="10">
        <v>2</v>
      </c>
      <c r="AE114" s="10">
        <v>1000000</v>
      </c>
      <c r="AG114" s="1">
        <f t="shared" si="24"/>
        <v>2</v>
      </c>
      <c r="AH114" s="1">
        <f t="shared" si="24"/>
        <v>2</v>
      </c>
      <c r="AI114" s="1">
        <f t="shared" si="24"/>
        <v>2</v>
      </c>
      <c r="AJ114" s="1">
        <f t="shared" si="24"/>
        <v>2</v>
      </c>
      <c r="AK114" s="1">
        <f t="shared" si="26"/>
        <v>2</v>
      </c>
      <c r="AL114" s="1">
        <f t="shared" si="26"/>
        <v>2</v>
      </c>
      <c r="AM114" s="1">
        <f t="shared" si="26"/>
        <v>2</v>
      </c>
      <c r="AN114" s="1">
        <f t="shared" si="26"/>
        <v>2</v>
      </c>
      <c r="AO114" s="1">
        <f t="shared" si="26"/>
        <v>2</v>
      </c>
      <c r="AP114" s="1">
        <f t="shared" si="26"/>
        <v>2</v>
      </c>
      <c r="AQ114" s="1">
        <f t="shared" si="26"/>
        <v>2</v>
      </c>
      <c r="AR114" s="1">
        <f t="shared" si="26"/>
        <v>2</v>
      </c>
      <c r="AS114" s="1">
        <f t="shared" si="26"/>
        <v>2</v>
      </c>
      <c r="AT114" s="1">
        <f t="shared" si="26"/>
        <v>2</v>
      </c>
      <c r="AU114" s="1">
        <f t="shared" si="26"/>
        <v>1</v>
      </c>
      <c r="AV114" s="1">
        <f t="shared" si="26"/>
        <v>2</v>
      </c>
      <c r="AW114" s="1">
        <f t="shared" si="26"/>
        <v>2</v>
      </c>
      <c r="AX114" s="1">
        <f t="shared" si="26"/>
        <v>2</v>
      </c>
      <c r="AY114" s="1">
        <f t="shared" si="26"/>
        <v>2</v>
      </c>
      <c r="AZ114" s="1">
        <f t="shared" si="26"/>
        <v>2</v>
      </c>
      <c r="BA114" s="1">
        <f t="shared" si="27"/>
        <v>2</v>
      </c>
      <c r="BB114" s="1">
        <f t="shared" si="27"/>
        <v>1</v>
      </c>
      <c r="BC114" s="1">
        <f t="shared" si="25"/>
        <v>2</v>
      </c>
      <c r="BD114" s="1">
        <f t="shared" si="25"/>
        <v>2</v>
      </c>
      <c r="BE114" s="1">
        <f t="shared" si="25"/>
        <v>2</v>
      </c>
      <c r="BF114" s="1">
        <f t="shared" si="25"/>
        <v>1</v>
      </c>
      <c r="BG114" s="1">
        <f t="shared" si="25"/>
        <v>2</v>
      </c>
      <c r="BH114" s="1">
        <f t="shared" si="25"/>
        <v>2</v>
      </c>
      <c r="BI114" s="1">
        <f t="shared" si="25"/>
        <v>2</v>
      </c>
      <c r="BJ114" s="1">
        <v>1000000</v>
      </c>
      <c r="BK114" s="9" t="s">
        <v>135</v>
      </c>
      <c r="BL114" s="10">
        <v>2</v>
      </c>
      <c r="BM114" s="10">
        <v>2</v>
      </c>
      <c r="BN114" s="10">
        <v>2</v>
      </c>
      <c r="BO114" s="10">
        <v>2</v>
      </c>
      <c r="BP114" s="10">
        <v>2</v>
      </c>
      <c r="BQ114" s="10">
        <v>2</v>
      </c>
      <c r="BR114" s="10">
        <v>2</v>
      </c>
      <c r="BS114" s="10">
        <v>2</v>
      </c>
      <c r="BT114" s="10">
        <v>2</v>
      </c>
      <c r="BU114" s="10">
        <v>2</v>
      </c>
      <c r="BV114" s="10">
        <v>2</v>
      </c>
      <c r="BW114" s="10">
        <v>2</v>
      </c>
      <c r="BX114" s="10">
        <v>2</v>
      </c>
      <c r="BY114" s="10">
        <v>2</v>
      </c>
      <c r="BZ114" s="10">
        <v>1</v>
      </c>
      <c r="CA114" s="10">
        <v>2</v>
      </c>
      <c r="CB114" s="10">
        <v>2</v>
      </c>
      <c r="CC114" s="10">
        <v>2</v>
      </c>
      <c r="CD114" s="10">
        <v>2</v>
      </c>
      <c r="CE114" s="10">
        <v>2</v>
      </c>
      <c r="CF114" s="10">
        <v>2</v>
      </c>
      <c r="CG114" s="10">
        <v>1</v>
      </c>
      <c r="CH114" s="10">
        <v>2</v>
      </c>
      <c r="CI114" s="10">
        <v>2</v>
      </c>
      <c r="CJ114" s="10">
        <v>2</v>
      </c>
      <c r="CK114" s="10">
        <v>1</v>
      </c>
      <c r="CL114" s="10">
        <v>2</v>
      </c>
      <c r="CM114" s="10">
        <v>2</v>
      </c>
      <c r="CN114" s="10">
        <v>2</v>
      </c>
      <c r="CO114" s="10">
        <v>1000000</v>
      </c>
    </row>
    <row r="115" spans="1:93" ht="15.75" thickBot="1" x14ac:dyDescent="0.3">
      <c r="A115" s="9" t="s">
        <v>136</v>
      </c>
      <c r="B115" s="10">
        <v>2</v>
      </c>
      <c r="C115" s="10">
        <v>2</v>
      </c>
      <c r="D115" s="10">
        <v>2</v>
      </c>
      <c r="E115" s="10">
        <v>2</v>
      </c>
      <c r="F115" s="10">
        <v>2</v>
      </c>
      <c r="G115" s="10">
        <v>2</v>
      </c>
      <c r="H115" s="10">
        <v>2</v>
      </c>
      <c r="I115" s="10">
        <v>2</v>
      </c>
      <c r="J115" s="10">
        <v>2</v>
      </c>
      <c r="K115" s="10">
        <v>2</v>
      </c>
      <c r="L115" s="10">
        <v>2</v>
      </c>
      <c r="M115" s="10">
        <v>2</v>
      </c>
      <c r="N115" s="10">
        <v>2</v>
      </c>
      <c r="O115" s="10">
        <v>2</v>
      </c>
      <c r="P115" s="10">
        <v>3</v>
      </c>
      <c r="Q115" s="10">
        <v>2</v>
      </c>
      <c r="R115" s="10">
        <v>2</v>
      </c>
      <c r="S115" s="10">
        <v>2</v>
      </c>
      <c r="T115" s="10">
        <v>2</v>
      </c>
      <c r="U115" s="10">
        <v>2</v>
      </c>
      <c r="V115" s="10">
        <v>2</v>
      </c>
      <c r="W115" s="10">
        <v>3</v>
      </c>
      <c r="X115" s="10">
        <v>2</v>
      </c>
      <c r="Y115" s="10">
        <v>2</v>
      </c>
      <c r="Z115" s="10">
        <v>2</v>
      </c>
      <c r="AA115" s="10">
        <v>3</v>
      </c>
      <c r="AB115" s="10">
        <v>2</v>
      </c>
      <c r="AC115" s="10">
        <v>2</v>
      </c>
      <c r="AD115" s="10">
        <v>2</v>
      </c>
      <c r="AE115" s="10">
        <v>1000000</v>
      </c>
      <c r="AG115" s="1">
        <f t="shared" si="24"/>
        <v>2</v>
      </c>
      <c r="AH115" s="1">
        <f t="shared" si="24"/>
        <v>2</v>
      </c>
      <c r="AI115" s="1">
        <f t="shared" si="24"/>
        <v>2</v>
      </c>
      <c r="AJ115" s="1">
        <f t="shared" si="24"/>
        <v>2</v>
      </c>
      <c r="AK115" s="1">
        <f t="shared" si="26"/>
        <v>2</v>
      </c>
      <c r="AL115" s="1">
        <f t="shared" si="26"/>
        <v>2</v>
      </c>
      <c r="AM115" s="1">
        <f t="shared" si="26"/>
        <v>2</v>
      </c>
      <c r="AN115" s="1">
        <f t="shared" si="26"/>
        <v>2</v>
      </c>
      <c r="AO115" s="1">
        <f t="shared" si="26"/>
        <v>2</v>
      </c>
      <c r="AP115" s="1">
        <f t="shared" si="26"/>
        <v>2</v>
      </c>
      <c r="AQ115" s="1">
        <f t="shared" si="26"/>
        <v>2</v>
      </c>
      <c r="AR115" s="1">
        <f t="shared" si="26"/>
        <v>2</v>
      </c>
      <c r="AS115" s="1">
        <f t="shared" si="26"/>
        <v>2</v>
      </c>
      <c r="AT115" s="1">
        <f t="shared" si="26"/>
        <v>2</v>
      </c>
      <c r="AU115" s="1">
        <f t="shared" si="26"/>
        <v>1</v>
      </c>
      <c r="AV115" s="1">
        <f t="shared" si="26"/>
        <v>2</v>
      </c>
      <c r="AW115" s="1">
        <f t="shared" si="26"/>
        <v>2</v>
      </c>
      <c r="AX115" s="1">
        <f t="shared" si="26"/>
        <v>2</v>
      </c>
      <c r="AY115" s="1">
        <f t="shared" si="26"/>
        <v>2</v>
      </c>
      <c r="AZ115" s="1">
        <f t="shared" si="26"/>
        <v>2</v>
      </c>
      <c r="BA115" s="1">
        <f t="shared" si="27"/>
        <v>2</v>
      </c>
      <c r="BB115" s="1">
        <f t="shared" si="27"/>
        <v>1</v>
      </c>
      <c r="BC115" s="1">
        <f t="shared" si="25"/>
        <v>2</v>
      </c>
      <c r="BD115" s="1">
        <f t="shared" si="25"/>
        <v>2</v>
      </c>
      <c r="BE115" s="1">
        <f t="shared" si="25"/>
        <v>2</v>
      </c>
      <c r="BF115" s="1">
        <f t="shared" si="25"/>
        <v>1</v>
      </c>
      <c r="BG115" s="1">
        <f t="shared" si="25"/>
        <v>2</v>
      </c>
      <c r="BH115" s="1">
        <f t="shared" si="25"/>
        <v>2</v>
      </c>
      <c r="BI115" s="1">
        <f t="shared" si="25"/>
        <v>2</v>
      </c>
      <c r="BJ115" s="1">
        <v>1000000</v>
      </c>
      <c r="BK115" s="9" t="s">
        <v>136</v>
      </c>
      <c r="BL115" s="10">
        <v>2</v>
      </c>
      <c r="BM115" s="10">
        <v>2</v>
      </c>
      <c r="BN115" s="10">
        <v>2</v>
      </c>
      <c r="BO115" s="10">
        <v>2</v>
      </c>
      <c r="BP115" s="10">
        <v>2</v>
      </c>
      <c r="BQ115" s="10">
        <v>2</v>
      </c>
      <c r="BR115" s="10">
        <v>2</v>
      </c>
      <c r="BS115" s="10">
        <v>2</v>
      </c>
      <c r="BT115" s="10">
        <v>2</v>
      </c>
      <c r="BU115" s="10">
        <v>2</v>
      </c>
      <c r="BV115" s="10">
        <v>2</v>
      </c>
      <c r="BW115" s="10">
        <v>2</v>
      </c>
      <c r="BX115" s="10">
        <v>2</v>
      </c>
      <c r="BY115" s="10">
        <v>2</v>
      </c>
      <c r="BZ115" s="10">
        <v>1</v>
      </c>
      <c r="CA115" s="10">
        <v>2</v>
      </c>
      <c r="CB115" s="10">
        <v>2</v>
      </c>
      <c r="CC115" s="10">
        <v>2</v>
      </c>
      <c r="CD115" s="10">
        <v>2</v>
      </c>
      <c r="CE115" s="10">
        <v>2</v>
      </c>
      <c r="CF115" s="10">
        <v>2</v>
      </c>
      <c r="CG115" s="10">
        <v>1</v>
      </c>
      <c r="CH115" s="10">
        <v>2</v>
      </c>
      <c r="CI115" s="10">
        <v>2</v>
      </c>
      <c r="CJ115" s="10">
        <v>2</v>
      </c>
      <c r="CK115" s="10">
        <v>1</v>
      </c>
      <c r="CL115" s="10">
        <v>2</v>
      </c>
      <c r="CM115" s="10">
        <v>2</v>
      </c>
      <c r="CN115" s="10">
        <v>2</v>
      </c>
      <c r="CO115" s="10">
        <v>1000000</v>
      </c>
    </row>
    <row r="116" spans="1:93" ht="15.75" thickBot="1" x14ac:dyDescent="0.3">
      <c r="A116" s="9" t="s">
        <v>137</v>
      </c>
      <c r="B116" s="10">
        <v>2</v>
      </c>
      <c r="C116" s="10">
        <v>2</v>
      </c>
      <c r="D116" s="10">
        <v>2</v>
      </c>
      <c r="E116" s="10">
        <v>2</v>
      </c>
      <c r="F116" s="10">
        <v>2</v>
      </c>
      <c r="G116" s="10">
        <v>2</v>
      </c>
      <c r="H116" s="10">
        <v>2</v>
      </c>
      <c r="I116" s="10">
        <v>2</v>
      </c>
      <c r="J116" s="10">
        <v>2</v>
      </c>
      <c r="K116" s="10">
        <v>2</v>
      </c>
      <c r="L116" s="10">
        <v>2</v>
      </c>
      <c r="M116" s="10">
        <v>2</v>
      </c>
      <c r="N116" s="10">
        <v>2</v>
      </c>
      <c r="O116" s="10">
        <v>2</v>
      </c>
      <c r="P116" s="10">
        <v>3</v>
      </c>
      <c r="Q116" s="10">
        <v>2</v>
      </c>
      <c r="R116" s="10">
        <v>2</v>
      </c>
      <c r="S116" s="10">
        <v>2</v>
      </c>
      <c r="T116" s="10">
        <v>2</v>
      </c>
      <c r="U116" s="10">
        <v>2</v>
      </c>
      <c r="V116" s="10">
        <v>2</v>
      </c>
      <c r="W116" s="10">
        <v>3</v>
      </c>
      <c r="X116" s="10">
        <v>2</v>
      </c>
      <c r="Y116" s="10">
        <v>2</v>
      </c>
      <c r="Z116" s="10">
        <v>2</v>
      </c>
      <c r="AA116" s="10">
        <v>3</v>
      </c>
      <c r="AB116" s="10">
        <v>2</v>
      </c>
      <c r="AC116" s="10">
        <v>2</v>
      </c>
      <c r="AD116" s="10">
        <v>2</v>
      </c>
      <c r="AE116" s="10">
        <v>1000000</v>
      </c>
      <c r="AG116" s="1">
        <f t="shared" si="24"/>
        <v>2</v>
      </c>
      <c r="AH116" s="1">
        <f t="shared" si="24"/>
        <v>2</v>
      </c>
      <c r="AI116" s="1">
        <f t="shared" si="24"/>
        <v>2</v>
      </c>
      <c r="AJ116" s="1">
        <f t="shared" si="24"/>
        <v>2</v>
      </c>
      <c r="AK116" s="1">
        <f t="shared" si="26"/>
        <v>2</v>
      </c>
      <c r="AL116" s="1">
        <f t="shared" si="26"/>
        <v>2</v>
      </c>
      <c r="AM116" s="1">
        <f t="shared" si="26"/>
        <v>2</v>
      </c>
      <c r="AN116" s="1">
        <f t="shared" si="26"/>
        <v>2</v>
      </c>
      <c r="AO116" s="1">
        <f t="shared" si="26"/>
        <v>2</v>
      </c>
      <c r="AP116" s="1">
        <f t="shared" si="26"/>
        <v>2</v>
      </c>
      <c r="AQ116" s="1">
        <f t="shared" si="26"/>
        <v>2</v>
      </c>
      <c r="AR116" s="1">
        <f t="shared" si="26"/>
        <v>2</v>
      </c>
      <c r="AS116" s="1">
        <f t="shared" si="26"/>
        <v>2</v>
      </c>
      <c r="AT116" s="1">
        <f t="shared" si="26"/>
        <v>2</v>
      </c>
      <c r="AU116" s="1">
        <f t="shared" si="26"/>
        <v>1</v>
      </c>
      <c r="AV116" s="1">
        <f t="shared" si="26"/>
        <v>2</v>
      </c>
      <c r="AW116" s="1">
        <f t="shared" si="26"/>
        <v>2</v>
      </c>
      <c r="AX116" s="1">
        <f t="shared" si="26"/>
        <v>2</v>
      </c>
      <c r="AY116" s="1">
        <f t="shared" si="26"/>
        <v>2</v>
      </c>
      <c r="AZ116" s="1">
        <f t="shared" si="26"/>
        <v>2</v>
      </c>
      <c r="BA116" s="1">
        <f t="shared" si="27"/>
        <v>2</v>
      </c>
      <c r="BB116" s="1">
        <f t="shared" si="27"/>
        <v>1</v>
      </c>
      <c r="BC116" s="1">
        <f t="shared" si="25"/>
        <v>2</v>
      </c>
      <c r="BD116" s="1">
        <f t="shared" si="25"/>
        <v>2</v>
      </c>
      <c r="BE116" s="1">
        <f t="shared" si="25"/>
        <v>2</v>
      </c>
      <c r="BF116" s="1">
        <f t="shared" si="25"/>
        <v>1</v>
      </c>
      <c r="BG116" s="1">
        <f t="shared" si="25"/>
        <v>2</v>
      </c>
      <c r="BH116" s="1">
        <f t="shared" si="25"/>
        <v>2</v>
      </c>
      <c r="BI116" s="1">
        <f t="shared" si="25"/>
        <v>2</v>
      </c>
      <c r="BJ116" s="1">
        <v>1000000</v>
      </c>
      <c r="BK116" s="9" t="s">
        <v>137</v>
      </c>
      <c r="BL116" s="10">
        <v>2</v>
      </c>
      <c r="BM116" s="10">
        <v>2</v>
      </c>
      <c r="BN116" s="10">
        <v>2</v>
      </c>
      <c r="BO116" s="10">
        <v>2</v>
      </c>
      <c r="BP116" s="10">
        <v>2</v>
      </c>
      <c r="BQ116" s="10">
        <v>2</v>
      </c>
      <c r="BR116" s="10">
        <v>2</v>
      </c>
      <c r="BS116" s="10">
        <v>2</v>
      </c>
      <c r="BT116" s="10">
        <v>2</v>
      </c>
      <c r="BU116" s="10">
        <v>2</v>
      </c>
      <c r="BV116" s="10">
        <v>2</v>
      </c>
      <c r="BW116" s="10">
        <v>2</v>
      </c>
      <c r="BX116" s="10">
        <v>2</v>
      </c>
      <c r="BY116" s="10">
        <v>2</v>
      </c>
      <c r="BZ116" s="10">
        <v>1</v>
      </c>
      <c r="CA116" s="10">
        <v>2</v>
      </c>
      <c r="CB116" s="10">
        <v>2</v>
      </c>
      <c r="CC116" s="10">
        <v>2</v>
      </c>
      <c r="CD116" s="10">
        <v>2</v>
      </c>
      <c r="CE116" s="10">
        <v>2</v>
      </c>
      <c r="CF116" s="10">
        <v>2</v>
      </c>
      <c r="CG116" s="10">
        <v>1</v>
      </c>
      <c r="CH116" s="10">
        <v>2</v>
      </c>
      <c r="CI116" s="10">
        <v>2</v>
      </c>
      <c r="CJ116" s="10">
        <v>2</v>
      </c>
      <c r="CK116" s="10">
        <v>1</v>
      </c>
      <c r="CL116" s="10">
        <v>2</v>
      </c>
      <c r="CM116" s="10">
        <v>2</v>
      </c>
      <c r="CN116" s="10">
        <v>2</v>
      </c>
      <c r="CO116" s="10">
        <v>1000000</v>
      </c>
    </row>
    <row r="117" spans="1:93" ht="15.75" thickBot="1" x14ac:dyDescent="0.3">
      <c r="A117" s="9" t="s">
        <v>138</v>
      </c>
      <c r="B117" s="10">
        <v>2</v>
      </c>
      <c r="C117" s="10">
        <v>2</v>
      </c>
      <c r="D117" s="10">
        <v>2</v>
      </c>
      <c r="E117" s="10">
        <v>2</v>
      </c>
      <c r="F117" s="10">
        <v>2</v>
      </c>
      <c r="G117" s="10">
        <v>2</v>
      </c>
      <c r="H117" s="10">
        <v>2</v>
      </c>
      <c r="I117" s="10">
        <v>2</v>
      </c>
      <c r="J117" s="10">
        <v>2</v>
      </c>
      <c r="K117" s="10">
        <v>2</v>
      </c>
      <c r="L117" s="10">
        <v>2</v>
      </c>
      <c r="M117" s="10">
        <v>2</v>
      </c>
      <c r="N117" s="10">
        <v>2</v>
      </c>
      <c r="O117" s="10">
        <v>2</v>
      </c>
      <c r="P117" s="10">
        <v>3</v>
      </c>
      <c r="Q117" s="10">
        <v>2</v>
      </c>
      <c r="R117" s="10">
        <v>2</v>
      </c>
      <c r="S117" s="10">
        <v>2</v>
      </c>
      <c r="T117" s="10">
        <v>2</v>
      </c>
      <c r="U117" s="10">
        <v>2</v>
      </c>
      <c r="V117" s="10">
        <v>2</v>
      </c>
      <c r="W117" s="10">
        <v>3</v>
      </c>
      <c r="X117" s="10">
        <v>2</v>
      </c>
      <c r="Y117" s="10">
        <v>2</v>
      </c>
      <c r="Z117" s="10">
        <v>2</v>
      </c>
      <c r="AA117" s="10">
        <v>3</v>
      </c>
      <c r="AB117" s="10">
        <v>2</v>
      </c>
      <c r="AC117" s="10">
        <v>2</v>
      </c>
      <c r="AD117" s="10">
        <v>2</v>
      </c>
      <c r="AE117" s="10">
        <v>1000000</v>
      </c>
      <c r="AG117" s="1">
        <f t="shared" si="24"/>
        <v>2</v>
      </c>
      <c r="AH117" s="1">
        <f t="shared" si="24"/>
        <v>2</v>
      </c>
      <c r="AI117" s="1">
        <f t="shared" si="24"/>
        <v>2</v>
      </c>
      <c r="AJ117" s="1">
        <f t="shared" si="24"/>
        <v>2</v>
      </c>
      <c r="AK117" s="1">
        <f t="shared" si="26"/>
        <v>2</v>
      </c>
      <c r="AL117" s="1">
        <f t="shared" si="26"/>
        <v>2</v>
      </c>
      <c r="AM117" s="1">
        <f t="shared" si="26"/>
        <v>2</v>
      </c>
      <c r="AN117" s="1">
        <f t="shared" si="26"/>
        <v>2</v>
      </c>
      <c r="AO117" s="1">
        <f t="shared" si="26"/>
        <v>2</v>
      </c>
      <c r="AP117" s="1">
        <f t="shared" si="26"/>
        <v>2</v>
      </c>
      <c r="AQ117" s="1">
        <f t="shared" si="26"/>
        <v>2</v>
      </c>
      <c r="AR117" s="1">
        <f t="shared" si="26"/>
        <v>2</v>
      </c>
      <c r="AS117" s="1">
        <f t="shared" si="26"/>
        <v>2</v>
      </c>
      <c r="AT117" s="1">
        <f t="shared" si="26"/>
        <v>2</v>
      </c>
      <c r="AU117" s="1">
        <f t="shared" si="26"/>
        <v>1</v>
      </c>
      <c r="AV117" s="1">
        <f t="shared" si="26"/>
        <v>2</v>
      </c>
      <c r="AW117" s="1">
        <f t="shared" si="26"/>
        <v>2</v>
      </c>
      <c r="AX117" s="1">
        <f t="shared" si="26"/>
        <v>2</v>
      </c>
      <c r="AY117" s="1">
        <f t="shared" si="26"/>
        <v>2</v>
      </c>
      <c r="AZ117" s="1">
        <f t="shared" si="26"/>
        <v>2</v>
      </c>
      <c r="BA117" s="1">
        <f t="shared" si="27"/>
        <v>2</v>
      </c>
      <c r="BB117" s="1">
        <f t="shared" si="27"/>
        <v>1</v>
      </c>
      <c r="BC117" s="1">
        <f t="shared" si="25"/>
        <v>2</v>
      </c>
      <c r="BD117" s="1">
        <f t="shared" si="25"/>
        <v>2</v>
      </c>
      <c r="BE117" s="1">
        <f t="shared" si="25"/>
        <v>2</v>
      </c>
      <c r="BF117" s="1">
        <f t="shared" si="25"/>
        <v>1</v>
      </c>
      <c r="BG117" s="1">
        <f t="shared" si="25"/>
        <v>2</v>
      </c>
      <c r="BH117" s="1">
        <f t="shared" si="25"/>
        <v>2</v>
      </c>
      <c r="BI117" s="1">
        <f t="shared" si="25"/>
        <v>2</v>
      </c>
      <c r="BJ117" s="1">
        <v>1000000</v>
      </c>
      <c r="BK117" s="9" t="s">
        <v>138</v>
      </c>
      <c r="BL117" s="10">
        <v>2</v>
      </c>
      <c r="BM117" s="10">
        <v>2</v>
      </c>
      <c r="BN117" s="10">
        <v>2</v>
      </c>
      <c r="BO117" s="10">
        <v>2</v>
      </c>
      <c r="BP117" s="10">
        <v>2</v>
      </c>
      <c r="BQ117" s="10">
        <v>2</v>
      </c>
      <c r="BR117" s="10">
        <v>2</v>
      </c>
      <c r="BS117" s="10">
        <v>2</v>
      </c>
      <c r="BT117" s="10">
        <v>2</v>
      </c>
      <c r="BU117" s="10">
        <v>2</v>
      </c>
      <c r="BV117" s="10">
        <v>2</v>
      </c>
      <c r="BW117" s="10">
        <v>2</v>
      </c>
      <c r="BX117" s="10">
        <v>2</v>
      </c>
      <c r="BY117" s="10">
        <v>2</v>
      </c>
      <c r="BZ117" s="10">
        <v>1</v>
      </c>
      <c r="CA117" s="10">
        <v>2</v>
      </c>
      <c r="CB117" s="10">
        <v>2</v>
      </c>
      <c r="CC117" s="10">
        <v>2</v>
      </c>
      <c r="CD117" s="10">
        <v>2</v>
      </c>
      <c r="CE117" s="10">
        <v>2</v>
      </c>
      <c r="CF117" s="10">
        <v>2</v>
      </c>
      <c r="CG117" s="10">
        <v>1</v>
      </c>
      <c r="CH117" s="10">
        <v>2</v>
      </c>
      <c r="CI117" s="10">
        <v>2</v>
      </c>
      <c r="CJ117" s="10">
        <v>2</v>
      </c>
      <c r="CK117" s="10">
        <v>1</v>
      </c>
      <c r="CL117" s="10">
        <v>2</v>
      </c>
      <c r="CM117" s="10">
        <v>2</v>
      </c>
      <c r="CN117" s="10">
        <v>2</v>
      </c>
      <c r="CO117" s="10">
        <v>1000000</v>
      </c>
    </row>
    <row r="118" spans="1:93" ht="15.75" thickBot="1" x14ac:dyDescent="0.3">
      <c r="A118" s="9" t="s">
        <v>139</v>
      </c>
      <c r="B118" s="10">
        <v>1</v>
      </c>
      <c r="C118" s="10">
        <v>1</v>
      </c>
      <c r="D118" s="10">
        <v>1</v>
      </c>
      <c r="E118" s="10">
        <v>1</v>
      </c>
      <c r="F118" s="10">
        <v>1</v>
      </c>
      <c r="G118" s="10">
        <v>1</v>
      </c>
      <c r="H118" s="10">
        <v>1</v>
      </c>
      <c r="I118" s="10">
        <v>1</v>
      </c>
      <c r="J118" s="10">
        <v>1</v>
      </c>
      <c r="K118" s="10">
        <v>1</v>
      </c>
      <c r="L118" s="10">
        <v>1</v>
      </c>
      <c r="M118" s="10">
        <v>1</v>
      </c>
      <c r="N118" s="10">
        <v>1</v>
      </c>
      <c r="O118" s="10">
        <v>1</v>
      </c>
      <c r="P118" s="10">
        <v>1</v>
      </c>
      <c r="Q118" s="10">
        <v>1</v>
      </c>
      <c r="R118" s="10">
        <v>1</v>
      </c>
      <c r="S118" s="10">
        <v>1</v>
      </c>
      <c r="T118" s="10">
        <v>1</v>
      </c>
      <c r="U118" s="10">
        <v>1</v>
      </c>
      <c r="V118" s="10">
        <v>1</v>
      </c>
      <c r="W118" s="10">
        <v>2</v>
      </c>
      <c r="X118" s="10">
        <v>1</v>
      </c>
      <c r="Y118" s="10">
        <v>1</v>
      </c>
      <c r="Z118" s="10">
        <v>1</v>
      </c>
      <c r="AA118" s="10">
        <v>2</v>
      </c>
      <c r="AB118" s="10">
        <v>1</v>
      </c>
      <c r="AC118" s="10">
        <v>1</v>
      </c>
      <c r="AD118" s="10">
        <v>1</v>
      </c>
      <c r="AE118" s="10">
        <v>1000000</v>
      </c>
      <c r="AG118" s="1">
        <f t="shared" si="24"/>
        <v>3</v>
      </c>
      <c r="AH118" s="1">
        <f t="shared" si="24"/>
        <v>3</v>
      </c>
      <c r="AI118" s="1">
        <f t="shared" si="24"/>
        <v>3</v>
      </c>
      <c r="AJ118" s="1">
        <f t="shared" si="24"/>
        <v>3</v>
      </c>
      <c r="AK118" s="1">
        <f t="shared" si="26"/>
        <v>3</v>
      </c>
      <c r="AL118" s="1">
        <f t="shared" si="26"/>
        <v>3</v>
      </c>
      <c r="AM118" s="1">
        <f t="shared" si="26"/>
        <v>3</v>
      </c>
      <c r="AN118" s="1">
        <f t="shared" si="26"/>
        <v>3</v>
      </c>
      <c r="AO118" s="1">
        <f t="shared" si="26"/>
        <v>3</v>
      </c>
      <c r="AP118" s="1">
        <f t="shared" si="26"/>
        <v>3</v>
      </c>
      <c r="AQ118" s="1">
        <f t="shared" si="26"/>
        <v>3</v>
      </c>
      <c r="AR118" s="1">
        <f t="shared" si="26"/>
        <v>3</v>
      </c>
      <c r="AS118" s="1">
        <f t="shared" si="26"/>
        <v>3</v>
      </c>
      <c r="AT118" s="1">
        <f t="shared" si="26"/>
        <v>3</v>
      </c>
      <c r="AU118" s="1">
        <f t="shared" si="26"/>
        <v>3</v>
      </c>
      <c r="AV118" s="1">
        <f t="shared" si="26"/>
        <v>3</v>
      </c>
      <c r="AW118" s="1">
        <f t="shared" si="26"/>
        <v>3</v>
      </c>
      <c r="AX118" s="1">
        <f t="shared" si="26"/>
        <v>3</v>
      </c>
      <c r="AY118" s="1">
        <f t="shared" si="26"/>
        <v>3</v>
      </c>
      <c r="AZ118" s="1">
        <f t="shared" si="26"/>
        <v>3</v>
      </c>
      <c r="BA118" s="1">
        <f t="shared" si="27"/>
        <v>3</v>
      </c>
      <c r="BB118" s="1">
        <f t="shared" si="27"/>
        <v>2</v>
      </c>
      <c r="BC118" s="1">
        <f t="shared" si="25"/>
        <v>3</v>
      </c>
      <c r="BD118" s="1">
        <f t="shared" si="25"/>
        <v>3</v>
      </c>
      <c r="BE118" s="1">
        <f t="shared" si="25"/>
        <v>3</v>
      </c>
      <c r="BF118" s="1">
        <f t="shared" si="25"/>
        <v>2</v>
      </c>
      <c r="BG118" s="1">
        <f t="shared" si="25"/>
        <v>3</v>
      </c>
      <c r="BH118" s="1">
        <f t="shared" si="25"/>
        <v>3</v>
      </c>
      <c r="BI118" s="1">
        <f t="shared" si="25"/>
        <v>3</v>
      </c>
      <c r="BJ118" s="1">
        <v>1000000</v>
      </c>
      <c r="BK118" s="9" t="s">
        <v>139</v>
      </c>
      <c r="BL118" s="10">
        <v>3</v>
      </c>
      <c r="BM118" s="10">
        <v>3</v>
      </c>
      <c r="BN118" s="10">
        <v>3</v>
      </c>
      <c r="BO118" s="10">
        <v>3</v>
      </c>
      <c r="BP118" s="10">
        <v>3</v>
      </c>
      <c r="BQ118" s="10">
        <v>3</v>
      </c>
      <c r="BR118" s="10">
        <v>3</v>
      </c>
      <c r="BS118" s="10">
        <v>3</v>
      </c>
      <c r="BT118" s="10">
        <v>3</v>
      </c>
      <c r="BU118" s="10">
        <v>3</v>
      </c>
      <c r="BV118" s="10">
        <v>3</v>
      </c>
      <c r="BW118" s="10">
        <v>3</v>
      </c>
      <c r="BX118" s="10">
        <v>3</v>
      </c>
      <c r="BY118" s="10">
        <v>3</v>
      </c>
      <c r="BZ118" s="10">
        <v>3</v>
      </c>
      <c r="CA118" s="10">
        <v>3</v>
      </c>
      <c r="CB118" s="10">
        <v>3</v>
      </c>
      <c r="CC118" s="10">
        <v>3</v>
      </c>
      <c r="CD118" s="10">
        <v>3</v>
      </c>
      <c r="CE118" s="10">
        <v>3</v>
      </c>
      <c r="CF118" s="10">
        <v>3</v>
      </c>
      <c r="CG118" s="10">
        <v>2</v>
      </c>
      <c r="CH118" s="10">
        <v>3</v>
      </c>
      <c r="CI118" s="10">
        <v>3</v>
      </c>
      <c r="CJ118" s="10">
        <v>3</v>
      </c>
      <c r="CK118" s="10">
        <v>2</v>
      </c>
      <c r="CL118" s="10">
        <v>3</v>
      </c>
      <c r="CM118" s="10">
        <v>3</v>
      </c>
      <c r="CN118" s="10">
        <v>3</v>
      </c>
      <c r="CO118" s="10">
        <v>1000000</v>
      </c>
    </row>
    <row r="119" spans="1:93" ht="15.75" thickBot="1" x14ac:dyDescent="0.3">
      <c r="A119" s="9" t="s">
        <v>140</v>
      </c>
      <c r="B119" s="10">
        <v>2</v>
      </c>
      <c r="C119" s="10">
        <v>2</v>
      </c>
      <c r="D119" s="10">
        <v>2</v>
      </c>
      <c r="E119" s="10">
        <v>2</v>
      </c>
      <c r="F119" s="10">
        <v>2</v>
      </c>
      <c r="G119" s="10">
        <v>2</v>
      </c>
      <c r="H119" s="10">
        <v>2</v>
      </c>
      <c r="I119" s="10">
        <v>2</v>
      </c>
      <c r="J119" s="10">
        <v>2</v>
      </c>
      <c r="K119" s="10">
        <v>2</v>
      </c>
      <c r="L119" s="10">
        <v>2</v>
      </c>
      <c r="M119" s="10">
        <v>2</v>
      </c>
      <c r="N119" s="10">
        <v>2</v>
      </c>
      <c r="O119" s="10">
        <v>2</v>
      </c>
      <c r="P119" s="10">
        <v>3</v>
      </c>
      <c r="Q119" s="10">
        <v>2</v>
      </c>
      <c r="R119" s="10">
        <v>2</v>
      </c>
      <c r="S119" s="10">
        <v>2</v>
      </c>
      <c r="T119" s="10">
        <v>2</v>
      </c>
      <c r="U119" s="10">
        <v>2</v>
      </c>
      <c r="V119" s="10">
        <v>2</v>
      </c>
      <c r="W119" s="10">
        <v>3</v>
      </c>
      <c r="X119" s="10">
        <v>2</v>
      </c>
      <c r="Y119" s="10">
        <v>2</v>
      </c>
      <c r="Z119" s="10">
        <v>2</v>
      </c>
      <c r="AA119" s="10">
        <v>3</v>
      </c>
      <c r="AB119" s="10">
        <v>2</v>
      </c>
      <c r="AC119" s="10">
        <v>2</v>
      </c>
      <c r="AD119" s="10">
        <v>2</v>
      </c>
      <c r="AE119" s="10">
        <v>1000000</v>
      </c>
      <c r="AG119" s="1">
        <f t="shared" si="24"/>
        <v>2</v>
      </c>
      <c r="AH119" s="1">
        <f t="shared" si="24"/>
        <v>2</v>
      </c>
      <c r="AI119" s="1">
        <f t="shared" si="24"/>
        <v>2</v>
      </c>
      <c r="AJ119" s="1">
        <f t="shared" si="24"/>
        <v>2</v>
      </c>
      <c r="AK119" s="1">
        <f t="shared" si="26"/>
        <v>2</v>
      </c>
      <c r="AL119" s="1">
        <f t="shared" si="26"/>
        <v>2</v>
      </c>
      <c r="AM119" s="1">
        <f t="shared" si="26"/>
        <v>2</v>
      </c>
      <c r="AN119" s="1">
        <f t="shared" si="26"/>
        <v>2</v>
      </c>
      <c r="AO119" s="1">
        <f t="shared" si="26"/>
        <v>2</v>
      </c>
      <c r="AP119" s="1">
        <f t="shared" si="26"/>
        <v>2</v>
      </c>
      <c r="AQ119" s="1">
        <f t="shared" si="26"/>
        <v>2</v>
      </c>
      <c r="AR119" s="1">
        <f t="shared" si="26"/>
        <v>2</v>
      </c>
      <c r="AS119" s="1">
        <f t="shared" si="26"/>
        <v>2</v>
      </c>
      <c r="AT119" s="1">
        <f t="shared" si="26"/>
        <v>2</v>
      </c>
      <c r="AU119" s="1">
        <f t="shared" si="26"/>
        <v>1</v>
      </c>
      <c r="AV119" s="1">
        <f t="shared" si="26"/>
        <v>2</v>
      </c>
      <c r="AW119" s="1">
        <f t="shared" si="26"/>
        <v>2</v>
      </c>
      <c r="AX119" s="1">
        <f t="shared" si="26"/>
        <v>2</v>
      </c>
      <c r="AY119" s="1">
        <f t="shared" si="26"/>
        <v>2</v>
      </c>
      <c r="AZ119" s="1">
        <f t="shared" si="26"/>
        <v>2</v>
      </c>
      <c r="BA119" s="1">
        <f t="shared" si="27"/>
        <v>2</v>
      </c>
      <c r="BB119" s="1">
        <f t="shared" si="27"/>
        <v>1</v>
      </c>
      <c r="BC119" s="1">
        <f t="shared" si="25"/>
        <v>2</v>
      </c>
      <c r="BD119" s="1">
        <f t="shared" si="25"/>
        <v>2</v>
      </c>
      <c r="BE119" s="1">
        <f t="shared" si="25"/>
        <v>2</v>
      </c>
      <c r="BF119" s="1">
        <f t="shared" si="25"/>
        <v>1</v>
      </c>
      <c r="BG119" s="1">
        <f t="shared" si="25"/>
        <v>2</v>
      </c>
      <c r="BH119" s="1">
        <f t="shared" si="25"/>
        <v>2</v>
      </c>
      <c r="BI119" s="1">
        <f t="shared" si="25"/>
        <v>2</v>
      </c>
      <c r="BJ119" s="1">
        <v>1000000</v>
      </c>
      <c r="BK119" s="9" t="s">
        <v>140</v>
      </c>
      <c r="BL119" s="10">
        <v>2</v>
      </c>
      <c r="BM119" s="10">
        <v>2</v>
      </c>
      <c r="BN119" s="10">
        <v>2</v>
      </c>
      <c r="BO119" s="10">
        <v>2</v>
      </c>
      <c r="BP119" s="10">
        <v>2</v>
      </c>
      <c r="BQ119" s="10">
        <v>2</v>
      </c>
      <c r="BR119" s="10">
        <v>2</v>
      </c>
      <c r="BS119" s="10">
        <v>2</v>
      </c>
      <c r="BT119" s="10">
        <v>2</v>
      </c>
      <c r="BU119" s="10">
        <v>2</v>
      </c>
      <c r="BV119" s="10">
        <v>2</v>
      </c>
      <c r="BW119" s="10">
        <v>2</v>
      </c>
      <c r="BX119" s="10">
        <v>2</v>
      </c>
      <c r="BY119" s="10">
        <v>2</v>
      </c>
      <c r="BZ119" s="10">
        <v>1</v>
      </c>
      <c r="CA119" s="10">
        <v>2</v>
      </c>
      <c r="CB119" s="10">
        <v>2</v>
      </c>
      <c r="CC119" s="10">
        <v>2</v>
      </c>
      <c r="CD119" s="10">
        <v>2</v>
      </c>
      <c r="CE119" s="10">
        <v>2</v>
      </c>
      <c r="CF119" s="10">
        <v>2</v>
      </c>
      <c r="CG119" s="10">
        <v>1</v>
      </c>
      <c r="CH119" s="10">
        <v>2</v>
      </c>
      <c r="CI119" s="10">
        <v>2</v>
      </c>
      <c r="CJ119" s="10">
        <v>2</v>
      </c>
      <c r="CK119" s="10">
        <v>1</v>
      </c>
      <c r="CL119" s="10">
        <v>2</v>
      </c>
      <c r="CM119" s="10">
        <v>2</v>
      </c>
      <c r="CN119" s="10">
        <v>2</v>
      </c>
      <c r="CO119" s="10">
        <v>1000000</v>
      </c>
    </row>
    <row r="120" spans="1:93" ht="15.75" thickBot="1" x14ac:dyDescent="0.3">
      <c r="A120" s="9" t="s">
        <v>141</v>
      </c>
      <c r="B120" s="10">
        <v>2</v>
      </c>
      <c r="C120" s="10">
        <v>2</v>
      </c>
      <c r="D120" s="10">
        <v>2</v>
      </c>
      <c r="E120" s="10">
        <v>2</v>
      </c>
      <c r="F120" s="10">
        <v>2</v>
      </c>
      <c r="G120" s="10">
        <v>2</v>
      </c>
      <c r="H120" s="10">
        <v>2</v>
      </c>
      <c r="I120" s="10">
        <v>2</v>
      </c>
      <c r="J120" s="10">
        <v>2</v>
      </c>
      <c r="K120" s="10">
        <v>2</v>
      </c>
      <c r="L120" s="10">
        <v>2</v>
      </c>
      <c r="M120" s="10">
        <v>2</v>
      </c>
      <c r="N120" s="10">
        <v>2</v>
      </c>
      <c r="O120" s="10">
        <v>2</v>
      </c>
      <c r="P120" s="10">
        <v>3</v>
      </c>
      <c r="Q120" s="10">
        <v>2</v>
      </c>
      <c r="R120" s="10">
        <v>2</v>
      </c>
      <c r="S120" s="10">
        <v>2</v>
      </c>
      <c r="T120" s="10">
        <v>2</v>
      </c>
      <c r="U120" s="10">
        <v>2</v>
      </c>
      <c r="V120" s="10">
        <v>2</v>
      </c>
      <c r="W120" s="10">
        <v>3</v>
      </c>
      <c r="X120" s="10">
        <v>2</v>
      </c>
      <c r="Y120" s="10">
        <v>2</v>
      </c>
      <c r="Z120" s="10">
        <v>2</v>
      </c>
      <c r="AA120" s="10">
        <v>3</v>
      </c>
      <c r="AB120" s="10">
        <v>2</v>
      </c>
      <c r="AC120" s="10">
        <v>2</v>
      </c>
      <c r="AD120" s="10">
        <v>2</v>
      </c>
      <c r="AE120" s="10">
        <v>1000000</v>
      </c>
      <c r="AG120" s="1">
        <f t="shared" si="24"/>
        <v>2</v>
      </c>
      <c r="AH120" s="1">
        <f t="shared" si="24"/>
        <v>2</v>
      </c>
      <c r="AI120" s="1">
        <f t="shared" si="24"/>
        <v>2</v>
      </c>
      <c r="AJ120" s="1">
        <f t="shared" si="24"/>
        <v>2</v>
      </c>
      <c r="AK120" s="1">
        <f t="shared" si="26"/>
        <v>2</v>
      </c>
      <c r="AL120" s="1">
        <f t="shared" si="26"/>
        <v>2</v>
      </c>
      <c r="AM120" s="1">
        <f t="shared" si="26"/>
        <v>2</v>
      </c>
      <c r="AN120" s="1">
        <f t="shared" si="26"/>
        <v>2</v>
      </c>
      <c r="AO120" s="1">
        <f t="shared" si="26"/>
        <v>2</v>
      </c>
      <c r="AP120" s="1">
        <f t="shared" si="26"/>
        <v>2</v>
      </c>
      <c r="AQ120" s="1">
        <f t="shared" si="26"/>
        <v>2</v>
      </c>
      <c r="AR120" s="1">
        <f t="shared" si="26"/>
        <v>2</v>
      </c>
      <c r="AS120" s="1">
        <f t="shared" si="26"/>
        <v>2</v>
      </c>
      <c r="AT120" s="1">
        <f t="shared" si="26"/>
        <v>2</v>
      </c>
      <c r="AU120" s="1">
        <f t="shared" si="26"/>
        <v>1</v>
      </c>
      <c r="AV120" s="1">
        <f t="shared" si="26"/>
        <v>2</v>
      </c>
      <c r="AW120" s="1">
        <f t="shared" si="26"/>
        <v>2</v>
      </c>
      <c r="AX120" s="1">
        <f t="shared" si="26"/>
        <v>2</v>
      </c>
      <c r="AY120" s="1">
        <f t="shared" si="26"/>
        <v>2</v>
      </c>
      <c r="AZ120" s="1">
        <f t="shared" si="26"/>
        <v>2</v>
      </c>
      <c r="BA120" s="1">
        <f t="shared" si="27"/>
        <v>2</v>
      </c>
      <c r="BB120" s="1">
        <f t="shared" si="27"/>
        <v>1</v>
      </c>
      <c r="BC120" s="1">
        <f t="shared" si="25"/>
        <v>2</v>
      </c>
      <c r="BD120" s="1">
        <f t="shared" si="25"/>
        <v>2</v>
      </c>
      <c r="BE120" s="1">
        <f t="shared" si="25"/>
        <v>2</v>
      </c>
      <c r="BF120" s="1">
        <f t="shared" si="25"/>
        <v>1</v>
      </c>
      <c r="BG120" s="1">
        <f t="shared" si="25"/>
        <v>2</v>
      </c>
      <c r="BH120" s="1">
        <f t="shared" si="25"/>
        <v>2</v>
      </c>
      <c r="BI120" s="1">
        <f t="shared" si="25"/>
        <v>2</v>
      </c>
      <c r="BJ120" s="1">
        <v>1000000</v>
      </c>
      <c r="BK120" s="9" t="s">
        <v>141</v>
      </c>
      <c r="BL120" s="10">
        <v>2</v>
      </c>
      <c r="BM120" s="10">
        <v>2</v>
      </c>
      <c r="BN120" s="10">
        <v>2</v>
      </c>
      <c r="BO120" s="10">
        <v>2</v>
      </c>
      <c r="BP120" s="10">
        <v>2</v>
      </c>
      <c r="BQ120" s="10">
        <v>2</v>
      </c>
      <c r="BR120" s="10">
        <v>2</v>
      </c>
      <c r="BS120" s="10">
        <v>2</v>
      </c>
      <c r="BT120" s="10">
        <v>2</v>
      </c>
      <c r="BU120" s="10">
        <v>2</v>
      </c>
      <c r="BV120" s="10">
        <v>2</v>
      </c>
      <c r="BW120" s="10">
        <v>2</v>
      </c>
      <c r="BX120" s="10">
        <v>2</v>
      </c>
      <c r="BY120" s="10">
        <v>2</v>
      </c>
      <c r="BZ120" s="10">
        <v>1</v>
      </c>
      <c r="CA120" s="10">
        <v>2</v>
      </c>
      <c r="CB120" s="10">
        <v>2</v>
      </c>
      <c r="CC120" s="10">
        <v>2</v>
      </c>
      <c r="CD120" s="10">
        <v>2</v>
      </c>
      <c r="CE120" s="10">
        <v>2</v>
      </c>
      <c r="CF120" s="10">
        <v>2</v>
      </c>
      <c r="CG120" s="10">
        <v>1</v>
      </c>
      <c r="CH120" s="10">
        <v>2</v>
      </c>
      <c r="CI120" s="10">
        <v>2</v>
      </c>
      <c r="CJ120" s="10">
        <v>2</v>
      </c>
      <c r="CK120" s="10">
        <v>1</v>
      </c>
      <c r="CL120" s="10">
        <v>2</v>
      </c>
      <c r="CM120" s="10">
        <v>2</v>
      </c>
      <c r="CN120" s="10">
        <v>2</v>
      </c>
      <c r="CO120" s="10">
        <v>1000000</v>
      </c>
    </row>
    <row r="121" spans="1:93" ht="15.75" thickBot="1" x14ac:dyDescent="0.3">
      <c r="A121" s="9" t="s">
        <v>142</v>
      </c>
      <c r="B121" s="10">
        <v>2</v>
      </c>
      <c r="C121" s="10">
        <v>2</v>
      </c>
      <c r="D121" s="10">
        <v>2</v>
      </c>
      <c r="E121" s="10">
        <v>2</v>
      </c>
      <c r="F121" s="10">
        <v>2</v>
      </c>
      <c r="G121" s="10">
        <v>2</v>
      </c>
      <c r="H121" s="10">
        <v>2</v>
      </c>
      <c r="I121" s="10">
        <v>2</v>
      </c>
      <c r="J121" s="10">
        <v>2</v>
      </c>
      <c r="K121" s="10">
        <v>2</v>
      </c>
      <c r="L121" s="10">
        <v>2</v>
      </c>
      <c r="M121" s="10">
        <v>2</v>
      </c>
      <c r="N121" s="10">
        <v>2</v>
      </c>
      <c r="O121" s="10">
        <v>2</v>
      </c>
      <c r="P121" s="10">
        <v>3</v>
      </c>
      <c r="Q121" s="10">
        <v>2</v>
      </c>
      <c r="R121" s="10">
        <v>2</v>
      </c>
      <c r="S121" s="10">
        <v>2</v>
      </c>
      <c r="T121" s="10">
        <v>2</v>
      </c>
      <c r="U121" s="10">
        <v>2</v>
      </c>
      <c r="V121" s="10">
        <v>2</v>
      </c>
      <c r="W121" s="10">
        <v>3</v>
      </c>
      <c r="X121" s="10">
        <v>2</v>
      </c>
      <c r="Y121" s="10">
        <v>2</v>
      </c>
      <c r="Z121" s="10">
        <v>2</v>
      </c>
      <c r="AA121" s="10">
        <v>3</v>
      </c>
      <c r="AB121" s="10">
        <v>2</v>
      </c>
      <c r="AC121" s="10">
        <v>2</v>
      </c>
      <c r="AD121" s="10">
        <v>2</v>
      </c>
      <c r="AE121" s="10">
        <v>1000000</v>
      </c>
      <c r="AG121" s="1">
        <f t="shared" si="24"/>
        <v>2</v>
      </c>
      <c r="AH121" s="1">
        <f t="shared" si="24"/>
        <v>2</v>
      </c>
      <c r="AI121" s="1">
        <f t="shared" si="24"/>
        <v>2</v>
      </c>
      <c r="AJ121" s="1">
        <f t="shared" si="24"/>
        <v>2</v>
      </c>
      <c r="AK121" s="1">
        <f t="shared" si="26"/>
        <v>2</v>
      </c>
      <c r="AL121" s="1">
        <f t="shared" si="26"/>
        <v>2</v>
      </c>
      <c r="AM121" s="1">
        <f t="shared" si="26"/>
        <v>2</v>
      </c>
      <c r="AN121" s="1">
        <f t="shared" si="26"/>
        <v>2</v>
      </c>
      <c r="AO121" s="1">
        <f t="shared" si="26"/>
        <v>2</v>
      </c>
      <c r="AP121" s="1">
        <f t="shared" si="26"/>
        <v>2</v>
      </c>
      <c r="AQ121" s="1">
        <f t="shared" si="26"/>
        <v>2</v>
      </c>
      <c r="AR121" s="1">
        <f t="shared" si="26"/>
        <v>2</v>
      </c>
      <c r="AS121" s="1">
        <f t="shared" si="26"/>
        <v>2</v>
      </c>
      <c r="AT121" s="1">
        <f t="shared" si="26"/>
        <v>2</v>
      </c>
      <c r="AU121" s="1">
        <f t="shared" si="26"/>
        <v>1</v>
      </c>
      <c r="AV121" s="1">
        <f t="shared" si="26"/>
        <v>2</v>
      </c>
      <c r="AW121" s="1">
        <f t="shared" si="26"/>
        <v>2</v>
      </c>
      <c r="AX121" s="1">
        <f t="shared" si="26"/>
        <v>2</v>
      </c>
      <c r="AY121" s="1">
        <f t="shared" si="26"/>
        <v>2</v>
      </c>
      <c r="AZ121" s="1">
        <f t="shared" si="26"/>
        <v>2</v>
      </c>
      <c r="BA121" s="1">
        <f t="shared" si="27"/>
        <v>2</v>
      </c>
      <c r="BB121" s="1">
        <f t="shared" si="27"/>
        <v>1</v>
      </c>
      <c r="BC121" s="1">
        <f t="shared" si="25"/>
        <v>2</v>
      </c>
      <c r="BD121" s="1">
        <f t="shared" si="25"/>
        <v>2</v>
      </c>
      <c r="BE121" s="1">
        <f t="shared" si="25"/>
        <v>2</v>
      </c>
      <c r="BF121" s="1">
        <f t="shared" si="25"/>
        <v>1</v>
      </c>
      <c r="BG121" s="1">
        <f t="shared" si="25"/>
        <v>2</v>
      </c>
      <c r="BH121" s="1">
        <f t="shared" si="25"/>
        <v>2</v>
      </c>
      <c r="BI121" s="1">
        <f t="shared" si="25"/>
        <v>2</v>
      </c>
      <c r="BJ121" s="1">
        <v>1000000</v>
      </c>
      <c r="BK121" s="9" t="s">
        <v>142</v>
      </c>
      <c r="BL121" s="10">
        <v>2</v>
      </c>
      <c r="BM121" s="10">
        <v>2</v>
      </c>
      <c r="BN121" s="10">
        <v>2</v>
      </c>
      <c r="BO121" s="10">
        <v>2</v>
      </c>
      <c r="BP121" s="10">
        <v>2</v>
      </c>
      <c r="BQ121" s="10">
        <v>2</v>
      </c>
      <c r="BR121" s="10">
        <v>2</v>
      </c>
      <c r="BS121" s="10">
        <v>2</v>
      </c>
      <c r="BT121" s="10">
        <v>2</v>
      </c>
      <c r="BU121" s="10">
        <v>2</v>
      </c>
      <c r="BV121" s="10">
        <v>2</v>
      </c>
      <c r="BW121" s="10">
        <v>2</v>
      </c>
      <c r="BX121" s="10">
        <v>2</v>
      </c>
      <c r="BY121" s="10">
        <v>2</v>
      </c>
      <c r="BZ121" s="10">
        <v>1</v>
      </c>
      <c r="CA121" s="10">
        <v>2</v>
      </c>
      <c r="CB121" s="10">
        <v>2</v>
      </c>
      <c r="CC121" s="10">
        <v>2</v>
      </c>
      <c r="CD121" s="10">
        <v>2</v>
      </c>
      <c r="CE121" s="10">
        <v>2</v>
      </c>
      <c r="CF121" s="10">
        <v>2</v>
      </c>
      <c r="CG121" s="10">
        <v>1</v>
      </c>
      <c r="CH121" s="10">
        <v>2</v>
      </c>
      <c r="CI121" s="10">
        <v>2</v>
      </c>
      <c r="CJ121" s="10">
        <v>2</v>
      </c>
      <c r="CK121" s="10">
        <v>1</v>
      </c>
      <c r="CL121" s="10">
        <v>2</v>
      </c>
      <c r="CM121" s="10">
        <v>2</v>
      </c>
      <c r="CN121" s="10">
        <v>2</v>
      </c>
      <c r="CO121" s="10">
        <v>1000000</v>
      </c>
    </row>
    <row r="122" spans="1:93" ht="15.75" thickBot="1" x14ac:dyDescent="0.3">
      <c r="A122" s="9" t="s">
        <v>143</v>
      </c>
      <c r="B122" s="10">
        <v>2</v>
      </c>
      <c r="C122" s="10">
        <v>2</v>
      </c>
      <c r="D122" s="10">
        <v>2</v>
      </c>
      <c r="E122" s="10">
        <v>2</v>
      </c>
      <c r="F122" s="10">
        <v>2</v>
      </c>
      <c r="G122" s="10">
        <v>2</v>
      </c>
      <c r="H122" s="10">
        <v>2</v>
      </c>
      <c r="I122" s="10">
        <v>2</v>
      </c>
      <c r="J122" s="10">
        <v>2</v>
      </c>
      <c r="K122" s="10">
        <v>2</v>
      </c>
      <c r="L122" s="10">
        <v>2</v>
      </c>
      <c r="M122" s="10">
        <v>2</v>
      </c>
      <c r="N122" s="10">
        <v>2</v>
      </c>
      <c r="O122" s="10">
        <v>2</v>
      </c>
      <c r="P122" s="10">
        <v>3</v>
      </c>
      <c r="Q122" s="10">
        <v>2</v>
      </c>
      <c r="R122" s="10">
        <v>2</v>
      </c>
      <c r="S122" s="10">
        <v>2</v>
      </c>
      <c r="T122" s="10">
        <v>2</v>
      </c>
      <c r="U122" s="10">
        <v>2</v>
      </c>
      <c r="V122" s="10">
        <v>2</v>
      </c>
      <c r="W122" s="10">
        <v>3</v>
      </c>
      <c r="X122" s="10">
        <v>2</v>
      </c>
      <c r="Y122" s="10">
        <v>2</v>
      </c>
      <c r="Z122" s="10">
        <v>2</v>
      </c>
      <c r="AA122" s="10">
        <v>3</v>
      </c>
      <c r="AB122" s="10">
        <v>2</v>
      </c>
      <c r="AC122" s="10">
        <v>2</v>
      </c>
      <c r="AD122" s="10">
        <v>2</v>
      </c>
      <c r="AE122" s="10">
        <v>1000000</v>
      </c>
      <c r="AG122" s="1">
        <f t="shared" si="24"/>
        <v>2</v>
      </c>
      <c r="AH122" s="1">
        <f t="shared" si="24"/>
        <v>2</v>
      </c>
      <c r="AI122" s="1">
        <f t="shared" si="24"/>
        <v>2</v>
      </c>
      <c r="AJ122" s="1">
        <f t="shared" si="24"/>
        <v>2</v>
      </c>
      <c r="AK122" s="1">
        <f t="shared" si="26"/>
        <v>2</v>
      </c>
      <c r="AL122" s="1">
        <f t="shared" si="26"/>
        <v>2</v>
      </c>
      <c r="AM122" s="1">
        <f t="shared" si="26"/>
        <v>2</v>
      </c>
      <c r="AN122" s="1">
        <f t="shared" si="26"/>
        <v>2</v>
      </c>
      <c r="AO122" s="1">
        <f t="shared" si="26"/>
        <v>2</v>
      </c>
      <c r="AP122" s="1">
        <f t="shared" si="26"/>
        <v>2</v>
      </c>
      <c r="AQ122" s="1">
        <f t="shared" si="26"/>
        <v>2</v>
      </c>
      <c r="AR122" s="1">
        <f t="shared" si="26"/>
        <v>2</v>
      </c>
      <c r="AS122" s="1">
        <f t="shared" si="26"/>
        <v>2</v>
      </c>
      <c r="AT122" s="1">
        <f t="shared" si="26"/>
        <v>2</v>
      </c>
      <c r="AU122" s="1">
        <f t="shared" si="26"/>
        <v>1</v>
      </c>
      <c r="AV122" s="1">
        <f t="shared" si="26"/>
        <v>2</v>
      </c>
      <c r="AW122" s="1">
        <f t="shared" si="26"/>
        <v>2</v>
      </c>
      <c r="AX122" s="1">
        <f t="shared" si="26"/>
        <v>2</v>
      </c>
      <c r="AY122" s="1">
        <f t="shared" si="26"/>
        <v>2</v>
      </c>
      <c r="AZ122" s="1">
        <f t="shared" si="26"/>
        <v>2</v>
      </c>
      <c r="BA122" s="1">
        <f t="shared" si="27"/>
        <v>2</v>
      </c>
      <c r="BB122" s="1">
        <f t="shared" si="27"/>
        <v>1</v>
      </c>
      <c r="BC122" s="1">
        <f t="shared" si="25"/>
        <v>2</v>
      </c>
      <c r="BD122" s="1">
        <f t="shared" si="25"/>
        <v>2</v>
      </c>
      <c r="BE122" s="1">
        <f t="shared" si="25"/>
        <v>2</v>
      </c>
      <c r="BF122" s="1">
        <f t="shared" si="25"/>
        <v>1</v>
      </c>
      <c r="BG122" s="1">
        <f t="shared" si="25"/>
        <v>2</v>
      </c>
      <c r="BH122" s="1">
        <f t="shared" si="25"/>
        <v>2</v>
      </c>
      <c r="BI122" s="1">
        <f t="shared" si="25"/>
        <v>2</v>
      </c>
      <c r="BJ122" s="1">
        <v>1000000</v>
      </c>
      <c r="BK122" s="9" t="s">
        <v>143</v>
      </c>
      <c r="BL122" s="10">
        <v>2</v>
      </c>
      <c r="BM122" s="10">
        <v>2</v>
      </c>
      <c r="BN122" s="10">
        <v>2</v>
      </c>
      <c r="BO122" s="10">
        <v>2</v>
      </c>
      <c r="BP122" s="10">
        <v>2</v>
      </c>
      <c r="BQ122" s="10">
        <v>2</v>
      </c>
      <c r="BR122" s="10">
        <v>2</v>
      </c>
      <c r="BS122" s="10">
        <v>2</v>
      </c>
      <c r="BT122" s="10">
        <v>2</v>
      </c>
      <c r="BU122" s="10">
        <v>2</v>
      </c>
      <c r="BV122" s="10">
        <v>2</v>
      </c>
      <c r="BW122" s="10">
        <v>2</v>
      </c>
      <c r="BX122" s="10">
        <v>2</v>
      </c>
      <c r="BY122" s="10">
        <v>2</v>
      </c>
      <c r="BZ122" s="10">
        <v>1</v>
      </c>
      <c r="CA122" s="10">
        <v>2</v>
      </c>
      <c r="CB122" s="10">
        <v>2</v>
      </c>
      <c r="CC122" s="10">
        <v>2</v>
      </c>
      <c r="CD122" s="10">
        <v>2</v>
      </c>
      <c r="CE122" s="10">
        <v>2</v>
      </c>
      <c r="CF122" s="10">
        <v>2</v>
      </c>
      <c r="CG122" s="10">
        <v>1</v>
      </c>
      <c r="CH122" s="10">
        <v>2</v>
      </c>
      <c r="CI122" s="10">
        <v>2</v>
      </c>
      <c r="CJ122" s="10">
        <v>2</v>
      </c>
      <c r="CK122" s="10">
        <v>1</v>
      </c>
      <c r="CL122" s="10">
        <v>2</v>
      </c>
      <c r="CM122" s="10">
        <v>2</v>
      </c>
      <c r="CN122" s="10">
        <v>2</v>
      </c>
      <c r="CO122" s="10">
        <v>1000000</v>
      </c>
    </row>
    <row r="123" spans="1:93" ht="15.75" thickBot="1" x14ac:dyDescent="0.3">
      <c r="A123" s="9" t="s">
        <v>144</v>
      </c>
      <c r="B123" s="10">
        <v>2</v>
      </c>
      <c r="C123" s="10">
        <v>2</v>
      </c>
      <c r="D123" s="10">
        <v>2</v>
      </c>
      <c r="E123" s="10">
        <v>2</v>
      </c>
      <c r="F123" s="10">
        <v>2</v>
      </c>
      <c r="G123" s="10">
        <v>2</v>
      </c>
      <c r="H123" s="10">
        <v>2</v>
      </c>
      <c r="I123" s="10">
        <v>2</v>
      </c>
      <c r="J123" s="10">
        <v>2</v>
      </c>
      <c r="K123" s="10">
        <v>2</v>
      </c>
      <c r="L123" s="10">
        <v>2</v>
      </c>
      <c r="M123" s="10">
        <v>2</v>
      </c>
      <c r="N123" s="10">
        <v>2</v>
      </c>
      <c r="O123" s="10">
        <v>2</v>
      </c>
      <c r="P123" s="10">
        <v>3</v>
      </c>
      <c r="Q123" s="10">
        <v>2</v>
      </c>
      <c r="R123" s="10">
        <v>2</v>
      </c>
      <c r="S123" s="10">
        <v>2</v>
      </c>
      <c r="T123" s="10">
        <v>2</v>
      </c>
      <c r="U123" s="10">
        <v>2</v>
      </c>
      <c r="V123" s="10">
        <v>2</v>
      </c>
      <c r="W123" s="10">
        <v>3</v>
      </c>
      <c r="X123" s="10">
        <v>2</v>
      </c>
      <c r="Y123" s="10">
        <v>2</v>
      </c>
      <c r="Z123" s="10">
        <v>2</v>
      </c>
      <c r="AA123" s="10">
        <v>3</v>
      </c>
      <c r="AB123" s="10">
        <v>2</v>
      </c>
      <c r="AC123" s="10">
        <v>2</v>
      </c>
      <c r="AD123" s="10">
        <v>2</v>
      </c>
      <c r="AE123" s="10">
        <v>1000000</v>
      </c>
      <c r="AG123" s="1">
        <f t="shared" si="24"/>
        <v>2</v>
      </c>
      <c r="AH123" s="1">
        <f t="shared" si="24"/>
        <v>2</v>
      </c>
      <c r="AI123" s="1">
        <f t="shared" si="24"/>
        <v>2</v>
      </c>
      <c r="AJ123" s="1">
        <f t="shared" si="24"/>
        <v>2</v>
      </c>
      <c r="AK123" s="1">
        <f t="shared" si="26"/>
        <v>2</v>
      </c>
      <c r="AL123" s="1">
        <f t="shared" si="26"/>
        <v>2</v>
      </c>
      <c r="AM123" s="1">
        <f t="shared" si="26"/>
        <v>2</v>
      </c>
      <c r="AN123" s="1">
        <f t="shared" si="26"/>
        <v>2</v>
      </c>
      <c r="AO123" s="1">
        <f t="shared" si="26"/>
        <v>2</v>
      </c>
      <c r="AP123" s="1">
        <f t="shared" si="26"/>
        <v>2</v>
      </c>
      <c r="AQ123" s="1">
        <f t="shared" si="26"/>
        <v>2</v>
      </c>
      <c r="AR123" s="1">
        <f t="shared" si="26"/>
        <v>2</v>
      </c>
      <c r="AS123" s="1">
        <f t="shared" si="26"/>
        <v>2</v>
      </c>
      <c r="AT123" s="1">
        <f t="shared" si="26"/>
        <v>2</v>
      </c>
      <c r="AU123" s="1">
        <f t="shared" si="26"/>
        <v>1</v>
      </c>
      <c r="AV123" s="1">
        <f t="shared" si="26"/>
        <v>2</v>
      </c>
      <c r="AW123" s="1">
        <f t="shared" si="26"/>
        <v>2</v>
      </c>
      <c r="AX123" s="1">
        <f t="shared" si="26"/>
        <v>2</v>
      </c>
      <c r="AY123" s="1">
        <f t="shared" si="26"/>
        <v>2</v>
      </c>
      <c r="AZ123" s="1">
        <f t="shared" si="26"/>
        <v>2</v>
      </c>
      <c r="BA123" s="1">
        <f t="shared" si="27"/>
        <v>2</v>
      </c>
      <c r="BB123" s="1">
        <f t="shared" si="27"/>
        <v>1</v>
      </c>
      <c r="BC123" s="1">
        <f t="shared" si="25"/>
        <v>2</v>
      </c>
      <c r="BD123" s="1">
        <f t="shared" si="25"/>
        <v>2</v>
      </c>
      <c r="BE123" s="1">
        <f t="shared" si="25"/>
        <v>2</v>
      </c>
      <c r="BF123" s="1">
        <f t="shared" si="25"/>
        <v>1</v>
      </c>
      <c r="BG123" s="1">
        <f t="shared" si="25"/>
        <v>2</v>
      </c>
      <c r="BH123" s="1">
        <f t="shared" si="25"/>
        <v>2</v>
      </c>
      <c r="BI123" s="1">
        <f t="shared" si="25"/>
        <v>2</v>
      </c>
      <c r="BJ123" s="1">
        <v>1000000</v>
      </c>
      <c r="BK123" s="9" t="s">
        <v>144</v>
      </c>
      <c r="BL123" s="10">
        <v>2</v>
      </c>
      <c r="BM123" s="10">
        <v>2</v>
      </c>
      <c r="BN123" s="10">
        <v>2</v>
      </c>
      <c r="BO123" s="10">
        <v>2</v>
      </c>
      <c r="BP123" s="10">
        <v>2</v>
      </c>
      <c r="BQ123" s="10">
        <v>2</v>
      </c>
      <c r="BR123" s="10">
        <v>2</v>
      </c>
      <c r="BS123" s="10">
        <v>2</v>
      </c>
      <c r="BT123" s="10">
        <v>2</v>
      </c>
      <c r="BU123" s="10">
        <v>2</v>
      </c>
      <c r="BV123" s="10">
        <v>2</v>
      </c>
      <c r="BW123" s="10">
        <v>2</v>
      </c>
      <c r="BX123" s="10">
        <v>2</v>
      </c>
      <c r="BY123" s="10">
        <v>2</v>
      </c>
      <c r="BZ123" s="10">
        <v>1</v>
      </c>
      <c r="CA123" s="10">
        <v>2</v>
      </c>
      <c r="CB123" s="10">
        <v>2</v>
      </c>
      <c r="CC123" s="10">
        <v>2</v>
      </c>
      <c r="CD123" s="10">
        <v>2</v>
      </c>
      <c r="CE123" s="10">
        <v>2</v>
      </c>
      <c r="CF123" s="10">
        <v>2</v>
      </c>
      <c r="CG123" s="10">
        <v>1</v>
      </c>
      <c r="CH123" s="10">
        <v>2</v>
      </c>
      <c r="CI123" s="10">
        <v>2</v>
      </c>
      <c r="CJ123" s="10">
        <v>2</v>
      </c>
      <c r="CK123" s="10">
        <v>1</v>
      </c>
      <c r="CL123" s="10">
        <v>2</v>
      </c>
      <c r="CM123" s="10">
        <v>2</v>
      </c>
      <c r="CN123" s="10">
        <v>2</v>
      </c>
      <c r="CO123" s="10">
        <v>1000000</v>
      </c>
    </row>
    <row r="124" spans="1:93" ht="15.75" thickBot="1" x14ac:dyDescent="0.3">
      <c r="A124" s="9" t="s">
        <v>145</v>
      </c>
      <c r="B124" s="10">
        <v>2</v>
      </c>
      <c r="C124" s="10">
        <v>2</v>
      </c>
      <c r="D124" s="10">
        <v>2</v>
      </c>
      <c r="E124" s="10">
        <v>2</v>
      </c>
      <c r="F124" s="10">
        <v>2</v>
      </c>
      <c r="G124" s="10">
        <v>2</v>
      </c>
      <c r="H124" s="10">
        <v>2</v>
      </c>
      <c r="I124" s="10">
        <v>2</v>
      </c>
      <c r="J124" s="10">
        <v>2</v>
      </c>
      <c r="K124" s="10">
        <v>2</v>
      </c>
      <c r="L124" s="10">
        <v>2</v>
      </c>
      <c r="M124" s="10">
        <v>2</v>
      </c>
      <c r="N124" s="10">
        <v>2</v>
      </c>
      <c r="O124" s="10">
        <v>2</v>
      </c>
      <c r="P124" s="10">
        <v>3</v>
      </c>
      <c r="Q124" s="10">
        <v>2</v>
      </c>
      <c r="R124" s="10">
        <v>2</v>
      </c>
      <c r="S124" s="10">
        <v>2</v>
      </c>
      <c r="T124" s="10">
        <v>2</v>
      </c>
      <c r="U124" s="10">
        <v>2</v>
      </c>
      <c r="V124" s="10">
        <v>2</v>
      </c>
      <c r="W124" s="10">
        <v>3</v>
      </c>
      <c r="X124" s="10">
        <v>2</v>
      </c>
      <c r="Y124" s="10">
        <v>2</v>
      </c>
      <c r="Z124" s="10">
        <v>2</v>
      </c>
      <c r="AA124" s="10">
        <v>3</v>
      </c>
      <c r="AB124" s="10">
        <v>2</v>
      </c>
      <c r="AC124" s="10">
        <v>2</v>
      </c>
      <c r="AD124" s="10">
        <v>2</v>
      </c>
      <c r="AE124" s="10">
        <v>1000000</v>
      </c>
      <c r="AG124" s="1">
        <f t="shared" si="24"/>
        <v>2</v>
      </c>
      <c r="AH124" s="1">
        <f t="shared" si="24"/>
        <v>2</v>
      </c>
      <c r="AI124" s="1">
        <f t="shared" si="24"/>
        <v>2</v>
      </c>
      <c r="AJ124" s="1">
        <f t="shared" si="24"/>
        <v>2</v>
      </c>
      <c r="AK124" s="1">
        <f t="shared" si="26"/>
        <v>2</v>
      </c>
      <c r="AL124" s="1">
        <f t="shared" si="26"/>
        <v>2</v>
      </c>
      <c r="AM124" s="1">
        <f t="shared" si="26"/>
        <v>2</v>
      </c>
      <c r="AN124" s="1">
        <f t="shared" si="26"/>
        <v>2</v>
      </c>
      <c r="AO124" s="1">
        <f t="shared" si="26"/>
        <v>2</v>
      </c>
      <c r="AP124" s="1">
        <f t="shared" si="26"/>
        <v>2</v>
      </c>
      <c r="AQ124" s="1">
        <f t="shared" si="26"/>
        <v>2</v>
      </c>
      <c r="AR124" s="1">
        <f t="shared" si="26"/>
        <v>2</v>
      </c>
      <c r="AS124" s="1">
        <f t="shared" si="26"/>
        <v>2</v>
      </c>
      <c r="AT124" s="1">
        <f t="shared" si="26"/>
        <v>2</v>
      </c>
      <c r="AU124" s="1">
        <f t="shared" si="26"/>
        <v>1</v>
      </c>
      <c r="AV124" s="1">
        <f t="shared" si="26"/>
        <v>2</v>
      </c>
      <c r="AW124" s="1">
        <f t="shared" si="26"/>
        <v>2</v>
      </c>
      <c r="AX124" s="1">
        <f t="shared" si="26"/>
        <v>2</v>
      </c>
      <c r="AY124" s="1">
        <f t="shared" si="26"/>
        <v>2</v>
      </c>
      <c r="AZ124" s="1">
        <f t="shared" si="26"/>
        <v>2</v>
      </c>
      <c r="BA124" s="1">
        <f t="shared" si="27"/>
        <v>2</v>
      </c>
      <c r="BB124" s="1">
        <f t="shared" si="27"/>
        <v>1</v>
      </c>
      <c r="BC124" s="1">
        <f t="shared" si="25"/>
        <v>2</v>
      </c>
      <c r="BD124" s="1">
        <f t="shared" si="25"/>
        <v>2</v>
      </c>
      <c r="BE124" s="1">
        <f t="shared" si="25"/>
        <v>2</v>
      </c>
      <c r="BF124" s="1">
        <f t="shared" si="25"/>
        <v>1</v>
      </c>
      <c r="BG124" s="1">
        <f t="shared" si="25"/>
        <v>2</v>
      </c>
      <c r="BH124" s="1">
        <f t="shared" si="25"/>
        <v>2</v>
      </c>
      <c r="BI124" s="1">
        <f t="shared" si="25"/>
        <v>2</v>
      </c>
      <c r="BJ124" s="1">
        <v>1000000</v>
      </c>
      <c r="BK124" s="9" t="s">
        <v>145</v>
      </c>
      <c r="BL124" s="10">
        <v>2</v>
      </c>
      <c r="BM124" s="10">
        <v>2</v>
      </c>
      <c r="BN124" s="10">
        <v>2</v>
      </c>
      <c r="BO124" s="10">
        <v>2</v>
      </c>
      <c r="BP124" s="10">
        <v>2</v>
      </c>
      <c r="BQ124" s="10">
        <v>2</v>
      </c>
      <c r="BR124" s="10">
        <v>2</v>
      </c>
      <c r="BS124" s="10">
        <v>2</v>
      </c>
      <c r="BT124" s="10">
        <v>2</v>
      </c>
      <c r="BU124" s="10">
        <v>2</v>
      </c>
      <c r="BV124" s="10">
        <v>2</v>
      </c>
      <c r="BW124" s="10">
        <v>2</v>
      </c>
      <c r="BX124" s="10">
        <v>2</v>
      </c>
      <c r="BY124" s="10">
        <v>2</v>
      </c>
      <c r="BZ124" s="10">
        <v>1</v>
      </c>
      <c r="CA124" s="10">
        <v>2</v>
      </c>
      <c r="CB124" s="10">
        <v>2</v>
      </c>
      <c r="CC124" s="10">
        <v>2</v>
      </c>
      <c r="CD124" s="10">
        <v>2</v>
      </c>
      <c r="CE124" s="10">
        <v>2</v>
      </c>
      <c r="CF124" s="10">
        <v>2</v>
      </c>
      <c r="CG124" s="10">
        <v>1</v>
      </c>
      <c r="CH124" s="10">
        <v>2</v>
      </c>
      <c r="CI124" s="10">
        <v>2</v>
      </c>
      <c r="CJ124" s="10">
        <v>2</v>
      </c>
      <c r="CK124" s="10">
        <v>1</v>
      </c>
      <c r="CL124" s="10">
        <v>2</v>
      </c>
      <c r="CM124" s="10">
        <v>2</v>
      </c>
      <c r="CN124" s="10">
        <v>2</v>
      </c>
      <c r="CO124" s="10">
        <v>1000000</v>
      </c>
    </row>
    <row r="125" spans="1:93" ht="19.5" thickBot="1" x14ac:dyDescent="0.3">
      <c r="A125" s="5"/>
      <c r="BK125" s="5"/>
    </row>
    <row r="126" spans="1:93" ht="15.75" thickBot="1" x14ac:dyDescent="0.3">
      <c r="A126" s="9" t="s">
        <v>146</v>
      </c>
      <c r="B126" s="9" t="s">
        <v>88</v>
      </c>
      <c r="C126" s="9" t="s">
        <v>89</v>
      </c>
      <c r="D126" s="9" t="s">
        <v>90</v>
      </c>
      <c r="E126" s="9" t="s">
        <v>91</v>
      </c>
      <c r="F126" s="9" t="s">
        <v>92</v>
      </c>
      <c r="G126" s="9" t="s">
        <v>93</v>
      </c>
      <c r="H126" s="9" t="s">
        <v>94</v>
      </c>
      <c r="I126" s="9" t="s">
        <v>95</v>
      </c>
      <c r="J126" s="9" t="s">
        <v>96</v>
      </c>
      <c r="K126" s="9" t="s">
        <v>97</v>
      </c>
      <c r="L126" s="9" t="s">
        <v>98</v>
      </c>
      <c r="M126" s="9" t="s">
        <v>99</v>
      </c>
      <c r="N126" s="9" t="s">
        <v>100</v>
      </c>
      <c r="O126" s="9" t="s">
        <v>101</v>
      </c>
      <c r="P126" s="9" t="s">
        <v>102</v>
      </c>
      <c r="Q126" s="9" t="s">
        <v>103</v>
      </c>
      <c r="R126" s="9" t="s">
        <v>104</v>
      </c>
      <c r="S126" s="9" t="s">
        <v>105</v>
      </c>
      <c r="T126" s="9" t="s">
        <v>106</v>
      </c>
      <c r="U126" s="9" t="s">
        <v>107</v>
      </c>
      <c r="V126" s="9" t="s">
        <v>108</v>
      </c>
      <c r="W126" s="9" t="s">
        <v>109</v>
      </c>
      <c r="X126" s="9" t="s">
        <v>110</v>
      </c>
      <c r="Y126" s="9" t="s">
        <v>111</v>
      </c>
      <c r="Z126" s="9" t="s">
        <v>112</v>
      </c>
      <c r="AA126" s="9" t="s">
        <v>113</v>
      </c>
      <c r="AB126" s="9" t="s">
        <v>114</v>
      </c>
      <c r="AC126" s="9" t="s">
        <v>115</v>
      </c>
      <c r="AD126" s="9" t="s">
        <v>116</v>
      </c>
      <c r="BK126" s="9" t="s">
        <v>146</v>
      </c>
      <c r="BL126" s="9" t="s">
        <v>88</v>
      </c>
      <c r="BM126" s="9" t="s">
        <v>89</v>
      </c>
      <c r="BN126" s="9" t="s">
        <v>90</v>
      </c>
      <c r="BO126" s="9" t="s">
        <v>91</v>
      </c>
      <c r="BP126" s="9" t="s">
        <v>92</v>
      </c>
      <c r="BQ126" s="9" t="s">
        <v>93</v>
      </c>
      <c r="BR126" s="9" t="s">
        <v>94</v>
      </c>
      <c r="BS126" s="9" t="s">
        <v>95</v>
      </c>
      <c r="BT126" s="9" t="s">
        <v>96</v>
      </c>
      <c r="BU126" s="9" t="s">
        <v>97</v>
      </c>
      <c r="BV126" s="9" t="s">
        <v>98</v>
      </c>
      <c r="BW126" s="9" t="s">
        <v>99</v>
      </c>
      <c r="BX126" s="9" t="s">
        <v>100</v>
      </c>
      <c r="BY126" s="9" t="s">
        <v>101</v>
      </c>
      <c r="BZ126" s="9" t="s">
        <v>102</v>
      </c>
      <c r="CA126" s="9" t="s">
        <v>103</v>
      </c>
      <c r="CB126" s="9" t="s">
        <v>104</v>
      </c>
      <c r="CC126" s="9" t="s">
        <v>105</v>
      </c>
      <c r="CD126" s="9" t="s">
        <v>106</v>
      </c>
      <c r="CE126" s="9" t="s">
        <v>107</v>
      </c>
      <c r="CF126" s="9" t="s">
        <v>108</v>
      </c>
      <c r="CG126" s="9" t="s">
        <v>109</v>
      </c>
      <c r="CH126" s="9" t="s">
        <v>110</v>
      </c>
      <c r="CI126" s="9" t="s">
        <v>111</v>
      </c>
      <c r="CJ126" s="9" t="s">
        <v>112</v>
      </c>
      <c r="CK126" s="9" t="s">
        <v>113</v>
      </c>
      <c r="CL126" s="9" t="s">
        <v>114</v>
      </c>
      <c r="CM126" s="9" t="s">
        <v>115</v>
      </c>
      <c r="CN126" s="9" t="s">
        <v>116</v>
      </c>
    </row>
    <row r="127" spans="1:93" ht="42.75" thickBot="1" x14ac:dyDescent="0.3">
      <c r="A127" s="9" t="s">
        <v>147</v>
      </c>
      <c r="B127" s="10" t="s">
        <v>148</v>
      </c>
      <c r="C127" s="10" t="s">
        <v>148</v>
      </c>
      <c r="D127" s="10" t="s">
        <v>148</v>
      </c>
      <c r="E127" s="10" t="s">
        <v>148</v>
      </c>
      <c r="F127" s="10" t="s">
        <v>148</v>
      </c>
      <c r="G127" s="10" t="s">
        <v>148</v>
      </c>
      <c r="H127" s="10" t="s">
        <v>148</v>
      </c>
      <c r="I127" s="10" t="s">
        <v>148</v>
      </c>
      <c r="J127" s="10" t="s">
        <v>148</v>
      </c>
      <c r="K127" s="10" t="s">
        <v>148</v>
      </c>
      <c r="L127" s="10" t="s">
        <v>148</v>
      </c>
      <c r="M127" s="10" t="s">
        <v>148</v>
      </c>
      <c r="N127" s="10" t="s">
        <v>148</v>
      </c>
      <c r="O127" s="10" t="s">
        <v>148</v>
      </c>
      <c r="P127" s="10" t="s">
        <v>302</v>
      </c>
      <c r="Q127" s="10" t="s">
        <v>148</v>
      </c>
      <c r="R127" s="10" t="s">
        <v>148</v>
      </c>
      <c r="S127" s="10" t="s">
        <v>148</v>
      </c>
      <c r="T127" s="10" t="s">
        <v>148</v>
      </c>
      <c r="U127" s="10" t="s">
        <v>148</v>
      </c>
      <c r="V127" s="10" t="s">
        <v>148</v>
      </c>
      <c r="W127" s="10" t="s">
        <v>303</v>
      </c>
      <c r="X127" s="10" t="s">
        <v>148</v>
      </c>
      <c r="Y127" s="10" t="s">
        <v>148</v>
      </c>
      <c r="Z127" s="10" t="s">
        <v>148</v>
      </c>
      <c r="AA127" s="10" t="s">
        <v>148</v>
      </c>
      <c r="AB127" s="10" t="s">
        <v>148</v>
      </c>
      <c r="AC127" s="10" t="s">
        <v>148</v>
      </c>
      <c r="AD127" s="10" t="s">
        <v>148</v>
      </c>
      <c r="BK127" s="9" t="s">
        <v>147</v>
      </c>
      <c r="BL127" s="10" t="s">
        <v>148</v>
      </c>
      <c r="BM127" s="10" t="s">
        <v>148</v>
      </c>
      <c r="BN127" s="10" t="s">
        <v>148</v>
      </c>
      <c r="BO127" s="10" t="s">
        <v>148</v>
      </c>
      <c r="BP127" s="10" t="s">
        <v>148</v>
      </c>
      <c r="BQ127" s="10" t="s">
        <v>148</v>
      </c>
      <c r="BR127" s="10" t="s">
        <v>148</v>
      </c>
      <c r="BS127" s="10" t="s">
        <v>148</v>
      </c>
      <c r="BT127" s="10" t="s">
        <v>148</v>
      </c>
      <c r="BU127" s="10" t="s">
        <v>148</v>
      </c>
      <c r="BV127" s="10" t="s">
        <v>148</v>
      </c>
      <c r="BW127" s="10" t="s">
        <v>148</v>
      </c>
      <c r="BX127" s="10" t="s">
        <v>148</v>
      </c>
      <c r="BY127" s="10" t="s">
        <v>148</v>
      </c>
      <c r="BZ127" s="10" t="s">
        <v>304</v>
      </c>
      <c r="CA127" s="10" t="s">
        <v>148</v>
      </c>
      <c r="CB127" s="10" t="s">
        <v>148</v>
      </c>
      <c r="CC127" s="10" t="s">
        <v>148</v>
      </c>
      <c r="CD127" s="10" t="s">
        <v>148</v>
      </c>
      <c r="CE127" s="10" t="s">
        <v>148</v>
      </c>
      <c r="CF127" s="10" t="s">
        <v>148</v>
      </c>
      <c r="CG127" s="10" t="s">
        <v>305</v>
      </c>
      <c r="CH127" s="10" t="s">
        <v>148</v>
      </c>
      <c r="CI127" s="10" t="s">
        <v>148</v>
      </c>
      <c r="CJ127" s="10" t="s">
        <v>148</v>
      </c>
      <c r="CK127" s="10" t="s">
        <v>148</v>
      </c>
      <c r="CL127" s="10" t="s">
        <v>148</v>
      </c>
      <c r="CM127" s="10" t="s">
        <v>148</v>
      </c>
      <c r="CN127" s="10" t="s">
        <v>148</v>
      </c>
    </row>
    <row r="128" spans="1:93" ht="42.75" thickBot="1" x14ac:dyDescent="0.3">
      <c r="A128" s="9" t="s">
        <v>150</v>
      </c>
      <c r="B128" s="10" t="s">
        <v>151</v>
      </c>
      <c r="C128" s="10" t="s">
        <v>151</v>
      </c>
      <c r="D128" s="10" t="s">
        <v>151</v>
      </c>
      <c r="E128" s="10" t="s">
        <v>151</v>
      </c>
      <c r="F128" s="10" t="s">
        <v>151</v>
      </c>
      <c r="G128" s="10" t="s">
        <v>151</v>
      </c>
      <c r="H128" s="10" t="s">
        <v>151</v>
      </c>
      <c r="I128" s="10" t="s">
        <v>151</v>
      </c>
      <c r="J128" s="10" t="s">
        <v>151</v>
      </c>
      <c r="K128" s="10" t="s">
        <v>151</v>
      </c>
      <c r="L128" s="10" t="s">
        <v>151</v>
      </c>
      <c r="M128" s="10" t="s">
        <v>151</v>
      </c>
      <c r="N128" s="10" t="s">
        <v>151</v>
      </c>
      <c r="O128" s="10" t="s">
        <v>151</v>
      </c>
      <c r="P128" s="10" t="s">
        <v>306</v>
      </c>
      <c r="Q128" s="10" t="s">
        <v>151</v>
      </c>
      <c r="R128" s="10" t="s">
        <v>151</v>
      </c>
      <c r="S128" s="10" t="s">
        <v>151</v>
      </c>
      <c r="T128" s="10" t="s">
        <v>151</v>
      </c>
      <c r="U128" s="10" t="s">
        <v>151</v>
      </c>
      <c r="V128" s="10" t="s">
        <v>151</v>
      </c>
      <c r="W128" s="10" t="s">
        <v>151</v>
      </c>
      <c r="X128" s="10" t="s">
        <v>151</v>
      </c>
      <c r="Y128" s="10" t="s">
        <v>151</v>
      </c>
      <c r="Z128" s="10" t="s">
        <v>151</v>
      </c>
      <c r="AA128" s="10" t="s">
        <v>151</v>
      </c>
      <c r="AB128" s="10" t="s">
        <v>151</v>
      </c>
      <c r="AC128" s="10" t="s">
        <v>151</v>
      </c>
      <c r="AD128" s="10" t="s">
        <v>151</v>
      </c>
      <c r="BK128" s="9" t="s">
        <v>150</v>
      </c>
      <c r="BL128" s="10" t="s">
        <v>151</v>
      </c>
      <c r="BM128" s="10" t="s">
        <v>151</v>
      </c>
      <c r="BN128" s="10" t="s">
        <v>151</v>
      </c>
      <c r="BO128" s="10" t="s">
        <v>151</v>
      </c>
      <c r="BP128" s="10" t="s">
        <v>151</v>
      </c>
      <c r="BQ128" s="10" t="s">
        <v>151</v>
      </c>
      <c r="BR128" s="10" t="s">
        <v>151</v>
      </c>
      <c r="BS128" s="10" t="s">
        <v>151</v>
      </c>
      <c r="BT128" s="10" t="s">
        <v>151</v>
      </c>
      <c r="BU128" s="10" t="s">
        <v>151</v>
      </c>
      <c r="BV128" s="10" t="s">
        <v>151</v>
      </c>
      <c r="BW128" s="10" t="s">
        <v>151</v>
      </c>
      <c r="BX128" s="10" t="s">
        <v>151</v>
      </c>
      <c r="BY128" s="10" t="s">
        <v>151</v>
      </c>
      <c r="BZ128" s="10" t="s">
        <v>307</v>
      </c>
      <c r="CA128" s="10" t="s">
        <v>151</v>
      </c>
      <c r="CB128" s="10" t="s">
        <v>151</v>
      </c>
      <c r="CC128" s="10" t="s">
        <v>151</v>
      </c>
      <c r="CD128" s="10" t="s">
        <v>151</v>
      </c>
      <c r="CE128" s="10" t="s">
        <v>151</v>
      </c>
      <c r="CF128" s="10" t="s">
        <v>151</v>
      </c>
      <c r="CG128" s="10" t="s">
        <v>308</v>
      </c>
      <c r="CH128" s="10" t="s">
        <v>151</v>
      </c>
      <c r="CI128" s="10" t="s">
        <v>151</v>
      </c>
      <c r="CJ128" s="10" t="s">
        <v>151</v>
      </c>
      <c r="CK128" s="10" t="s">
        <v>151</v>
      </c>
      <c r="CL128" s="10" t="s">
        <v>151</v>
      </c>
      <c r="CM128" s="10" t="s">
        <v>151</v>
      </c>
      <c r="CN128" s="10" t="s">
        <v>151</v>
      </c>
    </row>
    <row r="129" spans="1:92" ht="42.75" thickBot="1" x14ac:dyDescent="0.3">
      <c r="A129" s="9" t="s">
        <v>153</v>
      </c>
      <c r="B129" s="10" t="s">
        <v>154</v>
      </c>
      <c r="C129" s="10" t="s">
        <v>154</v>
      </c>
      <c r="D129" s="10" t="s">
        <v>154</v>
      </c>
      <c r="E129" s="10" t="s">
        <v>154</v>
      </c>
      <c r="F129" s="10" t="s">
        <v>154</v>
      </c>
      <c r="G129" s="10" t="s">
        <v>154</v>
      </c>
      <c r="H129" s="10" t="s">
        <v>154</v>
      </c>
      <c r="I129" s="10" t="s">
        <v>154</v>
      </c>
      <c r="J129" s="10" t="s">
        <v>154</v>
      </c>
      <c r="K129" s="10" t="s">
        <v>154</v>
      </c>
      <c r="L129" s="10" t="s">
        <v>154</v>
      </c>
      <c r="M129" s="10" t="s">
        <v>154</v>
      </c>
      <c r="N129" s="10" t="s">
        <v>154</v>
      </c>
      <c r="O129" s="10" t="s">
        <v>154</v>
      </c>
      <c r="P129" s="10" t="s">
        <v>309</v>
      </c>
      <c r="Q129" s="10" t="s">
        <v>154</v>
      </c>
      <c r="R129" s="10" t="s">
        <v>154</v>
      </c>
      <c r="S129" s="10" t="s">
        <v>154</v>
      </c>
      <c r="T129" s="10" t="s">
        <v>154</v>
      </c>
      <c r="U129" s="10" t="s">
        <v>154</v>
      </c>
      <c r="V129" s="10" t="s">
        <v>154</v>
      </c>
      <c r="W129" s="10" t="s">
        <v>154</v>
      </c>
      <c r="X129" s="10" t="s">
        <v>154</v>
      </c>
      <c r="Y129" s="10" t="s">
        <v>154</v>
      </c>
      <c r="Z129" s="10" t="s">
        <v>154</v>
      </c>
      <c r="AA129" s="10" t="s">
        <v>154</v>
      </c>
      <c r="AB129" s="10" t="s">
        <v>154</v>
      </c>
      <c r="AC129" s="10" t="s">
        <v>154</v>
      </c>
      <c r="AD129" s="10" t="s">
        <v>154</v>
      </c>
      <c r="BK129" s="9" t="s">
        <v>153</v>
      </c>
      <c r="BL129" s="10" t="s">
        <v>154</v>
      </c>
      <c r="BM129" s="10" t="s">
        <v>154</v>
      </c>
      <c r="BN129" s="10" t="s">
        <v>154</v>
      </c>
      <c r="BO129" s="10" t="s">
        <v>154</v>
      </c>
      <c r="BP129" s="10" t="s">
        <v>154</v>
      </c>
      <c r="BQ129" s="10" t="s">
        <v>154</v>
      </c>
      <c r="BR129" s="10" t="s">
        <v>154</v>
      </c>
      <c r="BS129" s="10" t="s">
        <v>154</v>
      </c>
      <c r="BT129" s="10" t="s">
        <v>154</v>
      </c>
      <c r="BU129" s="10" t="s">
        <v>154</v>
      </c>
      <c r="BV129" s="10" t="s">
        <v>154</v>
      </c>
      <c r="BW129" s="10" t="s">
        <v>154</v>
      </c>
      <c r="BX129" s="10" t="s">
        <v>154</v>
      </c>
      <c r="BY129" s="10" t="s">
        <v>154</v>
      </c>
      <c r="BZ129" s="10" t="s">
        <v>310</v>
      </c>
      <c r="CA129" s="10" t="s">
        <v>154</v>
      </c>
      <c r="CB129" s="10" t="s">
        <v>154</v>
      </c>
      <c r="CC129" s="10" t="s">
        <v>154</v>
      </c>
      <c r="CD129" s="10" t="s">
        <v>154</v>
      </c>
      <c r="CE129" s="10" t="s">
        <v>154</v>
      </c>
      <c r="CF129" s="10" t="s">
        <v>154</v>
      </c>
      <c r="CG129" s="10" t="s">
        <v>154</v>
      </c>
      <c r="CH129" s="10" t="s">
        <v>154</v>
      </c>
      <c r="CI129" s="10" t="s">
        <v>154</v>
      </c>
      <c r="CJ129" s="10" t="s">
        <v>154</v>
      </c>
      <c r="CK129" s="10" t="s">
        <v>154</v>
      </c>
      <c r="CL129" s="10" t="s">
        <v>154</v>
      </c>
      <c r="CM129" s="10" t="s">
        <v>154</v>
      </c>
      <c r="CN129" s="10" t="s">
        <v>154</v>
      </c>
    </row>
    <row r="130" spans="1:92" ht="32.25" thickBot="1" x14ac:dyDescent="0.3">
      <c r="A130" s="9" t="s">
        <v>160</v>
      </c>
      <c r="B130" s="10" t="s">
        <v>161</v>
      </c>
      <c r="C130" s="10" t="s">
        <v>161</v>
      </c>
      <c r="D130" s="10" t="s">
        <v>161</v>
      </c>
      <c r="E130" s="10" t="s">
        <v>161</v>
      </c>
      <c r="F130" s="10" t="s">
        <v>161</v>
      </c>
      <c r="G130" s="10" t="s">
        <v>161</v>
      </c>
      <c r="H130" s="10" t="s">
        <v>161</v>
      </c>
      <c r="I130" s="10" t="s">
        <v>161</v>
      </c>
      <c r="J130" s="10" t="s">
        <v>161</v>
      </c>
      <c r="K130" s="10" t="s">
        <v>161</v>
      </c>
      <c r="L130" s="10" t="s">
        <v>161</v>
      </c>
      <c r="M130" s="10" t="s">
        <v>161</v>
      </c>
      <c r="N130" s="10" t="s">
        <v>161</v>
      </c>
      <c r="O130" s="10" t="s">
        <v>161</v>
      </c>
      <c r="P130" s="10" t="s">
        <v>311</v>
      </c>
      <c r="Q130" s="10" t="s">
        <v>161</v>
      </c>
      <c r="R130" s="10" t="s">
        <v>161</v>
      </c>
      <c r="S130" s="10" t="s">
        <v>161</v>
      </c>
      <c r="T130" s="10" t="s">
        <v>161</v>
      </c>
      <c r="U130" s="10" t="s">
        <v>161</v>
      </c>
      <c r="V130" s="10" t="s">
        <v>161</v>
      </c>
      <c r="W130" s="10" t="s">
        <v>161</v>
      </c>
      <c r="X130" s="10" t="s">
        <v>161</v>
      </c>
      <c r="Y130" s="10" t="s">
        <v>161</v>
      </c>
      <c r="Z130" s="10" t="s">
        <v>161</v>
      </c>
      <c r="AA130" s="10" t="s">
        <v>161</v>
      </c>
      <c r="AB130" s="10" t="s">
        <v>161</v>
      </c>
      <c r="AC130" s="10" t="s">
        <v>161</v>
      </c>
      <c r="AD130" s="10" t="s">
        <v>161</v>
      </c>
      <c r="BK130" s="9" t="s">
        <v>160</v>
      </c>
      <c r="BL130" s="10" t="s">
        <v>161</v>
      </c>
      <c r="BM130" s="10" t="s">
        <v>161</v>
      </c>
      <c r="BN130" s="10" t="s">
        <v>161</v>
      </c>
      <c r="BO130" s="10" t="s">
        <v>161</v>
      </c>
      <c r="BP130" s="10" t="s">
        <v>161</v>
      </c>
      <c r="BQ130" s="10" t="s">
        <v>161</v>
      </c>
      <c r="BR130" s="10" t="s">
        <v>161</v>
      </c>
      <c r="BS130" s="10" t="s">
        <v>161</v>
      </c>
      <c r="BT130" s="10" t="s">
        <v>161</v>
      </c>
      <c r="BU130" s="10" t="s">
        <v>161</v>
      </c>
      <c r="BV130" s="10" t="s">
        <v>161</v>
      </c>
      <c r="BW130" s="10" t="s">
        <v>161</v>
      </c>
      <c r="BX130" s="10" t="s">
        <v>161</v>
      </c>
      <c r="BY130" s="10" t="s">
        <v>161</v>
      </c>
      <c r="BZ130" s="10" t="s">
        <v>161</v>
      </c>
      <c r="CA130" s="10" t="s">
        <v>161</v>
      </c>
      <c r="CB130" s="10" t="s">
        <v>161</v>
      </c>
      <c r="CC130" s="10" t="s">
        <v>161</v>
      </c>
      <c r="CD130" s="10" t="s">
        <v>161</v>
      </c>
      <c r="CE130" s="10" t="s">
        <v>161</v>
      </c>
      <c r="CF130" s="10" t="s">
        <v>161</v>
      </c>
      <c r="CG130" s="10" t="s">
        <v>161</v>
      </c>
      <c r="CH130" s="10" t="s">
        <v>161</v>
      </c>
      <c r="CI130" s="10" t="s">
        <v>161</v>
      </c>
      <c r="CJ130" s="10" t="s">
        <v>161</v>
      </c>
      <c r="CK130" s="10" t="s">
        <v>161</v>
      </c>
      <c r="CL130" s="10" t="s">
        <v>161</v>
      </c>
      <c r="CM130" s="10" t="s">
        <v>161</v>
      </c>
      <c r="CN130" s="10" t="s">
        <v>161</v>
      </c>
    </row>
    <row r="131" spans="1:92" ht="32.25" thickBot="1" x14ac:dyDescent="0.3">
      <c r="A131" s="9" t="s">
        <v>167</v>
      </c>
      <c r="B131" s="10" t="s">
        <v>168</v>
      </c>
      <c r="C131" s="10" t="s">
        <v>168</v>
      </c>
      <c r="D131" s="10" t="s">
        <v>168</v>
      </c>
      <c r="E131" s="10" t="s">
        <v>168</v>
      </c>
      <c r="F131" s="10" t="s">
        <v>168</v>
      </c>
      <c r="G131" s="10" t="s">
        <v>168</v>
      </c>
      <c r="H131" s="10" t="s">
        <v>168</v>
      </c>
      <c r="I131" s="10" t="s">
        <v>168</v>
      </c>
      <c r="J131" s="10" t="s">
        <v>168</v>
      </c>
      <c r="K131" s="10" t="s">
        <v>168</v>
      </c>
      <c r="L131" s="10" t="s">
        <v>168</v>
      </c>
      <c r="M131" s="10" t="s">
        <v>168</v>
      </c>
      <c r="N131" s="10" t="s">
        <v>168</v>
      </c>
      <c r="O131" s="10" t="s">
        <v>168</v>
      </c>
      <c r="P131" s="10" t="s">
        <v>312</v>
      </c>
      <c r="Q131" s="10" t="s">
        <v>168</v>
      </c>
      <c r="R131" s="10" t="s">
        <v>168</v>
      </c>
      <c r="S131" s="10" t="s">
        <v>168</v>
      </c>
      <c r="T131" s="10" t="s">
        <v>168</v>
      </c>
      <c r="U131" s="10" t="s">
        <v>168</v>
      </c>
      <c r="V131" s="10" t="s">
        <v>168</v>
      </c>
      <c r="W131" s="10" t="s">
        <v>168</v>
      </c>
      <c r="X131" s="10" t="s">
        <v>168</v>
      </c>
      <c r="Y131" s="10" t="s">
        <v>168</v>
      </c>
      <c r="Z131" s="10" t="s">
        <v>168</v>
      </c>
      <c r="AA131" s="10" t="s">
        <v>168</v>
      </c>
      <c r="AB131" s="10" t="s">
        <v>168</v>
      </c>
      <c r="AC131" s="10" t="s">
        <v>168</v>
      </c>
      <c r="AD131" s="10" t="s">
        <v>168</v>
      </c>
      <c r="BK131" s="9" t="s">
        <v>167</v>
      </c>
      <c r="BL131" s="10" t="s">
        <v>168</v>
      </c>
      <c r="BM131" s="10" t="s">
        <v>168</v>
      </c>
      <c r="BN131" s="10" t="s">
        <v>168</v>
      </c>
      <c r="BO131" s="10" t="s">
        <v>168</v>
      </c>
      <c r="BP131" s="10" t="s">
        <v>168</v>
      </c>
      <c r="BQ131" s="10" t="s">
        <v>168</v>
      </c>
      <c r="BR131" s="10" t="s">
        <v>168</v>
      </c>
      <c r="BS131" s="10" t="s">
        <v>168</v>
      </c>
      <c r="BT131" s="10" t="s">
        <v>168</v>
      </c>
      <c r="BU131" s="10" t="s">
        <v>168</v>
      </c>
      <c r="BV131" s="10" t="s">
        <v>168</v>
      </c>
      <c r="BW131" s="10" t="s">
        <v>168</v>
      </c>
      <c r="BX131" s="10" t="s">
        <v>168</v>
      </c>
      <c r="BY131" s="10" t="s">
        <v>168</v>
      </c>
      <c r="BZ131" s="10" t="s">
        <v>168</v>
      </c>
      <c r="CA131" s="10" t="s">
        <v>168</v>
      </c>
      <c r="CB131" s="10" t="s">
        <v>168</v>
      </c>
      <c r="CC131" s="10" t="s">
        <v>168</v>
      </c>
      <c r="CD131" s="10" t="s">
        <v>168</v>
      </c>
      <c r="CE131" s="10" t="s">
        <v>168</v>
      </c>
      <c r="CF131" s="10" t="s">
        <v>168</v>
      </c>
      <c r="CG131" s="10" t="s">
        <v>168</v>
      </c>
      <c r="CH131" s="10" t="s">
        <v>168</v>
      </c>
      <c r="CI131" s="10" t="s">
        <v>168</v>
      </c>
      <c r="CJ131" s="10" t="s">
        <v>168</v>
      </c>
      <c r="CK131" s="10" t="s">
        <v>168</v>
      </c>
      <c r="CL131" s="10" t="s">
        <v>168</v>
      </c>
      <c r="CM131" s="10" t="s">
        <v>168</v>
      </c>
      <c r="CN131" s="10" t="s">
        <v>168</v>
      </c>
    </row>
    <row r="132" spans="1:92" ht="32.25" thickBot="1" x14ac:dyDescent="0.3">
      <c r="A132" s="9" t="s">
        <v>172</v>
      </c>
      <c r="B132" s="10" t="s">
        <v>173</v>
      </c>
      <c r="C132" s="10" t="s">
        <v>173</v>
      </c>
      <c r="D132" s="10" t="s">
        <v>173</v>
      </c>
      <c r="E132" s="10" t="s">
        <v>173</v>
      </c>
      <c r="F132" s="10" t="s">
        <v>173</v>
      </c>
      <c r="G132" s="10" t="s">
        <v>173</v>
      </c>
      <c r="H132" s="10" t="s">
        <v>173</v>
      </c>
      <c r="I132" s="10" t="s">
        <v>173</v>
      </c>
      <c r="J132" s="10" t="s">
        <v>173</v>
      </c>
      <c r="K132" s="10" t="s">
        <v>173</v>
      </c>
      <c r="L132" s="10" t="s">
        <v>173</v>
      </c>
      <c r="M132" s="10" t="s">
        <v>173</v>
      </c>
      <c r="N132" s="10" t="s">
        <v>173</v>
      </c>
      <c r="O132" s="10" t="s">
        <v>173</v>
      </c>
      <c r="P132" s="10" t="s">
        <v>313</v>
      </c>
      <c r="Q132" s="10" t="s">
        <v>173</v>
      </c>
      <c r="R132" s="10" t="s">
        <v>173</v>
      </c>
      <c r="S132" s="10" t="s">
        <v>173</v>
      </c>
      <c r="T132" s="10" t="s">
        <v>173</v>
      </c>
      <c r="U132" s="10" t="s">
        <v>173</v>
      </c>
      <c r="V132" s="10" t="s">
        <v>173</v>
      </c>
      <c r="W132" s="10" t="s">
        <v>173</v>
      </c>
      <c r="X132" s="10" t="s">
        <v>173</v>
      </c>
      <c r="Y132" s="10" t="s">
        <v>173</v>
      </c>
      <c r="Z132" s="10" t="s">
        <v>173</v>
      </c>
      <c r="AA132" s="10" t="s">
        <v>173</v>
      </c>
      <c r="AB132" s="10" t="s">
        <v>173</v>
      </c>
      <c r="AC132" s="10" t="s">
        <v>173</v>
      </c>
      <c r="AD132" s="10" t="s">
        <v>173</v>
      </c>
      <c r="BK132" s="9" t="s">
        <v>172</v>
      </c>
      <c r="BL132" s="10" t="s">
        <v>173</v>
      </c>
      <c r="BM132" s="10" t="s">
        <v>173</v>
      </c>
      <c r="BN132" s="10" t="s">
        <v>173</v>
      </c>
      <c r="BO132" s="10" t="s">
        <v>173</v>
      </c>
      <c r="BP132" s="10" t="s">
        <v>173</v>
      </c>
      <c r="BQ132" s="10" t="s">
        <v>173</v>
      </c>
      <c r="BR132" s="10" t="s">
        <v>173</v>
      </c>
      <c r="BS132" s="10" t="s">
        <v>173</v>
      </c>
      <c r="BT132" s="10" t="s">
        <v>173</v>
      </c>
      <c r="BU132" s="10" t="s">
        <v>173</v>
      </c>
      <c r="BV132" s="10" t="s">
        <v>173</v>
      </c>
      <c r="BW132" s="10" t="s">
        <v>173</v>
      </c>
      <c r="BX132" s="10" t="s">
        <v>173</v>
      </c>
      <c r="BY132" s="10" t="s">
        <v>173</v>
      </c>
      <c r="BZ132" s="10" t="s">
        <v>173</v>
      </c>
      <c r="CA132" s="10" t="s">
        <v>173</v>
      </c>
      <c r="CB132" s="10" t="s">
        <v>173</v>
      </c>
      <c r="CC132" s="10" t="s">
        <v>173</v>
      </c>
      <c r="CD132" s="10" t="s">
        <v>173</v>
      </c>
      <c r="CE132" s="10" t="s">
        <v>173</v>
      </c>
      <c r="CF132" s="10" t="s">
        <v>173</v>
      </c>
      <c r="CG132" s="10" t="s">
        <v>173</v>
      </c>
      <c r="CH132" s="10" t="s">
        <v>173</v>
      </c>
      <c r="CI132" s="10" t="s">
        <v>173</v>
      </c>
      <c r="CJ132" s="10" t="s">
        <v>173</v>
      </c>
      <c r="CK132" s="10" t="s">
        <v>173</v>
      </c>
      <c r="CL132" s="10" t="s">
        <v>173</v>
      </c>
      <c r="CM132" s="10" t="s">
        <v>173</v>
      </c>
      <c r="CN132" s="10" t="s">
        <v>173</v>
      </c>
    </row>
    <row r="133" spans="1:92" ht="32.25" thickBot="1" x14ac:dyDescent="0.3">
      <c r="A133" s="9" t="s">
        <v>177</v>
      </c>
      <c r="B133" s="10" t="s">
        <v>178</v>
      </c>
      <c r="C133" s="10" t="s">
        <v>178</v>
      </c>
      <c r="D133" s="10" t="s">
        <v>178</v>
      </c>
      <c r="E133" s="10" t="s">
        <v>178</v>
      </c>
      <c r="F133" s="10" t="s">
        <v>178</v>
      </c>
      <c r="G133" s="10" t="s">
        <v>178</v>
      </c>
      <c r="H133" s="10" t="s">
        <v>178</v>
      </c>
      <c r="I133" s="10" t="s">
        <v>178</v>
      </c>
      <c r="J133" s="10" t="s">
        <v>178</v>
      </c>
      <c r="K133" s="10" t="s">
        <v>178</v>
      </c>
      <c r="L133" s="10" t="s">
        <v>178</v>
      </c>
      <c r="M133" s="10" t="s">
        <v>178</v>
      </c>
      <c r="N133" s="10" t="s">
        <v>178</v>
      </c>
      <c r="O133" s="10" t="s">
        <v>178</v>
      </c>
      <c r="P133" s="10" t="s">
        <v>314</v>
      </c>
      <c r="Q133" s="10" t="s">
        <v>178</v>
      </c>
      <c r="R133" s="10" t="s">
        <v>178</v>
      </c>
      <c r="S133" s="10" t="s">
        <v>178</v>
      </c>
      <c r="T133" s="10" t="s">
        <v>178</v>
      </c>
      <c r="U133" s="10" t="s">
        <v>178</v>
      </c>
      <c r="V133" s="10" t="s">
        <v>178</v>
      </c>
      <c r="W133" s="10" t="s">
        <v>178</v>
      </c>
      <c r="X133" s="10" t="s">
        <v>178</v>
      </c>
      <c r="Y133" s="10" t="s">
        <v>178</v>
      </c>
      <c r="Z133" s="10" t="s">
        <v>178</v>
      </c>
      <c r="AA133" s="10" t="s">
        <v>178</v>
      </c>
      <c r="AB133" s="10" t="s">
        <v>178</v>
      </c>
      <c r="AC133" s="10" t="s">
        <v>178</v>
      </c>
      <c r="AD133" s="10" t="s">
        <v>178</v>
      </c>
      <c r="BK133" s="9" t="s">
        <v>177</v>
      </c>
      <c r="BL133" s="10" t="s">
        <v>178</v>
      </c>
      <c r="BM133" s="10" t="s">
        <v>178</v>
      </c>
      <c r="BN133" s="10" t="s">
        <v>178</v>
      </c>
      <c r="BO133" s="10" t="s">
        <v>178</v>
      </c>
      <c r="BP133" s="10" t="s">
        <v>178</v>
      </c>
      <c r="BQ133" s="10" t="s">
        <v>178</v>
      </c>
      <c r="BR133" s="10" t="s">
        <v>178</v>
      </c>
      <c r="BS133" s="10" t="s">
        <v>178</v>
      </c>
      <c r="BT133" s="10" t="s">
        <v>178</v>
      </c>
      <c r="BU133" s="10" t="s">
        <v>178</v>
      </c>
      <c r="BV133" s="10" t="s">
        <v>178</v>
      </c>
      <c r="BW133" s="10" t="s">
        <v>178</v>
      </c>
      <c r="BX133" s="10" t="s">
        <v>178</v>
      </c>
      <c r="BY133" s="10" t="s">
        <v>178</v>
      </c>
      <c r="BZ133" s="10" t="s">
        <v>178</v>
      </c>
      <c r="CA133" s="10" t="s">
        <v>178</v>
      </c>
      <c r="CB133" s="10" t="s">
        <v>178</v>
      </c>
      <c r="CC133" s="10" t="s">
        <v>178</v>
      </c>
      <c r="CD133" s="10" t="s">
        <v>178</v>
      </c>
      <c r="CE133" s="10" t="s">
        <v>178</v>
      </c>
      <c r="CF133" s="10" t="s">
        <v>178</v>
      </c>
      <c r="CG133" s="10" t="s">
        <v>178</v>
      </c>
      <c r="CH133" s="10" t="s">
        <v>178</v>
      </c>
      <c r="CI133" s="10" t="s">
        <v>178</v>
      </c>
      <c r="CJ133" s="10" t="s">
        <v>178</v>
      </c>
      <c r="CK133" s="10" t="s">
        <v>178</v>
      </c>
      <c r="CL133" s="10" t="s">
        <v>178</v>
      </c>
      <c r="CM133" s="10" t="s">
        <v>178</v>
      </c>
      <c r="CN133" s="10" t="s">
        <v>178</v>
      </c>
    </row>
    <row r="134" spans="1:92" ht="21.75" thickBot="1" x14ac:dyDescent="0.3">
      <c r="A134" s="9" t="s">
        <v>182</v>
      </c>
      <c r="B134" s="10" t="s">
        <v>183</v>
      </c>
      <c r="C134" s="10" t="s">
        <v>183</v>
      </c>
      <c r="D134" s="10" t="s">
        <v>183</v>
      </c>
      <c r="E134" s="10" t="s">
        <v>183</v>
      </c>
      <c r="F134" s="10" t="s">
        <v>183</v>
      </c>
      <c r="G134" s="10" t="s">
        <v>183</v>
      </c>
      <c r="H134" s="10" t="s">
        <v>183</v>
      </c>
      <c r="I134" s="10" t="s">
        <v>183</v>
      </c>
      <c r="J134" s="10" t="s">
        <v>183</v>
      </c>
      <c r="K134" s="10" t="s">
        <v>183</v>
      </c>
      <c r="L134" s="10" t="s">
        <v>183</v>
      </c>
      <c r="M134" s="10" t="s">
        <v>183</v>
      </c>
      <c r="N134" s="10" t="s">
        <v>183</v>
      </c>
      <c r="O134" s="10" t="s">
        <v>183</v>
      </c>
      <c r="P134" s="10" t="s">
        <v>183</v>
      </c>
      <c r="Q134" s="10" t="s">
        <v>183</v>
      </c>
      <c r="R134" s="10" t="s">
        <v>183</v>
      </c>
      <c r="S134" s="10" t="s">
        <v>183</v>
      </c>
      <c r="T134" s="10" t="s">
        <v>183</v>
      </c>
      <c r="U134" s="10" t="s">
        <v>183</v>
      </c>
      <c r="V134" s="10" t="s">
        <v>183</v>
      </c>
      <c r="W134" s="10" t="s">
        <v>183</v>
      </c>
      <c r="X134" s="10" t="s">
        <v>183</v>
      </c>
      <c r="Y134" s="10" t="s">
        <v>183</v>
      </c>
      <c r="Z134" s="10" t="s">
        <v>183</v>
      </c>
      <c r="AA134" s="10" t="s">
        <v>183</v>
      </c>
      <c r="AB134" s="10" t="s">
        <v>183</v>
      </c>
      <c r="AC134" s="10" t="s">
        <v>183</v>
      </c>
      <c r="AD134" s="10" t="s">
        <v>183</v>
      </c>
      <c r="BK134" s="9" t="s">
        <v>182</v>
      </c>
      <c r="BL134" s="10" t="s">
        <v>183</v>
      </c>
      <c r="BM134" s="10" t="s">
        <v>183</v>
      </c>
      <c r="BN134" s="10" t="s">
        <v>183</v>
      </c>
      <c r="BO134" s="10" t="s">
        <v>183</v>
      </c>
      <c r="BP134" s="10" t="s">
        <v>183</v>
      </c>
      <c r="BQ134" s="10" t="s">
        <v>183</v>
      </c>
      <c r="BR134" s="10" t="s">
        <v>183</v>
      </c>
      <c r="BS134" s="10" t="s">
        <v>183</v>
      </c>
      <c r="BT134" s="10" t="s">
        <v>183</v>
      </c>
      <c r="BU134" s="10" t="s">
        <v>183</v>
      </c>
      <c r="BV134" s="10" t="s">
        <v>183</v>
      </c>
      <c r="BW134" s="10" t="s">
        <v>183</v>
      </c>
      <c r="BX134" s="10" t="s">
        <v>183</v>
      </c>
      <c r="BY134" s="10" t="s">
        <v>183</v>
      </c>
      <c r="BZ134" s="10" t="s">
        <v>183</v>
      </c>
      <c r="CA134" s="10" t="s">
        <v>183</v>
      </c>
      <c r="CB134" s="10" t="s">
        <v>183</v>
      </c>
      <c r="CC134" s="10" t="s">
        <v>183</v>
      </c>
      <c r="CD134" s="10" t="s">
        <v>183</v>
      </c>
      <c r="CE134" s="10" t="s">
        <v>183</v>
      </c>
      <c r="CF134" s="10" t="s">
        <v>183</v>
      </c>
      <c r="CG134" s="10" t="s">
        <v>183</v>
      </c>
      <c r="CH134" s="10" t="s">
        <v>183</v>
      </c>
      <c r="CI134" s="10" t="s">
        <v>183</v>
      </c>
      <c r="CJ134" s="10" t="s">
        <v>183</v>
      </c>
      <c r="CK134" s="10" t="s">
        <v>183</v>
      </c>
      <c r="CL134" s="10" t="s">
        <v>183</v>
      </c>
      <c r="CM134" s="10" t="s">
        <v>183</v>
      </c>
      <c r="CN134" s="10" t="s">
        <v>183</v>
      </c>
    </row>
    <row r="135" spans="1:92" ht="21.75" thickBot="1" x14ac:dyDescent="0.3">
      <c r="A135" s="9" t="s">
        <v>186</v>
      </c>
      <c r="B135" s="10" t="s">
        <v>187</v>
      </c>
      <c r="C135" s="10" t="s">
        <v>187</v>
      </c>
      <c r="D135" s="10" t="s">
        <v>187</v>
      </c>
      <c r="E135" s="10" t="s">
        <v>187</v>
      </c>
      <c r="F135" s="10" t="s">
        <v>187</v>
      </c>
      <c r="G135" s="10" t="s">
        <v>187</v>
      </c>
      <c r="H135" s="10" t="s">
        <v>187</v>
      </c>
      <c r="I135" s="10" t="s">
        <v>187</v>
      </c>
      <c r="J135" s="10" t="s">
        <v>187</v>
      </c>
      <c r="K135" s="10" t="s">
        <v>187</v>
      </c>
      <c r="L135" s="10" t="s">
        <v>187</v>
      </c>
      <c r="M135" s="10" t="s">
        <v>187</v>
      </c>
      <c r="N135" s="10" t="s">
        <v>187</v>
      </c>
      <c r="O135" s="10" t="s">
        <v>187</v>
      </c>
      <c r="P135" s="10" t="s">
        <v>187</v>
      </c>
      <c r="Q135" s="10" t="s">
        <v>187</v>
      </c>
      <c r="R135" s="10" t="s">
        <v>187</v>
      </c>
      <c r="S135" s="10" t="s">
        <v>187</v>
      </c>
      <c r="T135" s="10" t="s">
        <v>187</v>
      </c>
      <c r="U135" s="10" t="s">
        <v>187</v>
      </c>
      <c r="V135" s="10" t="s">
        <v>187</v>
      </c>
      <c r="W135" s="10" t="s">
        <v>187</v>
      </c>
      <c r="X135" s="10" t="s">
        <v>187</v>
      </c>
      <c r="Y135" s="10" t="s">
        <v>187</v>
      </c>
      <c r="Z135" s="10" t="s">
        <v>187</v>
      </c>
      <c r="AA135" s="10" t="s">
        <v>187</v>
      </c>
      <c r="AB135" s="10" t="s">
        <v>187</v>
      </c>
      <c r="AC135" s="10" t="s">
        <v>187</v>
      </c>
      <c r="AD135" s="10" t="s">
        <v>187</v>
      </c>
      <c r="BK135" s="9" t="s">
        <v>186</v>
      </c>
      <c r="BL135" s="10" t="s">
        <v>187</v>
      </c>
      <c r="BM135" s="10" t="s">
        <v>187</v>
      </c>
      <c r="BN135" s="10" t="s">
        <v>187</v>
      </c>
      <c r="BO135" s="10" t="s">
        <v>187</v>
      </c>
      <c r="BP135" s="10" t="s">
        <v>187</v>
      </c>
      <c r="BQ135" s="10" t="s">
        <v>187</v>
      </c>
      <c r="BR135" s="10" t="s">
        <v>187</v>
      </c>
      <c r="BS135" s="10" t="s">
        <v>187</v>
      </c>
      <c r="BT135" s="10" t="s">
        <v>187</v>
      </c>
      <c r="BU135" s="10" t="s">
        <v>187</v>
      </c>
      <c r="BV135" s="10" t="s">
        <v>187</v>
      </c>
      <c r="BW135" s="10" t="s">
        <v>187</v>
      </c>
      <c r="BX135" s="10" t="s">
        <v>187</v>
      </c>
      <c r="BY135" s="10" t="s">
        <v>187</v>
      </c>
      <c r="BZ135" s="10" t="s">
        <v>187</v>
      </c>
      <c r="CA135" s="10" t="s">
        <v>187</v>
      </c>
      <c r="CB135" s="10" t="s">
        <v>187</v>
      </c>
      <c r="CC135" s="10" t="s">
        <v>187</v>
      </c>
      <c r="CD135" s="10" t="s">
        <v>187</v>
      </c>
      <c r="CE135" s="10" t="s">
        <v>187</v>
      </c>
      <c r="CF135" s="10" t="s">
        <v>187</v>
      </c>
      <c r="CG135" s="10" t="s">
        <v>187</v>
      </c>
      <c r="CH135" s="10" t="s">
        <v>187</v>
      </c>
      <c r="CI135" s="10" t="s">
        <v>187</v>
      </c>
      <c r="CJ135" s="10" t="s">
        <v>187</v>
      </c>
      <c r="CK135" s="10" t="s">
        <v>187</v>
      </c>
      <c r="CL135" s="10" t="s">
        <v>187</v>
      </c>
      <c r="CM135" s="10" t="s">
        <v>187</v>
      </c>
      <c r="CN135" s="10" t="s">
        <v>187</v>
      </c>
    </row>
    <row r="136" spans="1:92" ht="21.75" thickBot="1" x14ac:dyDescent="0.3">
      <c r="A136" s="9" t="s">
        <v>190</v>
      </c>
      <c r="B136" s="10" t="s">
        <v>191</v>
      </c>
      <c r="C136" s="10" t="s">
        <v>191</v>
      </c>
      <c r="D136" s="10" t="s">
        <v>191</v>
      </c>
      <c r="E136" s="10" t="s">
        <v>191</v>
      </c>
      <c r="F136" s="10" t="s">
        <v>191</v>
      </c>
      <c r="G136" s="10" t="s">
        <v>191</v>
      </c>
      <c r="H136" s="10" t="s">
        <v>191</v>
      </c>
      <c r="I136" s="10" t="s">
        <v>191</v>
      </c>
      <c r="J136" s="10" t="s">
        <v>191</v>
      </c>
      <c r="K136" s="10" t="s">
        <v>191</v>
      </c>
      <c r="L136" s="10" t="s">
        <v>191</v>
      </c>
      <c r="M136" s="10" t="s">
        <v>191</v>
      </c>
      <c r="N136" s="10" t="s">
        <v>191</v>
      </c>
      <c r="O136" s="10" t="s">
        <v>191</v>
      </c>
      <c r="P136" s="10" t="s">
        <v>191</v>
      </c>
      <c r="Q136" s="10" t="s">
        <v>191</v>
      </c>
      <c r="R136" s="10" t="s">
        <v>191</v>
      </c>
      <c r="S136" s="10" t="s">
        <v>191</v>
      </c>
      <c r="T136" s="10" t="s">
        <v>191</v>
      </c>
      <c r="U136" s="10" t="s">
        <v>191</v>
      </c>
      <c r="V136" s="10" t="s">
        <v>191</v>
      </c>
      <c r="W136" s="10" t="s">
        <v>191</v>
      </c>
      <c r="X136" s="10" t="s">
        <v>191</v>
      </c>
      <c r="Y136" s="10" t="s">
        <v>191</v>
      </c>
      <c r="Z136" s="10" t="s">
        <v>191</v>
      </c>
      <c r="AA136" s="10" t="s">
        <v>191</v>
      </c>
      <c r="AB136" s="10" t="s">
        <v>191</v>
      </c>
      <c r="AC136" s="10" t="s">
        <v>191</v>
      </c>
      <c r="AD136" s="10" t="s">
        <v>191</v>
      </c>
      <c r="BK136" s="9" t="s">
        <v>190</v>
      </c>
      <c r="BL136" s="10" t="s">
        <v>191</v>
      </c>
      <c r="BM136" s="10" t="s">
        <v>191</v>
      </c>
      <c r="BN136" s="10" t="s">
        <v>191</v>
      </c>
      <c r="BO136" s="10" t="s">
        <v>191</v>
      </c>
      <c r="BP136" s="10" t="s">
        <v>191</v>
      </c>
      <c r="BQ136" s="10" t="s">
        <v>191</v>
      </c>
      <c r="BR136" s="10" t="s">
        <v>191</v>
      </c>
      <c r="BS136" s="10" t="s">
        <v>191</v>
      </c>
      <c r="BT136" s="10" t="s">
        <v>191</v>
      </c>
      <c r="BU136" s="10" t="s">
        <v>191</v>
      </c>
      <c r="BV136" s="10" t="s">
        <v>191</v>
      </c>
      <c r="BW136" s="10" t="s">
        <v>191</v>
      </c>
      <c r="BX136" s="10" t="s">
        <v>191</v>
      </c>
      <c r="BY136" s="10" t="s">
        <v>191</v>
      </c>
      <c r="BZ136" s="10" t="s">
        <v>191</v>
      </c>
      <c r="CA136" s="10" t="s">
        <v>191</v>
      </c>
      <c r="CB136" s="10" t="s">
        <v>191</v>
      </c>
      <c r="CC136" s="10" t="s">
        <v>191</v>
      </c>
      <c r="CD136" s="10" t="s">
        <v>191</v>
      </c>
      <c r="CE136" s="10" t="s">
        <v>191</v>
      </c>
      <c r="CF136" s="10" t="s">
        <v>191</v>
      </c>
      <c r="CG136" s="10" t="s">
        <v>191</v>
      </c>
      <c r="CH136" s="10" t="s">
        <v>191</v>
      </c>
      <c r="CI136" s="10" t="s">
        <v>191</v>
      </c>
      <c r="CJ136" s="10" t="s">
        <v>191</v>
      </c>
      <c r="CK136" s="10" t="s">
        <v>191</v>
      </c>
      <c r="CL136" s="10" t="s">
        <v>191</v>
      </c>
      <c r="CM136" s="10" t="s">
        <v>191</v>
      </c>
      <c r="CN136" s="10" t="s">
        <v>191</v>
      </c>
    </row>
    <row r="137" spans="1:92" ht="21.75" thickBot="1" x14ac:dyDescent="0.3">
      <c r="A137" s="9" t="s">
        <v>193</v>
      </c>
      <c r="B137" s="10" t="s">
        <v>194</v>
      </c>
      <c r="C137" s="10" t="s">
        <v>194</v>
      </c>
      <c r="D137" s="10" t="s">
        <v>194</v>
      </c>
      <c r="E137" s="10" t="s">
        <v>194</v>
      </c>
      <c r="F137" s="10" t="s">
        <v>194</v>
      </c>
      <c r="G137" s="10" t="s">
        <v>194</v>
      </c>
      <c r="H137" s="10" t="s">
        <v>194</v>
      </c>
      <c r="I137" s="10" t="s">
        <v>194</v>
      </c>
      <c r="J137" s="10" t="s">
        <v>194</v>
      </c>
      <c r="K137" s="10" t="s">
        <v>194</v>
      </c>
      <c r="L137" s="10" t="s">
        <v>194</v>
      </c>
      <c r="M137" s="10" t="s">
        <v>194</v>
      </c>
      <c r="N137" s="10" t="s">
        <v>194</v>
      </c>
      <c r="O137" s="10" t="s">
        <v>194</v>
      </c>
      <c r="P137" s="10" t="s">
        <v>194</v>
      </c>
      <c r="Q137" s="10" t="s">
        <v>194</v>
      </c>
      <c r="R137" s="10" t="s">
        <v>194</v>
      </c>
      <c r="S137" s="10" t="s">
        <v>194</v>
      </c>
      <c r="T137" s="10" t="s">
        <v>194</v>
      </c>
      <c r="U137" s="10" t="s">
        <v>194</v>
      </c>
      <c r="V137" s="10" t="s">
        <v>194</v>
      </c>
      <c r="W137" s="10" t="s">
        <v>194</v>
      </c>
      <c r="X137" s="10" t="s">
        <v>194</v>
      </c>
      <c r="Y137" s="10" t="s">
        <v>194</v>
      </c>
      <c r="Z137" s="10" t="s">
        <v>194</v>
      </c>
      <c r="AA137" s="10" t="s">
        <v>194</v>
      </c>
      <c r="AB137" s="10" t="s">
        <v>194</v>
      </c>
      <c r="AC137" s="10" t="s">
        <v>194</v>
      </c>
      <c r="AD137" s="10" t="s">
        <v>194</v>
      </c>
      <c r="BK137" s="9" t="s">
        <v>193</v>
      </c>
      <c r="BL137" s="10" t="s">
        <v>194</v>
      </c>
      <c r="BM137" s="10" t="s">
        <v>194</v>
      </c>
      <c r="BN137" s="10" t="s">
        <v>194</v>
      </c>
      <c r="BO137" s="10" t="s">
        <v>194</v>
      </c>
      <c r="BP137" s="10" t="s">
        <v>194</v>
      </c>
      <c r="BQ137" s="10" t="s">
        <v>194</v>
      </c>
      <c r="BR137" s="10" t="s">
        <v>194</v>
      </c>
      <c r="BS137" s="10" t="s">
        <v>194</v>
      </c>
      <c r="BT137" s="10" t="s">
        <v>194</v>
      </c>
      <c r="BU137" s="10" t="s">
        <v>194</v>
      </c>
      <c r="BV137" s="10" t="s">
        <v>194</v>
      </c>
      <c r="BW137" s="10" t="s">
        <v>194</v>
      </c>
      <c r="BX137" s="10" t="s">
        <v>194</v>
      </c>
      <c r="BY137" s="10" t="s">
        <v>194</v>
      </c>
      <c r="BZ137" s="10" t="s">
        <v>194</v>
      </c>
      <c r="CA137" s="10" t="s">
        <v>194</v>
      </c>
      <c r="CB137" s="10" t="s">
        <v>194</v>
      </c>
      <c r="CC137" s="10" t="s">
        <v>194</v>
      </c>
      <c r="CD137" s="10" t="s">
        <v>194</v>
      </c>
      <c r="CE137" s="10" t="s">
        <v>194</v>
      </c>
      <c r="CF137" s="10" t="s">
        <v>194</v>
      </c>
      <c r="CG137" s="10" t="s">
        <v>194</v>
      </c>
      <c r="CH137" s="10" t="s">
        <v>194</v>
      </c>
      <c r="CI137" s="10" t="s">
        <v>194</v>
      </c>
      <c r="CJ137" s="10" t="s">
        <v>194</v>
      </c>
      <c r="CK137" s="10" t="s">
        <v>194</v>
      </c>
      <c r="CL137" s="10" t="s">
        <v>194</v>
      </c>
      <c r="CM137" s="10" t="s">
        <v>194</v>
      </c>
      <c r="CN137" s="10" t="s">
        <v>194</v>
      </c>
    </row>
    <row r="138" spans="1:92" ht="21.75" thickBot="1" x14ac:dyDescent="0.3">
      <c r="A138" s="9" t="s">
        <v>196</v>
      </c>
      <c r="B138" s="10" t="s">
        <v>197</v>
      </c>
      <c r="C138" s="10" t="s">
        <v>197</v>
      </c>
      <c r="D138" s="10" t="s">
        <v>197</v>
      </c>
      <c r="E138" s="10" t="s">
        <v>197</v>
      </c>
      <c r="F138" s="10" t="s">
        <v>197</v>
      </c>
      <c r="G138" s="10" t="s">
        <v>197</v>
      </c>
      <c r="H138" s="10" t="s">
        <v>197</v>
      </c>
      <c r="I138" s="10" t="s">
        <v>197</v>
      </c>
      <c r="J138" s="10" t="s">
        <v>197</v>
      </c>
      <c r="K138" s="10" t="s">
        <v>197</v>
      </c>
      <c r="L138" s="10" t="s">
        <v>197</v>
      </c>
      <c r="M138" s="10" t="s">
        <v>197</v>
      </c>
      <c r="N138" s="10" t="s">
        <v>197</v>
      </c>
      <c r="O138" s="10" t="s">
        <v>197</v>
      </c>
      <c r="P138" s="10" t="s">
        <v>197</v>
      </c>
      <c r="Q138" s="10" t="s">
        <v>197</v>
      </c>
      <c r="R138" s="10" t="s">
        <v>197</v>
      </c>
      <c r="S138" s="10" t="s">
        <v>197</v>
      </c>
      <c r="T138" s="10" t="s">
        <v>197</v>
      </c>
      <c r="U138" s="10" t="s">
        <v>197</v>
      </c>
      <c r="V138" s="10" t="s">
        <v>197</v>
      </c>
      <c r="W138" s="10" t="s">
        <v>197</v>
      </c>
      <c r="X138" s="10" t="s">
        <v>197</v>
      </c>
      <c r="Y138" s="10" t="s">
        <v>197</v>
      </c>
      <c r="Z138" s="10" t="s">
        <v>197</v>
      </c>
      <c r="AA138" s="10" t="s">
        <v>197</v>
      </c>
      <c r="AB138" s="10" t="s">
        <v>197</v>
      </c>
      <c r="AC138" s="10" t="s">
        <v>197</v>
      </c>
      <c r="AD138" s="10" t="s">
        <v>197</v>
      </c>
      <c r="BK138" s="9" t="s">
        <v>196</v>
      </c>
      <c r="BL138" s="10" t="s">
        <v>197</v>
      </c>
      <c r="BM138" s="10" t="s">
        <v>197</v>
      </c>
      <c r="BN138" s="10" t="s">
        <v>197</v>
      </c>
      <c r="BO138" s="10" t="s">
        <v>197</v>
      </c>
      <c r="BP138" s="10" t="s">
        <v>197</v>
      </c>
      <c r="BQ138" s="10" t="s">
        <v>197</v>
      </c>
      <c r="BR138" s="10" t="s">
        <v>197</v>
      </c>
      <c r="BS138" s="10" t="s">
        <v>197</v>
      </c>
      <c r="BT138" s="10" t="s">
        <v>197</v>
      </c>
      <c r="BU138" s="10" t="s">
        <v>197</v>
      </c>
      <c r="BV138" s="10" t="s">
        <v>197</v>
      </c>
      <c r="BW138" s="10" t="s">
        <v>197</v>
      </c>
      <c r="BX138" s="10" t="s">
        <v>197</v>
      </c>
      <c r="BY138" s="10" t="s">
        <v>197</v>
      </c>
      <c r="BZ138" s="10" t="s">
        <v>197</v>
      </c>
      <c r="CA138" s="10" t="s">
        <v>197</v>
      </c>
      <c r="CB138" s="10" t="s">
        <v>197</v>
      </c>
      <c r="CC138" s="10" t="s">
        <v>197</v>
      </c>
      <c r="CD138" s="10" t="s">
        <v>197</v>
      </c>
      <c r="CE138" s="10" t="s">
        <v>197</v>
      </c>
      <c r="CF138" s="10" t="s">
        <v>197</v>
      </c>
      <c r="CG138" s="10" t="s">
        <v>197</v>
      </c>
      <c r="CH138" s="10" t="s">
        <v>197</v>
      </c>
      <c r="CI138" s="10" t="s">
        <v>197</v>
      </c>
      <c r="CJ138" s="10" t="s">
        <v>197</v>
      </c>
      <c r="CK138" s="10" t="s">
        <v>197</v>
      </c>
      <c r="CL138" s="10" t="s">
        <v>197</v>
      </c>
      <c r="CM138" s="10" t="s">
        <v>197</v>
      </c>
      <c r="CN138" s="10" t="s">
        <v>197</v>
      </c>
    </row>
    <row r="139" spans="1:92" ht="21.75" thickBot="1" x14ac:dyDescent="0.3">
      <c r="A139" s="9" t="s">
        <v>198</v>
      </c>
      <c r="B139" s="10" t="s">
        <v>199</v>
      </c>
      <c r="C139" s="10" t="s">
        <v>199</v>
      </c>
      <c r="D139" s="10" t="s">
        <v>199</v>
      </c>
      <c r="E139" s="10" t="s">
        <v>199</v>
      </c>
      <c r="F139" s="10" t="s">
        <v>199</v>
      </c>
      <c r="G139" s="10" t="s">
        <v>199</v>
      </c>
      <c r="H139" s="10" t="s">
        <v>199</v>
      </c>
      <c r="I139" s="10" t="s">
        <v>199</v>
      </c>
      <c r="J139" s="10" t="s">
        <v>199</v>
      </c>
      <c r="K139" s="10" t="s">
        <v>199</v>
      </c>
      <c r="L139" s="10" t="s">
        <v>199</v>
      </c>
      <c r="M139" s="10" t="s">
        <v>199</v>
      </c>
      <c r="N139" s="10" t="s">
        <v>199</v>
      </c>
      <c r="O139" s="10" t="s">
        <v>199</v>
      </c>
      <c r="P139" s="10" t="s">
        <v>199</v>
      </c>
      <c r="Q139" s="10" t="s">
        <v>199</v>
      </c>
      <c r="R139" s="10" t="s">
        <v>199</v>
      </c>
      <c r="S139" s="10" t="s">
        <v>199</v>
      </c>
      <c r="T139" s="10" t="s">
        <v>199</v>
      </c>
      <c r="U139" s="10" t="s">
        <v>199</v>
      </c>
      <c r="V139" s="10" t="s">
        <v>199</v>
      </c>
      <c r="W139" s="10" t="s">
        <v>199</v>
      </c>
      <c r="X139" s="10" t="s">
        <v>199</v>
      </c>
      <c r="Y139" s="10" t="s">
        <v>199</v>
      </c>
      <c r="Z139" s="10" t="s">
        <v>199</v>
      </c>
      <c r="AA139" s="10" t="s">
        <v>199</v>
      </c>
      <c r="AB139" s="10" t="s">
        <v>199</v>
      </c>
      <c r="AC139" s="10" t="s">
        <v>199</v>
      </c>
      <c r="AD139" s="10" t="s">
        <v>199</v>
      </c>
      <c r="BK139" s="9" t="s">
        <v>198</v>
      </c>
      <c r="BL139" s="10" t="s">
        <v>199</v>
      </c>
      <c r="BM139" s="10" t="s">
        <v>199</v>
      </c>
      <c r="BN139" s="10" t="s">
        <v>199</v>
      </c>
      <c r="BO139" s="10" t="s">
        <v>199</v>
      </c>
      <c r="BP139" s="10" t="s">
        <v>199</v>
      </c>
      <c r="BQ139" s="10" t="s">
        <v>199</v>
      </c>
      <c r="BR139" s="10" t="s">
        <v>199</v>
      </c>
      <c r="BS139" s="10" t="s">
        <v>199</v>
      </c>
      <c r="BT139" s="10" t="s">
        <v>199</v>
      </c>
      <c r="BU139" s="10" t="s">
        <v>199</v>
      </c>
      <c r="BV139" s="10" t="s">
        <v>199</v>
      </c>
      <c r="BW139" s="10" t="s">
        <v>199</v>
      </c>
      <c r="BX139" s="10" t="s">
        <v>199</v>
      </c>
      <c r="BY139" s="10" t="s">
        <v>199</v>
      </c>
      <c r="BZ139" s="10" t="s">
        <v>199</v>
      </c>
      <c r="CA139" s="10" t="s">
        <v>199</v>
      </c>
      <c r="CB139" s="10" t="s">
        <v>199</v>
      </c>
      <c r="CC139" s="10" t="s">
        <v>199</v>
      </c>
      <c r="CD139" s="10" t="s">
        <v>199</v>
      </c>
      <c r="CE139" s="10" t="s">
        <v>199</v>
      </c>
      <c r="CF139" s="10" t="s">
        <v>199</v>
      </c>
      <c r="CG139" s="10" t="s">
        <v>199</v>
      </c>
      <c r="CH139" s="10" t="s">
        <v>199</v>
      </c>
      <c r="CI139" s="10" t="s">
        <v>199</v>
      </c>
      <c r="CJ139" s="10" t="s">
        <v>199</v>
      </c>
      <c r="CK139" s="10" t="s">
        <v>199</v>
      </c>
      <c r="CL139" s="10" t="s">
        <v>199</v>
      </c>
      <c r="CM139" s="10" t="s">
        <v>199</v>
      </c>
      <c r="CN139" s="10" t="s">
        <v>199</v>
      </c>
    </row>
    <row r="140" spans="1:92" ht="21.75" thickBot="1" x14ac:dyDescent="0.3">
      <c r="A140" s="9" t="s">
        <v>200</v>
      </c>
      <c r="B140" s="10" t="s">
        <v>201</v>
      </c>
      <c r="C140" s="10" t="s">
        <v>201</v>
      </c>
      <c r="D140" s="10" t="s">
        <v>201</v>
      </c>
      <c r="E140" s="10" t="s">
        <v>201</v>
      </c>
      <c r="F140" s="10" t="s">
        <v>201</v>
      </c>
      <c r="G140" s="10" t="s">
        <v>201</v>
      </c>
      <c r="H140" s="10" t="s">
        <v>201</v>
      </c>
      <c r="I140" s="10" t="s">
        <v>201</v>
      </c>
      <c r="J140" s="10" t="s">
        <v>201</v>
      </c>
      <c r="K140" s="10" t="s">
        <v>201</v>
      </c>
      <c r="L140" s="10" t="s">
        <v>201</v>
      </c>
      <c r="M140" s="10" t="s">
        <v>201</v>
      </c>
      <c r="N140" s="10" t="s">
        <v>201</v>
      </c>
      <c r="O140" s="10" t="s">
        <v>201</v>
      </c>
      <c r="P140" s="10" t="s">
        <v>201</v>
      </c>
      <c r="Q140" s="10" t="s">
        <v>201</v>
      </c>
      <c r="R140" s="10" t="s">
        <v>201</v>
      </c>
      <c r="S140" s="10" t="s">
        <v>201</v>
      </c>
      <c r="T140" s="10" t="s">
        <v>201</v>
      </c>
      <c r="U140" s="10" t="s">
        <v>201</v>
      </c>
      <c r="V140" s="10" t="s">
        <v>201</v>
      </c>
      <c r="W140" s="10" t="s">
        <v>201</v>
      </c>
      <c r="X140" s="10" t="s">
        <v>201</v>
      </c>
      <c r="Y140" s="10" t="s">
        <v>201</v>
      </c>
      <c r="Z140" s="10" t="s">
        <v>201</v>
      </c>
      <c r="AA140" s="10" t="s">
        <v>201</v>
      </c>
      <c r="AB140" s="10" t="s">
        <v>201</v>
      </c>
      <c r="AC140" s="10" t="s">
        <v>201</v>
      </c>
      <c r="AD140" s="10" t="s">
        <v>201</v>
      </c>
      <c r="BK140" s="9" t="s">
        <v>200</v>
      </c>
      <c r="BL140" s="10" t="s">
        <v>201</v>
      </c>
      <c r="BM140" s="10" t="s">
        <v>201</v>
      </c>
      <c r="BN140" s="10" t="s">
        <v>201</v>
      </c>
      <c r="BO140" s="10" t="s">
        <v>201</v>
      </c>
      <c r="BP140" s="10" t="s">
        <v>201</v>
      </c>
      <c r="BQ140" s="10" t="s">
        <v>201</v>
      </c>
      <c r="BR140" s="10" t="s">
        <v>201</v>
      </c>
      <c r="BS140" s="10" t="s">
        <v>201</v>
      </c>
      <c r="BT140" s="10" t="s">
        <v>201</v>
      </c>
      <c r="BU140" s="10" t="s">
        <v>201</v>
      </c>
      <c r="BV140" s="10" t="s">
        <v>201</v>
      </c>
      <c r="BW140" s="10" t="s">
        <v>201</v>
      </c>
      <c r="BX140" s="10" t="s">
        <v>201</v>
      </c>
      <c r="BY140" s="10" t="s">
        <v>201</v>
      </c>
      <c r="BZ140" s="10" t="s">
        <v>201</v>
      </c>
      <c r="CA140" s="10" t="s">
        <v>201</v>
      </c>
      <c r="CB140" s="10" t="s">
        <v>201</v>
      </c>
      <c r="CC140" s="10" t="s">
        <v>201</v>
      </c>
      <c r="CD140" s="10" t="s">
        <v>201</v>
      </c>
      <c r="CE140" s="10" t="s">
        <v>201</v>
      </c>
      <c r="CF140" s="10" t="s">
        <v>201</v>
      </c>
      <c r="CG140" s="10" t="s">
        <v>201</v>
      </c>
      <c r="CH140" s="10" t="s">
        <v>201</v>
      </c>
      <c r="CI140" s="10" t="s">
        <v>201</v>
      </c>
      <c r="CJ140" s="10" t="s">
        <v>201</v>
      </c>
      <c r="CK140" s="10" t="s">
        <v>201</v>
      </c>
      <c r="CL140" s="10" t="s">
        <v>201</v>
      </c>
      <c r="CM140" s="10" t="s">
        <v>201</v>
      </c>
      <c r="CN140" s="10" t="s">
        <v>201</v>
      </c>
    </row>
    <row r="141" spans="1:92" ht="21.75" thickBot="1" x14ac:dyDescent="0.3">
      <c r="A141" s="9" t="s">
        <v>202</v>
      </c>
      <c r="B141" s="10" t="s">
        <v>203</v>
      </c>
      <c r="C141" s="10" t="s">
        <v>203</v>
      </c>
      <c r="D141" s="10" t="s">
        <v>203</v>
      </c>
      <c r="E141" s="10" t="s">
        <v>203</v>
      </c>
      <c r="F141" s="10" t="s">
        <v>203</v>
      </c>
      <c r="G141" s="10" t="s">
        <v>203</v>
      </c>
      <c r="H141" s="10" t="s">
        <v>203</v>
      </c>
      <c r="I141" s="10" t="s">
        <v>203</v>
      </c>
      <c r="J141" s="10" t="s">
        <v>203</v>
      </c>
      <c r="K141" s="10" t="s">
        <v>203</v>
      </c>
      <c r="L141" s="10" t="s">
        <v>203</v>
      </c>
      <c r="M141" s="10" t="s">
        <v>203</v>
      </c>
      <c r="N141" s="10" t="s">
        <v>203</v>
      </c>
      <c r="O141" s="10" t="s">
        <v>203</v>
      </c>
      <c r="P141" s="10" t="s">
        <v>203</v>
      </c>
      <c r="Q141" s="10" t="s">
        <v>203</v>
      </c>
      <c r="R141" s="10" t="s">
        <v>203</v>
      </c>
      <c r="S141" s="10" t="s">
        <v>203</v>
      </c>
      <c r="T141" s="10" t="s">
        <v>203</v>
      </c>
      <c r="U141" s="10" t="s">
        <v>203</v>
      </c>
      <c r="V141" s="10" t="s">
        <v>203</v>
      </c>
      <c r="W141" s="10" t="s">
        <v>203</v>
      </c>
      <c r="X141" s="10" t="s">
        <v>203</v>
      </c>
      <c r="Y141" s="10" t="s">
        <v>203</v>
      </c>
      <c r="Z141" s="10" t="s">
        <v>203</v>
      </c>
      <c r="AA141" s="10" t="s">
        <v>203</v>
      </c>
      <c r="AB141" s="10" t="s">
        <v>203</v>
      </c>
      <c r="AC141" s="10" t="s">
        <v>203</v>
      </c>
      <c r="AD141" s="10" t="s">
        <v>203</v>
      </c>
      <c r="BK141" s="9" t="s">
        <v>202</v>
      </c>
      <c r="BL141" s="10" t="s">
        <v>203</v>
      </c>
      <c r="BM141" s="10" t="s">
        <v>203</v>
      </c>
      <c r="BN141" s="10" t="s">
        <v>203</v>
      </c>
      <c r="BO141" s="10" t="s">
        <v>203</v>
      </c>
      <c r="BP141" s="10" t="s">
        <v>203</v>
      </c>
      <c r="BQ141" s="10" t="s">
        <v>203</v>
      </c>
      <c r="BR141" s="10" t="s">
        <v>203</v>
      </c>
      <c r="BS141" s="10" t="s">
        <v>203</v>
      </c>
      <c r="BT141" s="10" t="s">
        <v>203</v>
      </c>
      <c r="BU141" s="10" t="s">
        <v>203</v>
      </c>
      <c r="BV141" s="10" t="s">
        <v>203</v>
      </c>
      <c r="BW141" s="10" t="s">
        <v>203</v>
      </c>
      <c r="BX141" s="10" t="s">
        <v>203</v>
      </c>
      <c r="BY141" s="10" t="s">
        <v>203</v>
      </c>
      <c r="BZ141" s="10" t="s">
        <v>203</v>
      </c>
      <c r="CA141" s="10" t="s">
        <v>203</v>
      </c>
      <c r="CB141" s="10" t="s">
        <v>203</v>
      </c>
      <c r="CC141" s="10" t="s">
        <v>203</v>
      </c>
      <c r="CD141" s="10" t="s">
        <v>203</v>
      </c>
      <c r="CE141" s="10" t="s">
        <v>203</v>
      </c>
      <c r="CF141" s="10" t="s">
        <v>203</v>
      </c>
      <c r="CG141" s="10" t="s">
        <v>203</v>
      </c>
      <c r="CH141" s="10" t="s">
        <v>203</v>
      </c>
      <c r="CI141" s="10" t="s">
        <v>203</v>
      </c>
      <c r="CJ141" s="10" t="s">
        <v>203</v>
      </c>
      <c r="CK141" s="10" t="s">
        <v>203</v>
      </c>
      <c r="CL141" s="10" t="s">
        <v>203</v>
      </c>
      <c r="CM141" s="10" t="s">
        <v>203</v>
      </c>
      <c r="CN141" s="10" t="s">
        <v>203</v>
      </c>
    </row>
    <row r="142" spans="1:92" ht="21.75" thickBot="1" x14ac:dyDescent="0.3">
      <c r="A142" s="9" t="s">
        <v>204</v>
      </c>
      <c r="B142" s="10" t="s">
        <v>205</v>
      </c>
      <c r="C142" s="10" t="s">
        <v>205</v>
      </c>
      <c r="D142" s="10" t="s">
        <v>205</v>
      </c>
      <c r="E142" s="10" t="s">
        <v>205</v>
      </c>
      <c r="F142" s="10" t="s">
        <v>205</v>
      </c>
      <c r="G142" s="10" t="s">
        <v>205</v>
      </c>
      <c r="H142" s="10" t="s">
        <v>205</v>
      </c>
      <c r="I142" s="10" t="s">
        <v>205</v>
      </c>
      <c r="J142" s="10" t="s">
        <v>205</v>
      </c>
      <c r="K142" s="10" t="s">
        <v>205</v>
      </c>
      <c r="L142" s="10" t="s">
        <v>205</v>
      </c>
      <c r="M142" s="10" t="s">
        <v>205</v>
      </c>
      <c r="N142" s="10" t="s">
        <v>205</v>
      </c>
      <c r="O142" s="10" t="s">
        <v>205</v>
      </c>
      <c r="P142" s="10" t="s">
        <v>205</v>
      </c>
      <c r="Q142" s="10" t="s">
        <v>205</v>
      </c>
      <c r="R142" s="10" t="s">
        <v>205</v>
      </c>
      <c r="S142" s="10" t="s">
        <v>205</v>
      </c>
      <c r="T142" s="10" t="s">
        <v>205</v>
      </c>
      <c r="U142" s="10" t="s">
        <v>205</v>
      </c>
      <c r="V142" s="10" t="s">
        <v>205</v>
      </c>
      <c r="W142" s="10" t="s">
        <v>205</v>
      </c>
      <c r="X142" s="10" t="s">
        <v>205</v>
      </c>
      <c r="Y142" s="10" t="s">
        <v>205</v>
      </c>
      <c r="Z142" s="10" t="s">
        <v>205</v>
      </c>
      <c r="AA142" s="10" t="s">
        <v>205</v>
      </c>
      <c r="AB142" s="10" t="s">
        <v>205</v>
      </c>
      <c r="AC142" s="10" t="s">
        <v>205</v>
      </c>
      <c r="AD142" s="10" t="s">
        <v>205</v>
      </c>
      <c r="BK142" s="9" t="s">
        <v>204</v>
      </c>
      <c r="BL142" s="10" t="s">
        <v>205</v>
      </c>
      <c r="BM142" s="10" t="s">
        <v>205</v>
      </c>
      <c r="BN142" s="10" t="s">
        <v>205</v>
      </c>
      <c r="BO142" s="10" t="s">
        <v>205</v>
      </c>
      <c r="BP142" s="10" t="s">
        <v>205</v>
      </c>
      <c r="BQ142" s="10" t="s">
        <v>205</v>
      </c>
      <c r="BR142" s="10" t="s">
        <v>205</v>
      </c>
      <c r="BS142" s="10" t="s">
        <v>205</v>
      </c>
      <c r="BT142" s="10" t="s">
        <v>205</v>
      </c>
      <c r="BU142" s="10" t="s">
        <v>205</v>
      </c>
      <c r="BV142" s="10" t="s">
        <v>205</v>
      </c>
      <c r="BW142" s="10" t="s">
        <v>205</v>
      </c>
      <c r="BX142" s="10" t="s">
        <v>205</v>
      </c>
      <c r="BY142" s="10" t="s">
        <v>205</v>
      </c>
      <c r="BZ142" s="10" t="s">
        <v>205</v>
      </c>
      <c r="CA142" s="10" t="s">
        <v>205</v>
      </c>
      <c r="CB142" s="10" t="s">
        <v>205</v>
      </c>
      <c r="CC142" s="10" t="s">
        <v>205</v>
      </c>
      <c r="CD142" s="10" t="s">
        <v>205</v>
      </c>
      <c r="CE142" s="10" t="s">
        <v>205</v>
      </c>
      <c r="CF142" s="10" t="s">
        <v>205</v>
      </c>
      <c r="CG142" s="10" t="s">
        <v>205</v>
      </c>
      <c r="CH142" s="10" t="s">
        <v>205</v>
      </c>
      <c r="CI142" s="10" t="s">
        <v>205</v>
      </c>
      <c r="CJ142" s="10" t="s">
        <v>205</v>
      </c>
      <c r="CK142" s="10" t="s">
        <v>205</v>
      </c>
      <c r="CL142" s="10" t="s">
        <v>205</v>
      </c>
      <c r="CM142" s="10" t="s">
        <v>205</v>
      </c>
      <c r="CN142" s="10" t="s">
        <v>205</v>
      </c>
    </row>
    <row r="143" spans="1:92" ht="21.75" thickBot="1" x14ac:dyDescent="0.3">
      <c r="A143" s="9" t="s">
        <v>206</v>
      </c>
      <c r="B143" s="10" t="s">
        <v>207</v>
      </c>
      <c r="C143" s="10" t="s">
        <v>207</v>
      </c>
      <c r="D143" s="10" t="s">
        <v>207</v>
      </c>
      <c r="E143" s="10" t="s">
        <v>207</v>
      </c>
      <c r="F143" s="10" t="s">
        <v>207</v>
      </c>
      <c r="G143" s="10" t="s">
        <v>207</v>
      </c>
      <c r="H143" s="10" t="s">
        <v>207</v>
      </c>
      <c r="I143" s="10" t="s">
        <v>207</v>
      </c>
      <c r="J143" s="10" t="s">
        <v>207</v>
      </c>
      <c r="K143" s="10" t="s">
        <v>207</v>
      </c>
      <c r="L143" s="10" t="s">
        <v>207</v>
      </c>
      <c r="M143" s="10" t="s">
        <v>207</v>
      </c>
      <c r="N143" s="10" t="s">
        <v>207</v>
      </c>
      <c r="O143" s="10" t="s">
        <v>207</v>
      </c>
      <c r="P143" s="10" t="s">
        <v>207</v>
      </c>
      <c r="Q143" s="10" t="s">
        <v>207</v>
      </c>
      <c r="R143" s="10" t="s">
        <v>207</v>
      </c>
      <c r="S143" s="10" t="s">
        <v>207</v>
      </c>
      <c r="T143" s="10" t="s">
        <v>207</v>
      </c>
      <c r="U143" s="10" t="s">
        <v>207</v>
      </c>
      <c r="V143" s="10" t="s">
        <v>207</v>
      </c>
      <c r="W143" s="10" t="s">
        <v>207</v>
      </c>
      <c r="X143" s="10" t="s">
        <v>207</v>
      </c>
      <c r="Y143" s="10" t="s">
        <v>207</v>
      </c>
      <c r="Z143" s="10" t="s">
        <v>207</v>
      </c>
      <c r="AA143" s="10" t="s">
        <v>207</v>
      </c>
      <c r="AB143" s="10" t="s">
        <v>207</v>
      </c>
      <c r="AC143" s="10" t="s">
        <v>207</v>
      </c>
      <c r="AD143" s="10" t="s">
        <v>207</v>
      </c>
      <c r="BK143" s="9" t="s">
        <v>206</v>
      </c>
      <c r="BL143" s="10" t="s">
        <v>207</v>
      </c>
      <c r="BM143" s="10" t="s">
        <v>207</v>
      </c>
      <c r="BN143" s="10" t="s">
        <v>207</v>
      </c>
      <c r="BO143" s="10" t="s">
        <v>207</v>
      </c>
      <c r="BP143" s="10" t="s">
        <v>207</v>
      </c>
      <c r="BQ143" s="10" t="s">
        <v>207</v>
      </c>
      <c r="BR143" s="10" t="s">
        <v>207</v>
      </c>
      <c r="BS143" s="10" t="s">
        <v>207</v>
      </c>
      <c r="BT143" s="10" t="s">
        <v>207</v>
      </c>
      <c r="BU143" s="10" t="s">
        <v>207</v>
      </c>
      <c r="BV143" s="10" t="s">
        <v>207</v>
      </c>
      <c r="BW143" s="10" t="s">
        <v>207</v>
      </c>
      <c r="BX143" s="10" t="s">
        <v>207</v>
      </c>
      <c r="BY143" s="10" t="s">
        <v>207</v>
      </c>
      <c r="BZ143" s="10" t="s">
        <v>207</v>
      </c>
      <c r="CA143" s="10" t="s">
        <v>207</v>
      </c>
      <c r="CB143" s="10" t="s">
        <v>207</v>
      </c>
      <c r="CC143" s="10" t="s">
        <v>207</v>
      </c>
      <c r="CD143" s="10" t="s">
        <v>207</v>
      </c>
      <c r="CE143" s="10" t="s">
        <v>207</v>
      </c>
      <c r="CF143" s="10" t="s">
        <v>207</v>
      </c>
      <c r="CG143" s="10" t="s">
        <v>207</v>
      </c>
      <c r="CH143" s="10" t="s">
        <v>207</v>
      </c>
      <c r="CI143" s="10" t="s">
        <v>207</v>
      </c>
      <c r="CJ143" s="10" t="s">
        <v>207</v>
      </c>
      <c r="CK143" s="10" t="s">
        <v>207</v>
      </c>
      <c r="CL143" s="10" t="s">
        <v>207</v>
      </c>
      <c r="CM143" s="10" t="s">
        <v>207</v>
      </c>
      <c r="CN143" s="10" t="s">
        <v>207</v>
      </c>
    </row>
    <row r="144" spans="1:92" ht="21.75" thickBot="1" x14ac:dyDescent="0.3">
      <c r="A144" s="9" t="s">
        <v>208</v>
      </c>
      <c r="B144" s="10" t="s">
        <v>209</v>
      </c>
      <c r="C144" s="10" t="s">
        <v>209</v>
      </c>
      <c r="D144" s="10" t="s">
        <v>209</v>
      </c>
      <c r="E144" s="10" t="s">
        <v>209</v>
      </c>
      <c r="F144" s="10" t="s">
        <v>209</v>
      </c>
      <c r="G144" s="10" t="s">
        <v>209</v>
      </c>
      <c r="H144" s="10" t="s">
        <v>209</v>
      </c>
      <c r="I144" s="10" t="s">
        <v>209</v>
      </c>
      <c r="J144" s="10" t="s">
        <v>209</v>
      </c>
      <c r="K144" s="10" t="s">
        <v>209</v>
      </c>
      <c r="L144" s="10" t="s">
        <v>209</v>
      </c>
      <c r="M144" s="10" t="s">
        <v>209</v>
      </c>
      <c r="N144" s="10" t="s">
        <v>209</v>
      </c>
      <c r="O144" s="10" t="s">
        <v>209</v>
      </c>
      <c r="P144" s="10" t="s">
        <v>209</v>
      </c>
      <c r="Q144" s="10" t="s">
        <v>209</v>
      </c>
      <c r="R144" s="10" t="s">
        <v>209</v>
      </c>
      <c r="S144" s="10" t="s">
        <v>209</v>
      </c>
      <c r="T144" s="10" t="s">
        <v>209</v>
      </c>
      <c r="U144" s="10" t="s">
        <v>209</v>
      </c>
      <c r="V144" s="10" t="s">
        <v>209</v>
      </c>
      <c r="W144" s="10" t="s">
        <v>209</v>
      </c>
      <c r="X144" s="10" t="s">
        <v>209</v>
      </c>
      <c r="Y144" s="10" t="s">
        <v>209</v>
      </c>
      <c r="Z144" s="10" t="s">
        <v>209</v>
      </c>
      <c r="AA144" s="10" t="s">
        <v>209</v>
      </c>
      <c r="AB144" s="10" t="s">
        <v>209</v>
      </c>
      <c r="AC144" s="10" t="s">
        <v>209</v>
      </c>
      <c r="AD144" s="10" t="s">
        <v>209</v>
      </c>
      <c r="BK144" s="9" t="s">
        <v>208</v>
      </c>
      <c r="BL144" s="10" t="s">
        <v>209</v>
      </c>
      <c r="BM144" s="10" t="s">
        <v>209</v>
      </c>
      <c r="BN144" s="10" t="s">
        <v>209</v>
      </c>
      <c r="BO144" s="10" t="s">
        <v>209</v>
      </c>
      <c r="BP144" s="10" t="s">
        <v>209</v>
      </c>
      <c r="BQ144" s="10" t="s">
        <v>209</v>
      </c>
      <c r="BR144" s="10" t="s">
        <v>209</v>
      </c>
      <c r="BS144" s="10" t="s">
        <v>209</v>
      </c>
      <c r="BT144" s="10" t="s">
        <v>209</v>
      </c>
      <c r="BU144" s="10" t="s">
        <v>209</v>
      </c>
      <c r="BV144" s="10" t="s">
        <v>209</v>
      </c>
      <c r="BW144" s="10" t="s">
        <v>209</v>
      </c>
      <c r="BX144" s="10" t="s">
        <v>209</v>
      </c>
      <c r="BY144" s="10" t="s">
        <v>209</v>
      </c>
      <c r="BZ144" s="10" t="s">
        <v>209</v>
      </c>
      <c r="CA144" s="10" t="s">
        <v>209</v>
      </c>
      <c r="CB144" s="10" t="s">
        <v>209</v>
      </c>
      <c r="CC144" s="10" t="s">
        <v>209</v>
      </c>
      <c r="CD144" s="10" t="s">
        <v>209</v>
      </c>
      <c r="CE144" s="10" t="s">
        <v>209</v>
      </c>
      <c r="CF144" s="10" t="s">
        <v>209</v>
      </c>
      <c r="CG144" s="10" t="s">
        <v>209</v>
      </c>
      <c r="CH144" s="10" t="s">
        <v>209</v>
      </c>
      <c r="CI144" s="10" t="s">
        <v>209</v>
      </c>
      <c r="CJ144" s="10" t="s">
        <v>209</v>
      </c>
      <c r="CK144" s="10" t="s">
        <v>209</v>
      </c>
      <c r="CL144" s="10" t="s">
        <v>209</v>
      </c>
      <c r="CM144" s="10" t="s">
        <v>209</v>
      </c>
      <c r="CN144" s="10" t="s">
        <v>209</v>
      </c>
    </row>
    <row r="145" spans="1:92" ht="21.75" thickBot="1" x14ac:dyDescent="0.3">
      <c r="A145" s="9" t="s">
        <v>210</v>
      </c>
      <c r="B145" s="10" t="s">
        <v>211</v>
      </c>
      <c r="C145" s="10" t="s">
        <v>211</v>
      </c>
      <c r="D145" s="10" t="s">
        <v>211</v>
      </c>
      <c r="E145" s="10" t="s">
        <v>211</v>
      </c>
      <c r="F145" s="10" t="s">
        <v>211</v>
      </c>
      <c r="G145" s="10" t="s">
        <v>211</v>
      </c>
      <c r="H145" s="10" t="s">
        <v>211</v>
      </c>
      <c r="I145" s="10" t="s">
        <v>211</v>
      </c>
      <c r="J145" s="10" t="s">
        <v>211</v>
      </c>
      <c r="K145" s="10" t="s">
        <v>211</v>
      </c>
      <c r="L145" s="10" t="s">
        <v>211</v>
      </c>
      <c r="M145" s="10" t="s">
        <v>211</v>
      </c>
      <c r="N145" s="10" t="s">
        <v>211</v>
      </c>
      <c r="O145" s="10" t="s">
        <v>211</v>
      </c>
      <c r="P145" s="10" t="s">
        <v>211</v>
      </c>
      <c r="Q145" s="10" t="s">
        <v>211</v>
      </c>
      <c r="R145" s="10" t="s">
        <v>211</v>
      </c>
      <c r="S145" s="10" t="s">
        <v>211</v>
      </c>
      <c r="T145" s="10" t="s">
        <v>211</v>
      </c>
      <c r="U145" s="10" t="s">
        <v>211</v>
      </c>
      <c r="V145" s="10" t="s">
        <v>211</v>
      </c>
      <c r="W145" s="10" t="s">
        <v>211</v>
      </c>
      <c r="X145" s="10" t="s">
        <v>211</v>
      </c>
      <c r="Y145" s="10" t="s">
        <v>211</v>
      </c>
      <c r="Z145" s="10" t="s">
        <v>211</v>
      </c>
      <c r="AA145" s="10" t="s">
        <v>211</v>
      </c>
      <c r="AB145" s="10" t="s">
        <v>211</v>
      </c>
      <c r="AC145" s="10" t="s">
        <v>211</v>
      </c>
      <c r="AD145" s="10" t="s">
        <v>211</v>
      </c>
      <c r="BK145" s="9" t="s">
        <v>210</v>
      </c>
      <c r="BL145" s="10" t="s">
        <v>211</v>
      </c>
      <c r="BM145" s="10" t="s">
        <v>211</v>
      </c>
      <c r="BN145" s="10" t="s">
        <v>211</v>
      </c>
      <c r="BO145" s="10" t="s">
        <v>211</v>
      </c>
      <c r="BP145" s="10" t="s">
        <v>211</v>
      </c>
      <c r="BQ145" s="10" t="s">
        <v>211</v>
      </c>
      <c r="BR145" s="10" t="s">
        <v>211</v>
      </c>
      <c r="BS145" s="10" t="s">
        <v>211</v>
      </c>
      <c r="BT145" s="10" t="s">
        <v>211</v>
      </c>
      <c r="BU145" s="10" t="s">
        <v>211</v>
      </c>
      <c r="BV145" s="10" t="s">
        <v>211</v>
      </c>
      <c r="BW145" s="10" t="s">
        <v>211</v>
      </c>
      <c r="BX145" s="10" t="s">
        <v>211</v>
      </c>
      <c r="BY145" s="10" t="s">
        <v>211</v>
      </c>
      <c r="BZ145" s="10" t="s">
        <v>211</v>
      </c>
      <c r="CA145" s="10" t="s">
        <v>211</v>
      </c>
      <c r="CB145" s="10" t="s">
        <v>211</v>
      </c>
      <c r="CC145" s="10" t="s">
        <v>211</v>
      </c>
      <c r="CD145" s="10" t="s">
        <v>211</v>
      </c>
      <c r="CE145" s="10" t="s">
        <v>211</v>
      </c>
      <c r="CF145" s="10" t="s">
        <v>211</v>
      </c>
      <c r="CG145" s="10" t="s">
        <v>211</v>
      </c>
      <c r="CH145" s="10" t="s">
        <v>211</v>
      </c>
      <c r="CI145" s="10" t="s">
        <v>211</v>
      </c>
      <c r="CJ145" s="10" t="s">
        <v>211</v>
      </c>
      <c r="CK145" s="10" t="s">
        <v>211</v>
      </c>
      <c r="CL145" s="10" t="s">
        <v>211</v>
      </c>
      <c r="CM145" s="10" t="s">
        <v>211</v>
      </c>
      <c r="CN145" s="10" t="s">
        <v>211</v>
      </c>
    </row>
    <row r="146" spans="1:92" ht="21.75" thickBot="1" x14ac:dyDescent="0.3">
      <c r="A146" s="9" t="s">
        <v>212</v>
      </c>
      <c r="B146" s="10" t="s">
        <v>213</v>
      </c>
      <c r="C146" s="10" t="s">
        <v>213</v>
      </c>
      <c r="D146" s="10" t="s">
        <v>213</v>
      </c>
      <c r="E146" s="10" t="s">
        <v>213</v>
      </c>
      <c r="F146" s="10" t="s">
        <v>213</v>
      </c>
      <c r="G146" s="10" t="s">
        <v>213</v>
      </c>
      <c r="H146" s="10" t="s">
        <v>213</v>
      </c>
      <c r="I146" s="10" t="s">
        <v>213</v>
      </c>
      <c r="J146" s="10" t="s">
        <v>213</v>
      </c>
      <c r="K146" s="10" t="s">
        <v>213</v>
      </c>
      <c r="L146" s="10" t="s">
        <v>213</v>
      </c>
      <c r="M146" s="10" t="s">
        <v>213</v>
      </c>
      <c r="N146" s="10" t="s">
        <v>213</v>
      </c>
      <c r="O146" s="10" t="s">
        <v>213</v>
      </c>
      <c r="P146" s="10" t="s">
        <v>213</v>
      </c>
      <c r="Q146" s="10" t="s">
        <v>213</v>
      </c>
      <c r="R146" s="10" t="s">
        <v>213</v>
      </c>
      <c r="S146" s="10" t="s">
        <v>213</v>
      </c>
      <c r="T146" s="10" t="s">
        <v>213</v>
      </c>
      <c r="U146" s="10" t="s">
        <v>213</v>
      </c>
      <c r="V146" s="10" t="s">
        <v>213</v>
      </c>
      <c r="W146" s="10" t="s">
        <v>213</v>
      </c>
      <c r="X146" s="10" t="s">
        <v>213</v>
      </c>
      <c r="Y146" s="10" t="s">
        <v>213</v>
      </c>
      <c r="Z146" s="10" t="s">
        <v>213</v>
      </c>
      <c r="AA146" s="10" t="s">
        <v>213</v>
      </c>
      <c r="AB146" s="10" t="s">
        <v>213</v>
      </c>
      <c r="AC146" s="10" t="s">
        <v>213</v>
      </c>
      <c r="AD146" s="10" t="s">
        <v>213</v>
      </c>
      <c r="BK146" s="9" t="s">
        <v>212</v>
      </c>
      <c r="BL146" s="10" t="s">
        <v>213</v>
      </c>
      <c r="BM146" s="10" t="s">
        <v>213</v>
      </c>
      <c r="BN146" s="10" t="s">
        <v>213</v>
      </c>
      <c r="BO146" s="10" t="s">
        <v>213</v>
      </c>
      <c r="BP146" s="10" t="s">
        <v>213</v>
      </c>
      <c r="BQ146" s="10" t="s">
        <v>213</v>
      </c>
      <c r="BR146" s="10" t="s">
        <v>213</v>
      </c>
      <c r="BS146" s="10" t="s">
        <v>213</v>
      </c>
      <c r="BT146" s="10" t="s">
        <v>213</v>
      </c>
      <c r="BU146" s="10" t="s">
        <v>213</v>
      </c>
      <c r="BV146" s="10" t="s">
        <v>213</v>
      </c>
      <c r="BW146" s="10" t="s">
        <v>213</v>
      </c>
      <c r="BX146" s="10" t="s">
        <v>213</v>
      </c>
      <c r="BY146" s="10" t="s">
        <v>213</v>
      </c>
      <c r="BZ146" s="10" t="s">
        <v>213</v>
      </c>
      <c r="CA146" s="10" t="s">
        <v>213</v>
      </c>
      <c r="CB146" s="10" t="s">
        <v>213</v>
      </c>
      <c r="CC146" s="10" t="s">
        <v>213</v>
      </c>
      <c r="CD146" s="10" t="s">
        <v>213</v>
      </c>
      <c r="CE146" s="10" t="s">
        <v>213</v>
      </c>
      <c r="CF146" s="10" t="s">
        <v>213</v>
      </c>
      <c r="CG146" s="10" t="s">
        <v>213</v>
      </c>
      <c r="CH146" s="10" t="s">
        <v>213</v>
      </c>
      <c r="CI146" s="10" t="s">
        <v>213</v>
      </c>
      <c r="CJ146" s="10" t="s">
        <v>213</v>
      </c>
      <c r="CK146" s="10" t="s">
        <v>213</v>
      </c>
      <c r="CL146" s="10" t="s">
        <v>213</v>
      </c>
      <c r="CM146" s="10" t="s">
        <v>213</v>
      </c>
      <c r="CN146" s="10" t="s">
        <v>213</v>
      </c>
    </row>
    <row r="147" spans="1:92" ht="21.75" thickBot="1" x14ac:dyDescent="0.3">
      <c r="A147" s="9" t="s">
        <v>214</v>
      </c>
      <c r="B147" s="10" t="s">
        <v>215</v>
      </c>
      <c r="C147" s="10" t="s">
        <v>215</v>
      </c>
      <c r="D147" s="10" t="s">
        <v>215</v>
      </c>
      <c r="E147" s="10" t="s">
        <v>215</v>
      </c>
      <c r="F147" s="10" t="s">
        <v>215</v>
      </c>
      <c r="G147" s="10" t="s">
        <v>215</v>
      </c>
      <c r="H147" s="10" t="s">
        <v>215</v>
      </c>
      <c r="I147" s="10" t="s">
        <v>215</v>
      </c>
      <c r="J147" s="10" t="s">
        <v>215</v>
      </c>
      <c r="K147" s="10" t="s">
        <v>215</v>
      </c>
      <c r="L147" s="10" t="s">
        <v>215</v>
      </c>
      <c r="M147" s="10" t="s">
        <v>215</v>
      </c>
      <c r="N147" s="10" t="s">
        <v>215</v>
      </c>
      <c r="O147" s="10" t="s">
        <v>215</v>
      </c>
      <c r="P147" s="10" t="s">
        <v>215</v>
      </c>
      <c r="Q147" s="10" t="s">
        <v>215</v>
      </c>
      <c r="R147" s="10" t="s">
        <v>215</v>
      </c>
      <c r="S147" s="10" t="s">
        <v>215</v>
      </c>
      <c r="T147" s="10" t="s">
        <v>215</v>
      </c>
      <c r="U147" s="10" t="s">
        <v>215</v>
      </c>
      <c r="V147" s="10" t="s">
        <v>215</v>
      </c>
      <c r="W147" s="10" t="s">
        <v>215</v>
      </c>
      <c r="X147" s="10" t="s">
        <v>215</v>
      </c>
      <c r="Y147" s="10" t="s">
        <v>215</v>
      </c>
      <c r="Z147" s="10" t="s">
        <v>215</v>
      </c>
      <c r="AA147" s="10" t="s">
        <v>215</v>
      </c>
      <c r="AB147" s="10" t="s">
        <v>215</v>
      </c>
      <c r="AC147" s="10" t="s">
        <v>215</v>
      </c>
      <c r="AD147" s="10" t="s">
        <v>215</v>
      </c>
      <c r="BK147" s="9" t="s">
        <v>214</v>
      </c>
      <c r="BL147" s="10" t="s">
        <v>215</v>
      </c>
      <c r="BM147" s="10" t="s">
        <v>215</v>
      </c>
      <c r="BN147" s="10" t="s">
        <v>215</v>
      </c>
      <c r="BO147" s="10" t="s">
        <v>215</v>
      </c>
      <c r="BP147" s="10" t="s">
        <v>215</v>
      </c>
      <c r="BQ147" s="10" t="s">
        <v>215</v>
      </c>
      <c r="BR147" s="10" t="s">
        <v>215</v>
      </c>
      <c r="BS147" s="10" t="s">
        <v>215</v>
      </c>
      <c r="BT147" s="10" t="s">
        <v>215</v>
      </c>
      <c r="BU147" s="10" t="s">
        <v>215</v>
      </c>
      <c r="BV147" s="10" t="s">
        <v>215</v>
      </c>
      <c r="BW147" s="10" t="s">
        <v>215</v>
      </c>
      <c r="BX147" s="10" t="s">
        <v>215</v>
      </c>
      <c r="BY147" s="10" t="s">
        <v>215</v>
      </c>
      <c r="BZ147" s="10" t="s">
        <v>215</v>
      </c>
      <c r="CA147" s="10" t="s">
        <v>215</v>
      </c>
      <c r="CB147" s="10" t="s">
        <v>215</v>
      </c>
      <c r="CC147" s="10" t="s">
        <v>215</v>
      </c>
      <c r="CD147" s="10" t="s">
        <v>215</v>
      </c>
      <c r="CE147" s="10" t="s">
        <v>215</v>
      </c>
      <c r="CF147" s="10" t="s">
        <v>215</v>
      </c>
      <c r="CG147" s="10" t="s">
        <v>215</v>
      </c>
      <c r="CH147" s="10" t="s">
        <v>215</v>
      </c>
      <c r="CI147" s="10" t="s">
        <v>215</v>
      </c>
      <c r="CJ147" s="10" t="s">
        <v>215</v>
      </c>
      <c r="CK147" s="10" t="s">
        <v>215</v>
      </c>
      <c r="CL147" s="10" t="s">
        <v>215</v>
      </c>
      <c r="CM147" s="10" t="s">
        <v>215</v>
      </c>
      <c r="CN147" s="10" t="s">
        <v>215</v>
      </c>
    </row>
    <row r="148" spans="1:92" ht="21.75" thickBot="1" x14ac:dyDescent="0.3">
      <c r="A148" s="9" t="s">
        <v>216</v>
      </c>
      <c r="B148" s="10" t="s">
        <v>217</v>
      </c>
      <c r="C148" s="10" t="s">
        <v>217</v>
      </c>
      <c r="D148" s="10" t="s">
        <v>217</v>
      </c>
      <c r="E148" s="10" t="s">
        <v>217</v>
      </c>
      <c r="F148" s="10" t="s">
        <v>217</v>
      </c>
      <c r="G148" s="10" t="s">
        <v>217</v>
      </c>
      <c r="H148" s="10" t="s">
        <v>217</v>
      </c>
      <c r="I148" s="10" t="s">
        <v>217</v>
      </c>
      <c r="J148" s="10" t="s">
        <v>217</v>
      </c>
      <c r="K148" s="10" t="s">
        <v>217</v>
      </c>
      <c r="L148" s="10" t="s">
        <v>217</v>
      </c>
      <c r="M148" s="10" t="s">
        <v>217</v>
      </c>
      <c r="N148" s="10" t="s">
        <v>217</v>
      </c>
      <c r="O148" s="10" t="s">
        <v>217</v>
      </c>
      <c r="P148" s="10" t="s">
        <v>217</v>
      </c>
      <c r="Q148" s="10" t="s">
        <v>217</v>
      </c>
      <c r="R148" s="10" t="s">
        <v>217</v>
      </c>
      <c r="S148" s="10" t="s">
        <v>217</v>
      </c>
      <c r="T148" s="10" t="s">
        <v>217</v>
      </c>
      <c r="U148" s="10" t="s">
        <v>217</v>
      </c>
      <c r="V148" s="10" t="s">
        <v>217</v>
      </c>
      <c r="W148" s="10" t="s">
        <v>217</v>
      </c>
      <c r="X148" s="10" t="s">
        <v>217</v>
      </c>
      <c r="Y148" s="10" t="s">
        <v>217</v>
      </c>
      <c r="Z148" s="10" t="s">
        <v>217</v>
      </c>
      <c r="AA148" s="10" t="s">
        <v>217</v>
      </c>
      <c r="AB148" s="10" t="s">
        <v>217</v>
      </c>
      <c r="AC148" s="10" t="s">
        <v>217</v>
      </c>
      <c r="AD148" s="10" t="s">
        <v>217</v>
      </c>
      <c r="BK148" s="9" t="s">
        <v>216</v>
      </c>
      <c r="BL148" s="10" t="s">
        <v>217</v>
      </c>
      <c r="BM148" s="10" t="s">
        <v>217</v>
      </c>
      <c r="BN148" s="10" t="s">
        <v>217</v>
      </c>
      <c r="BO148" s="10" t="s">
        <v>217</v>
      </c>
      <c r="BP148" s="10" t="s">
        <v>217</v>
      </c>
      <c r="BQ148" s="10" t="s">
        <v>217</v>
      </c>
      <c r="BR148" s="10" t="s">
        <v>217</v>
      </c>
      <c r="BS148" s="10" t="s">
        <v>217</v>
      </c>
      <c r="BT148" s="10" t="s">
        <v>217</v>
      </c>
      <c r="BU148" s="10" t="s">
        <v>217</v>
      </c>
      <c r="BV148" s="10" t="s">
        <v>217</v>
      </c>
      <c r="BW148" s="10" t="s">
        <v>217</v>
      </c>
      <c r="BX148" s="10" t="s">
        <v>217</v>
      </c>
      <c r="BY148" s="10" t="s">
        <v>217</v>
      </c>
      <c r="BZ148" s="10" t="s">
        <v>217</v>
      </c>
      <c r="CA148" s="10" t="s">
        <v>217</v>
      </c>
      <c r="CB148" s="10" t="s">
        <v>217</v>
      </c>
      <c r="CC148" s="10" t="s">
        <v>217</v>
      </c>
      <c r="CD148" s="10" t="s">
        <v>217</v>
      </c>
      <c r="CE148" s="10" t="s">
        <v>217</v>
      </c>
      <c r="CF148" s="10" t="s">
        <v>217</v>
      </c>
      <c r="CG148" s="10" t="s">
        <v>217</v>
      </c>
      <c r="CH148" s="10" t="s">
        <v>217</v>
      </c>
      <c r="CI148" s="10" t="s">
        <v>217</v>
      </c>
      <c r="CJ148" s="10" t="s">
        <v>217</v>
      </c>
      <c r="CK148" s="10" t="s">
        <v>217</v>
      </c>
      <c r="CL148" s="10" t="s">
        <v>217</v>
      </c>
      <c r="CM148" s="10" t="s">
        <v>217</v>
      </c>
      <c r="CN148" s="10" t="s">
        <v>217</v>
      </c>
    </row>
    <row r="149" spans="1:92" ht="21.75" thickBot="1" x14ac:dyDescent="0.3">
      <c r="A149" s="9" t="s">
        <v>218</v>
      </c>
      <c r="B149" s="10" t="s">
        <v>219</v>
      </c>
      <c r="C149" s="10" t="s">
        <v>219</v>
      </c>
      <c r="D149" s="10" t="s">
        <v>219</v>
      </c>
      <c r="E149" s="10" t="s">
        <v>219</v>
      </c>
      <c r="F149" s="10" t="s">
        <v>219</v>
      </c>
      <c r="G149" s="10" t="s">
        <v>219</v>
      </c>
      <c r="H149" s="10" t="s">
        <v>219</v>
      </c>
      <c r="I149" s="10" t="s">
        <v>219</v>
      </c>
      <c r="J149" s="10" t="s">
        <v>219</v>
      </c>
      <c r="K149" s="10" t="s">
        <v>219</v>
      </c>
      <c r="L149" s="10" t="s">
        <v>219</v>
      </c>
      <c r="M149" s="10" t="s">
        <v>219</v>
      </c>
      <c r="N149" s="10" t="s">
        <v>219</v>
      </c>
      <c r="O149" s="10" t="s">
        <v>219</v>
      </c>
      <c r="P149" s="10" t="s">
        <v>219</v>
      </c>
      <c r="Q149" s="10" t="s">
        <v>219</v>
      </c>
      <c r="R149" s="10" t="s">
        <v>219</v>
      </c>
      <c r="S149" s="10" t="s">
        <v>219</v>
      </c>
      <c r="T149" s="10" t="s">
        <v>219</v>
      </c>
      <c r="U149" s="10" t="s">
        <v>219</v>
      </c>
      <c r="V149" s="10" t="s">
        <v>219</v>
      </c>
      <c r="W149" s="10" t="s">
        <v>219</v>
      </c>
      <c r="X149" s="10" t="s">
        <v>219</v>
      </c>
      <c r="Y149" s="10" t="s">
        <v>219</v>
      </c>
      <c r="Z149" s="10" t="s">
        <v>219</v>
      </c>
      <c r="AA149" s="10" t="s">
        <v>219</v>
      </c>
      <c r="AB149" s="10" t="s">
        <v>219</v>
      </c>
      <c r="AC149" s="10" t="s">
        <v>219</v>
      </c>
      <c r="AD149" s="10" t="s">
        <v>219</v>
      </c>
      <c r="BK149" s="9" t="s">
        <v>218</v>
      </c>
      <c r="BL149" s="10" t="s">
        <v>219</v>
      </c>
      <c r="BM149" s="10" t="s">
        <v>219</v>
      </c>
      <c r="BN149" s="10" t="s">
        <v>219</v>
      </c>
      <c r="BO149" s="10" t="s">
        <v>219</v>
      </c>
      <c r="BP149" s="10" t="s">
        <v>219</v>
      </c>
      <c r="BQ149" s="10" t="s">
        <v>219</v>
      </c>
      <c r="BR149" s="10" t="s">
        <v>219</v>
      </c>
      <c r="BS149" s="10" t="s">
        <v>219</v>
      </c>
      <c r="BT149" s="10" t="s">
        <v>219</v>
      </c>
      <c r="BU149" s="10" t="s">
        <v>219</v>
      </c>
      <c r="BV149" s="10" t="s">
        <v>219</v>
      </c>
      <c r="BW149" s="10" t="s">
        <v>219</v>
      </c>
      <c r="BX149" s="10" t="s">
        <v>219</v>
      </c>
      <c r="BY149" s="10" t="s">
        <v>219</v>
      </c>
      <c r="BZ149" s="10" t="s">
        <v>219</v>
      </c>
      <c r="CA149" s="10" t="s">
        <v>219</v>
      </c>
      <c r="CB149" s="10" t="s">
        <v>219</v>
      </c>
      <c r="CC149" s="10" t="s">
        <v>219</v>
      </c>
      <c r="CD149" s="10" t="s">
        <v>219</v>
      </c>
      <c r="CE149" s="10" t="s">
        <v>219</v>
      </c>
      <c r="CF149" s="10" t="s">
        <v>219</v>
      </c>
      <c r="CG149" s="10" t="s">
        <v>219</v>
      </c>
      <c r="CH149" s="10" t="s">
        <v>219</v>
      </c>
      <c r="CI149" s="10" t="s">
        <v>219</v>
      </c>
      <c r="CJ149" s="10" t="s">
        <v>219</v>
      </c>
      <c r="CK149" s="10" t="s">
        <v>219</v>
      </c>
      <c r="CL149" s="10" t="s">
        <v>219</v>
      </c>
      <c r="CM149" s="10" t="s">
        <v>219</v>
      </c>
      <c r="CN149" s="10" t="s">
        <v>219</v>
      </c>
    </row>
    <row r="150" spans="1:92" ht="21.75" thickBot="1" x14ac:dyDescent="0.3">
      <c r="A150" s="9" t="s">
        <v>220</v>
      </c>
      <c r="B150" s="10" t="s">
        <v>221</v>
      </c>
      <c r="C150" s="10" t="s">
        <v>221</v>
      </c>
      <c r="D150" s="10" t="s">
        <v>221</v>
      </c>
      <c r="E150" s="10" t="s">
        <v>221</v>
      </c>
      <c r="F150" s="10" t="s">
        <v>221</v>
      </c>
      <c r="G150" s="10" t="s">
        <v>221</v>
      </c>
      <c r="H150" s="10" t="s">
        <v>221</v>
      </c>
      <c r="I150" s="10" t="s">
        <v>221</v>
      </c>
      <c r="J150" s="10" t="s">
        <v>221</v>
      </c>
      <c r="K150" s="10" t="s">
        <v>221</v>
      </c>
      <c r="L150" s="10" t="s">
        <v>221</v>
      </c>
      <c r="M150" s="10" t="s">
        <v>221</v>
      </c>
      <c r="N150" s="10" t="s">
        <v>221</v>
      </c>
      <c r="O150" s="10" t="s">
        <v>221</v>
      </c>
      <c r="P150" s="10" t="s">
        <v>221</v>
      </c>
      <c r="Q150" s="10" t="s">
        <v>221</v>
      </c>
      <c r="R150" s="10" t="s">
        <v>221</v>
      </c>
      <c r="S150" s="10" t="s">
        <v>221</v>
      </c>
      <c r="T150" s="10" t="s">
        <v>221</v>
      </c>
      <c r="U150" s="10" t="s">
        <v>221</v>
      </c>
      <c r="V150" s="10" t="s">
        <v>221</v>
      </c>
      <c r="W150" s="10" t="s">
        <v>221</v>
      </c>
      <c r="X150" s="10" t="s">
        <v>221</v>
      </c>
      <c r="Y150" s="10" t="s">
        <v>221</v>
      </c>
      <c r="Z150" s="10" t="s">
        <v>221</v>
      </c>
      <c r="AA150" s="10" t="s">
        <v>221</v>
      </c>
      <c r="AB150" s="10" t="s">
        <v>221</v>
      </c>
      <c r="AC150" s="10" t="s">
        <v>221</v>
      </c>
      <c r="AD150" s="10" t="s">
        <v>221</v>
      </c>
      <c r="BK150" s="9" t="s">
        <v>220</v>
      </c>
      <c r="BL150" s="10" t="s">
        <v>221</v>
      </c>
      <c r="BM150" s="10" t="s">
        <v>221</v>
      </c>
      <c r="BN150" s="10" t="s">
        <v>221</v>
      </c>
      <c r="BO150" s="10" t="s">
        <v>221</v>
      </c>
      <c r="BP150" s="10" t="s">
        <v>221</v>
      </c>
      <c r="BQ150" s="10" t="s">
        <v>221</v>
      </c>
      <c r="BR150" s="10" t="s">
        <v>221</v>
      </c>
      <c r="BS150" s="10" t="s">
        <v>221</v>
      </c>
      <c r="BT150" s="10" t="s">
        <v>221</v>
      </c>
      <c r="BU150" s="10" t="s">
        <v>221</v>
      </c>
      <c r="BV150" s="10" t="s">
        <v>221</v>
      </c>
      <c r="BW150" s="10" t="s">
        <v>221</v>
      </c>
      <c r="BX150" s="10" t="s">
        <v>221</v>
      </c>
      <c r="BY150" s="10" t="s">
        <v>221</v>
      </c>
      <c r="BZ150" s="10" t="s">
        <v>221</v>
      </c>
      <c r="CA150" s="10" t="s">
        <v>221</v>
      </c>
      <c r="CB150" s="10" t="s">
        <v>221</v>
      </c>
      <c r="CC150" s="10" t="s">
        <v>221</v>
      </c>
      <c r="CD150" s="10" t="s">
        <v>221</v>
      </c>
      <c r="CE150" s="10" t="s">
        <v>221</v>
      </c>
      <c r="CF150" s="10" t="s">
        <v>221</v>
      </c>
      <c r="CG150" s="10" t="s">
        <v>221</v>
      </c>
      <c r="CH150" s="10" t="s">
        <v>221</v>
      </c>
      <c r="CI150" s="10" t="s">
        <v>221</v>
      </c>
      <c r="CJ150" s="10" t="s">
        <v>221</v>
      </c>
      <c r="CK150" s="10" t="s">
        <v>221</v>
      </c>
      <c r="CL150" s="10" t="s">
        <v>221</v>
      </c>
      <c r="CM150" s="10" t="s">
        <v>221</v>
      </c>
      <c r="CN150" s="10" t="s">
        <v>221</v>
      </c>
    </row>
    <row r="151" spans="1:92" ht="21.75" thickBot="1" x14ac:dyDescent="0.3">
      <c r="A151" s="9" t="s">
        <v>222</v>
      </c>
      <c r="B151" s="10" t="s">
        <v>223</v>
      </c>
      <c r="C151" s="10" t="s">
        <v>223</v>
      </c>
      <c r="D151" s="10" t="s">
        <v>223</v>
      </c>
      <c r="E151" s="10" t="s">
        <v>223</v>
      </c>
      <c r="F151" s="10" t="s">
        <v>223</v>
      </c>
      <c r="G151" s="10" t="s">
        <v>223</v>
      </c>
      <c r="H151" s="10" t="s">
        <v>223</v>
      </c>
      <c r="I151" s="10" t="s">
        <v>223</v>
      </c>
      <c r="J151" s="10" t="s">
        <v>223</v>
      </c>
      <c r="K151" s="10" t="s">
        <v>223</v>
      </c>
      <c r="L151" s="10" t="s">
        <v>223</v>
      </c>
      <c r="M151" s="10" t="s">
        <v>223</v>
      </c>
      <c r="N151" s="10" t="s">
        <v>223</v>
      </c>
      <c r="O151" s="10" t="s">
        <v>223</v>
      </c>
      <c r="P151" s="10" t="s">
        <v>223</v>
      </c>
      <c r="Q151" s="10" t="s">
        <v>223</v>
      </c>
      <c r="R151" s="10" t="s">
        <v>223</v>
      </c>
      <c r="S151" s="10" t="s">
        <v>223</v>
      </c>
      <c r="T151" s="10" t="s">
        <v>223</v>
      </c>
      <c r="U151" s="10" t="s">
        <v>223</v>
      </c>
      <c r="V151" s="10" t="s">
        <v>223</v>
      </c>
      <c r="W151" s="10" t="s">
        <v>223</v>
      </c>
      <c r="X151" s="10" t="s">
        <v>223</v>
      </c>
      <c r="Y151" s="10" t="s">
        <v>223</v>
      </c>
      <c r="Z151" s="10" t="s">
        <v>223</v>
      </c>
      <c r="AA151" s="10" t="s">
        <v>223</v>
      </c>
      <c r="AB151" s="10" t="s">
        <v>223</v>
      </c>
      <c r="AC151" s="10" t="s">
        <v>223</v>
      </c>
      <c r="AD151" s="10" t="s">
        <v>223</v>
      </c>
      <c r="BK151" s="9" t="s">
        <v>222</v>
      </c>
      <c r="BL151" s="10" t="s">
        <v>223</v>
      </c>
      <c r="BM151" s="10" t="s">
        <v>223</v>
      </c>
      <c r="BN151" s="10" t="s">
        <v>223</v>
      </c>
      <c r="BO151" s="10" t="s">
        <v>223</v>
      </c>
      <c r="BP151" s="10" t="s">
        <v>223</v>
      </c>
      <c r="BQ151" s="10" t="s">
        <v>223</v>
      </c>
      <c r="BR151" s="10" t="s">
        <v>223</v>
      </c>
      <c r="BS151" s="10" t="s">
        <v>223</v>
      </c>
      <c r="BT151" s="10" t="s">
        <v>223</v>
      </c>
      <c r="BU151" s="10" t="s">
        <v>223</v>
      </c>
      <c r="BV151" s="10" t="s">
        <v>223</v>
      </c>
      <c r="BW151" s="10" t="s">
        <v>223</v>
      </c>
      <c r="BX151" s="10" t="s">
        <v>223</v>
      </c>
      <c r="BY151" s="10" t="s">
        <v>223</v>
      </c>
      <c r="BZ151" s="10" t="s">
        <v>223</v>
      </c>
      <c r="CA151" s="10" t="s">
        <v>223</v>
      </c>
      <c r="CB151" s="10" t="s">
        <v>223</v>
      </c>
      <c r="CC151" s="10" t="s">
        <v>223</v>
      </c>
      <c r="CD151" s="10" t="s">
        <v>223</v>
      </c>
      <c r="CE151" s="10" t="s">
        <v>223</v>
      </c>
      <c r="CF151" s="10" t="s">
        <v>223</v>
      </c>
      <c r="CG151" s="10" t="s">
        <v>223</v>
      </c>
      <c r="CH151" s="10" t="s">
        <v>223</v>
      </c>
      <c r="CI151" s="10" t="s">
        <v>223</v>
      </c>
      <c r="CJ151" s="10" t="s">
        <v>223</v>
      </c>
      <c r="CK151" s="10" t="s">
        <v>223</v>
      </c>
      <c r="CL151" s="10" t="s">
        <v>223</v>
      </c>
      <c r="CM151" s="10" t="s">
        <v>223</v>
      </c>
      <c r="CN151" s="10" t="s">
        <v>223</v>
      </c>
    </row>
    <row r="152" spans="1:92" ht="21.75" thickBot="1" x14ac:dyDescent="0.3">
      <c r="A152" s="9" t="s">
        <v>224</v>
      </c>
      <c r="B152" s="10" t="s">
        <v>225</v>
      </c>
      <c r="C152" s="10" t="s">
        <v>225</v>
      </c>
      <c r="D152" s="10" t="s">
        <v>225</v>
      </c>
      <c r="E152" s="10" t="s">
        <v>225</v>
      </c>
      <c r="F152" s="10" t="s">
        <v>225</v>
      </c>
      <c r="G152" s="10" t="s">
        <v>225</v>
      </c>
      <c r="H152" s="10" t="s">
        <v>225</v>
      </c>
      <c r="I152" s="10" t="s">
        <v>225</v>
      </c>
      <c r="J152" s="10" t="s">
        <v>225</v>
      </c>
      <c r="K152" s="10" t="s">
        <v>225</v>
      </c>
      <c r="L152" s="10" t="s">
        <v>225</v>
      </c>
      <c r="M152" s="10" t="s">
        <v>225</v>
      </c>
      <c r="N152" s="10" t="s">
        <v>225</v>
      </c>
      <c r="O152" s="10" t="s">
        <v>225</v>
      </c>
      <c r="P152" s="10" t="s">
        <v>225</v>
      </c>
      <c r="Q152" s="10" t="s">
        <v>225</v>
      </c>
      <c r="R152" s="10" t="s">
        <v>225</v>
      </c>
      <c r="S152" s="10" t="s">
        <v>225</v>
      </c>
      <c r="T152" s="10" t="s">
        <v>225</v>
      </c>
      <c r="U152" s="10" t="s">
        <v>225</v>
      </c>
      <c r="V152" s="10" t="s">
        <v>225</v>
      </c>
      <c r="W152" s="10" t="s">
        <v>225</v>
      </c>
      <c r="X152" s="10" t="s">
        <v>225</v>
      </c>
      <c r="Y152" s="10" t="s">
        <v>225</v>
      </c>
      <c r="Z152" s="10" t="s">
        <v>225</v>
      </c>
      <c r="AA152" s="10" t="s">
        <v>225</v>
      </c>
      <c r="AB152" s="10" t="s">
        <v>225</v>
      </c>
      <c r="AC152" s="10" t="s">
        <v>225</v>
      </c>
      <c r="AD152" s="10" t="s">
        <v>225</v>
      </c>
      <c r="BK152" s="9" t="s">
        <v>224</v>
      </c>
      <c r="BL152" s="10" t="s">
        <v>225</v>
      </c>
      <c r="BM152" s="10" t="s">
        <v>225</v>
      </c>
      <c r="BN152" s="10" t="s">
        <v>225</v>
      </c>
      <c r="BO152" s="10" t="s">
        <v>225</v>
      </c>
      <c r="BP152" s="10" t="s">
        <v>225</v>
      </c>
      <c r="BQ152" s="10" t="s">
        <v>225</v>
      </c>
      <c r="BR152" s="10" t="s">
        <v>225</v>
      </c>
      <c r="BS152" s="10" t="s">
        <v>225</v>
      </c>
      <c r="BT152" s="10" t="s">
        <v>225</v>
      </c>
      <c r="BU152" s="10" t="s">
        <v>225</v>
      </c>
      <c r="BV152" s="10" t="s">
        <v>225</v>
      </c>
      <c r="BW152" s="10" t="s">
        <v>225</v>
      </c>
      <c r="BX152" s="10" t="s">
        <v>225</v>
      </c>
      <c r="BY152" s="10" t="s">
        <v>225</v>
      </c>
      <c r="BZ152" s="10" t="s">
        <v>225</v>
      </c>
      <c r="CA152" s="10" t="s">
        <v>225</v>
      </c>
      <c r="CB152" s="10" t="s">
        <v>225</v>
      </c>
      <c r="CC152" s="10" t="s">
        <v>225</v>
      </c>
      <c r="CD152" s="10" t="s">
        <v>225</v>
      </c>
      <c r="CE152" s="10" t="s">
        <v>225</v>
      </c>
      <c r="CF152" s="10" t="s">
        <v>225</v>
      </c>
      <c r="CG152" s="10" t="s">
        <v>225</v>
      </c>
      <c r="CH152" s="10" t="s">
        <v>225</v>
      </c>
      <c r="CI152" s="10" t="s">
        <v>225</v>
      </c>
      <c r="CJ152" s="10" t="s">
        <v>225</v>
      </c>
      <c r="CK152" s="10" t="s">
        <v>225</v>
      </c>
      <c r="CL152" s="10" t="s">
        <v>225</v>
      </c>
      <c r="CM152" s="10" t="s">
        <v>225</v>
      </c>
      <c r="CN152" s="10" t="s">
        <v>225</v>
      </c>
    </row>
    <row r="153" spans="1:92" ht="21.75" thickBot="1" x14ac:dyDescent="0.3">
      <c r="A153" s="9" t="s">
        <v>226</v>
      </c>
      <c r="B153" s="10" t="s">
        <v>227</v>
      </c>
      <c r="C153" s="10" t="s">
        <v>227</v>
      </c>
      <c r="D153" s="10" t="s">
        <v>227</v>
      </c>
      <c r="E153" s="10" t="s">
        <v>227</v>
      </c>
      <c r="F153" s="10" t="s">
        <v>227</v>
      </c>
      <c r="G153" s="10" t="s">
        <v>227</v>
      </c>
      <c r="H153" s="10" t="s">
        <v>227</v>
      </c>
      <c r="I153" s="10" t="s">
        <v>227</v>
      </c>
      <c r="J153" s="10" t="s">
        <v>227</v>
      </c>
      <c r="K153" s="10" t="s">
        <v>227</v>
      </c>
      <c r="L153" s="10" t="s">
        <v>227</v>
      </c>
      <c r="M153" s="10" t="s">
        <v>227</v>
      </c>
      <c r="N153" s="10" t="s">
        <v>227</v>
      </c>
      <c r="O153" s="10" t="s">
        <v>227</v>
      </c>
      <c r="P153" s="10" t="s">
        <v>227</v>
      </c>
      <c r="Q153" s="10" t="s">
        <v>227</v>
      </c>
      <c r="R153" s="10" t="s">
        <v>227</v>
      </c>
      <c r="S153" s="10" t="s">
        <v>227</v>
      </c>
      <c r="T153" s="10" t="s">
        <v>227</v>
      </c>
      <c r="U153" s="10" t="s">
        <v>227</v>
      </c>
      <c r="V153" s="10" t="s">
        <v>227</v>
      </c>
      <c r="W153" s="10" t="s">
        <v>227</v>
      </c>
      <c r="X153" s="10" t="s">
        <v>227</v>
      </c>
      <c r="Y153" s="10" t="s">
        <v>227</v>
      </c>
      <c r="Z153" s="10" t="s">
        <v>227</v>
      </c>
      <c r="AA153" s="10" t="s">
        <v>227</v>
      </c>
      <c r="AB153" s="10" t="s">
        <v>227</v>
      </c>
      <c r="AC153" s="10" t="s">
        <v>227</v>
      </c>
      <c r="AD153" s="10" t="s">
        <v>227</v>
      </c>
      <c r="BK153" s="9" t="s">
        <v>226</v>
      </c>
      <c r="BL153" s="10" t="s">
        <v>227</v>
      </c>
      <c r="BM153" s="10" t="s">
        <v>227</v>
      </c>
      <c r="BN153" s="10" t="s">
        <v>227</v>
      </c>
      <c r="BO153" s="10" t="s">
        <v>227</v>
      </c>
      <c r="BP153" s="10" t="s">
        <v>227</v>
      </c>
      <c r="BQ153" s="10" t="s">
        <v>227</v>
      </c>
      <c r="BR153" s="10" t="s">
        <v>227</v>
      </c>
      <c r="BS153" s="10" t="s">
        <v>227</v>
      </c>
      <c r="BT153" s="10" t="s">
        <v>227</v>
      </c>
      <c r="BU153" s="10" t="s">
        <v>227</v>
      </c>
      <c r="BV153" s="10" t="s">
        <v>227</v>
      </c>
      <c r="BW153" s="10" t="s">
        <v>227</v>
      </c>
      <c r="BX153" s="10" t="s">
        <v>227</v>
      </c>
      <c r="BY153" s="10" t="s">
        <v>227</v>
      </c>
      <c r="BZ153" s="10" t="s">
        <v>227</v>
      </c>
      <c r="CA153" s="10" t="s">
        <v>227</v>
      </c>
      <c r="CB153" s="10" t="s">
        <v>227</v>
      </c>
      <c r="CC153" s="10" t="s">
        <v>227</v>
      </c>
      <c r="CD153" s="10" t="s">
        <v>227</v>
      </c>
      <c r="CE153" s="10" t="s">
        <v>227</v>
      </c>
      <c r="CF153" s="10" t="s">
        <v>227</v>
      </c>
      <c r="CG153" s="10" t="s">
        <v>227</v>
      </c>
      <c r="CH153" s="10" t="s">
        <v>227</v>
      </c>
      <c r="CI153" s="10" t="s">
        <v>227</v>
      </c>
      <c r="CJ153" s="10" t="s">
        <v>227</v>
      </c>
      <c r="CK153" s="10" t="s">
        <v>227</v>
      </c>
      <c r="CL153" s="10" t="s">
        <v>227</v>
      </c>
      <c r="CM153" s="10" t="s">
        <v>227</v>
      </c>
      <c r="CN153" s="10" t="s">
        <v>227</v>
      </c>
    </row>
    <row r="154" spans="1:92" ht="19.5" thickBot="1" x14ac:dyDescent="0.3">
      <c r="A154" s="5"/>
      <c r="BK154" s="5"/>
    </row>
    <row r="155" spans="1:92" ht="15.75" thickBot="1" x14ac:dyDescent="0.3">
      <c r="A155" s="9" t="s">
        <v>228</v>
      </c>
      <c r="B155" s="9" t="s">
        <v>88</v>
      </c>
      <c r="C155" s="9" t="s">
        <v>89</v>
      </c>
      <c r="D155" s="9" t="s">
        <v>90</v>
      </c>
      <c r="E155" s="9" t="s">
        <v>91</v>
      </c>
      <c r="F155" s="9" t="s">
        <v>92</v>
      </c>
      <c r="G155" s="9" t="s">
        <v>93</v>
      </c>
      <c r="H155" s="9" t="s">
        <v>94</v>
      </c>
      <c r="I155" s="9" t="s">
        <v>95</v>
      </c>
      <c r="J155" s="9" t="s">
        <v>96</v>
      </c>
      <c r="K155" s="9" t="s">
        <v>97</v>
      </c>
      <c r="L155" s="9" t="s">
        <v>98</v>
      </c>
      <c r="M155" s="9" t="s">
        <v>99</v>
      </c>
      <c r="N155" s="9" t="s">
        <v>100</v>
      </c>
      <c r="O155" s="9" t="s">
        <v>101</v>
      </c>
      <c r="P155" s="9" t="s">
        <v>102</v>
      </c>
      <c r="Q155" s="9" t="s">
        <v>103</v>
      </c>
      <c r="R155" s="9" t="s">
        <v>104</v>
      </c>
      <c r="S155" s="9" t="s">
        <v>105</v>
      </c>
      <c r="T155" s="9" t="s">
        <v>106</v>
      </c>
      <c r="U155" s="9" t="s">
        <v>107</v>
      </c>
      <c r="V155" s="9" t="s">
        <v>108</v>
      </c>
      <c r="W155" s="9" t="s">
        <v>109</v>
      </c>
      <c r="X155" s="9" t="s">
        <v>110</v>
      </c>
      <c r="Y155" s="9" t="s">
        <v>111</v>
      </c>
      <c r="Z155" s="9" t="s">
        <v>112</v>
      </c>
      <c r="AA155" s="9" t="s">
        <v>113</v>
      </c>
      <c r="AB155" s="9" t="s">
        <v>114</v>
      </c>
      <c r="AC155" s="9" t="s">
        <v>115</v>
      </c>
      <c r="AD155" s="9" t="s">
        <v>116</v>
      </c>
      <c r="BK155" s="9" t="s">
        <v>228</v>
      </c>
      <c r="BL155" s="9" t="s">
        <v>88</v>
      </c>
      <c r="BM155" s="9" t="s">
        <v>89</v>
      </c>
      <c r="BN155" s="9" t="s">
        <v>90</v>
      </c>
      <c r="BO155" s="9" t="s">
        <v>91</v>
      </c>
      <c r="BP155" s="9" t="s">
        <v>92</v>
      </c>
      <c r="BQ155" s="9" t="s">
        <v>93</v>
      </c>
      <c r="BR155" s="9" t="s">
        <v>94</v>
      </c>
      <c r="BS155" s="9" t="s">
        <v>95</v>
      </c>
      <c r="BT155" s="9" t="s">
        <v>96</v>
      </c>
      <c r="BU155" s="9" t="s">
        <v>97</v>
      </c>
      <c r="BV155" s="9" t="s">
        <v>98</v>
      </c>
      <c r="BW155" s="9" t="s">
        <v>99</v>
      </c>
      <c r="BX155" s="9" t="s">
        <v>100</v>
      </c>
      <c r="BY155" s="9" t="s">
        <v>101</v>
      </c>
      <c r="BZ155" s="9" t="s">
        <v>102</v>
      </c>
      <c r="CA155" s="9" t="s">
        <v>103</v>
      </c>
      <c r="CB155" s="9" t="s">
        <v>104</v>
      </c>
      <c r="CC155" s="9" t="s">
        <v>105</v>
      </c>
      <c r="CD155" s="9" t="s">
        <v>106</v>
      </c>
      <c r="CE155" s="9" t="s">
        <v>107</v>
      </c>
      <c r="CF155" s="9" t="s">
        <v>108</v>
      </c>
      <c r="CG155" s="9" t="s">
        <v>109</v>
      </c>
      <c r="CH155" s="9" t="s">
        <v>110</v>
      </c>
      <c r="CI155" s="9" t="s">
        <v>111</v>
      </c>
      <c r="CJ155" s="9" t="s">
        <v>112</v>
      </c>
      <c r="CK155" s="9" t="s">
        <v>113</v>
      </c>
      <c r="CL155" s="9" t="s">
        <v>114</v>
      </c>
      <c r="CM155" s="9" t="s">
        <v>115</v>
      </c>
      <c r="CN155" s="9" t="s">
        <v>116</v>
      </c>
    </row>
    <row r="156" spans="1:92" ht="15.75" thickBot="1" x14ac:dyDescent="0.3">
      <c r="A156" s="9" t="s">
        <v>147</v>
      </c>
      <c r="B156" s="10">
        <v>26</v>
      </c>
      <c r="C156" s="10">
        <v>26</v>
      </c>
      <c r="D156" s="10">
        <v>26</v>
      </c>
      <c r="E156" s="10">
        <v>26</v>
      </c>
      <c r="F156" s="10">
        <v>26</v>
      </c>
      <c r="G156" s="10">
        <v>26</v>
      </c>
      <c r="H156" s="10">
        <v>26</v>
      </c>
      <c r="I156" s="10">
        <v>26</v>
      </c>
      <c r="J156" s="10">
        <v>26</v>
      </c>
      <c r="K156" s="10">
        <v>26</v>
      </c>
      <c r="L156" s="10">
        <v>26</v>
      </c>
      <c r="M156" s="10">
        <v>26</v>
      </c>
      <c r="N156" s="10">
        <v>26</v>
      </c>
      <c r="O156" s="10">
        <v>26</v>
      </c>
      <c r="P156" s="10">
        <v>999302.2</v>
      </c>
      <c r="Q156" s="10">
        <v>26</v>
      </c>
      <c r="R156" s="10">
        <v>26</v>
      </c>
      <c r="S156" s="10">
        <v>26</v>
      </c>
      <c r="T156" s="10">
        <v>26</v>
      </c>
      <c r="U156" s="10">
        <v>26</v>
      </c>
      <c r="V156" s="10">
        <v>26</v>
      </c>
      <c r="W156" s="10">
        <v>38.5</v>
      </c>
      <c r="X156" s="10">
        <v>26</v>
      </c>
      <c r="Y156" s="10">
        <v>26</v>
      </c>
      <c r="Z156" s="10">
        <v>26</v>
      </c>
      <c r="AA156" s="10">
        <v>26</v>
      </c>
      <c r="AB156" s="10">
        <v>26</v>
      </c>
      <c r="AC156" s="10">
        <v>26</v>
      </c>
      <c r="AD156" s="10">
        <v>26</v>
      </c>
      <c r="BK156" s="9" t="s">
        <v>147</v>
      </c>
      <c r="BL156" s="10">
        <v>26</v>
      </c>
      <c r="BM156" s="10">
        <v>26</v>
      </c>
      <c r="BN156" s="10">
        <v>26</v>
      </c>
      <c r="BO156" s="10">
        <v>26</v>
      </c>
      <c r="BP156" s="10">
        <v>26</v>
      </c>
      <c r="BQ156" s="10">
        <v>26</v>
      </c>
      <c r="BR156" s="10">
        <v>26</v>
      </c>
      <c r="BS156" s="10">
        <v>26</v>
      </c>
      <c r="BT156" s="10">
        <v>26</v>
      </c>
      <c r="BU156" s="10">
        <v>26</v>
      </c>
      <c r="BV156" s="10">
        <v>26</v>
      </c>
      <c r="BW156" s="10">
        <v>26</v>
      </c>
      <c r="BX156" s="10">
        <v>26</v>
      </c>
      <c r="BY156" s="10">
        <v>26</v>
      </c>
      <c r="BZ156" s="10">
        <v>999287.3</v>
      </c>
      <c r="CA156" s="10">
        <v>26</v>
      </c>
      <c r="CB156" s="10">
        <v>26</v>
      </c>
      <c r="CC156" s="10">
        <v>26</v>
      </c>
      <c r="CD156" s="10">
        <v>26</v>
      </c>
      <c r="CE156" s="10">
        <v>26</v>
      </c>
      <c r="CF156" s="10">
        <v>26</v>
      </c>
      <c r="CG156" s="10">
        <v>38.5</v>
      </c>
      <c r="CH156" s="10">
        <v>26</v>
      </c>
      <c r="CI156" s="10">
        <v>26</v>
      </c>
      <c r="CJ156" s="10">
        <v>26</v>
      </c>
      <c r="CK156" s="10">
        <v>26</v>
      </c>
      <c r="CL156" s="10">
        <v>26</v>
      </c>
      <c r="CM156" s="10">
        <v>26</v>
      </c>
      <c r="CN156" s="10">
        <v>26</v>
      </c>
    </row>
    <row r="157" spans="1:92" ht="15.75" thickBot="1" x14ac:dyDescent="0.3">
      <c r="A157" s="9" t="s">
        <v>150</v>
      </c>
      <c r="B157" s="10">
        <v>25</v>
      </c>
      <c r="C157" s="10">
        <v>25</v>
      </c>
      <c r="D157" s="10">
        <v>25</v>
      </c>
      <c r="E157" s="10">
        <v>25</v>
      </c>
      <c r="F157" s="10">
        <v>25</v>
      </c>
      <c r="G157" s="10">
        <v>25</v>
      </c>
      <c r="H157" s="10">
        <v>25</v>
      </c>
      <c r="I157" s="10">
        <v>25</v>
      </c>
      <c r="J157" s="10">
        <v>25</v>
      </c>
      <c r="K157" s="10">
        <v>25</v>
      </c>
      <c r="L157" s="10">
        <v>25</v>
      </c>
      <c r="M157" s="10">
        <v>25</v>
      </c>
      <c r="N157" s="10">
        <v>25</v>
      </c>
      <c r="O157" s="10">
        <v>25</v>
      </c>
      <c r="P157" s="10">
        <v>999301.2</v>
      </c>
      <c r="Q157" s="10">
        <v>25</v>
      </c>
      <c r="R157" s="10">
        <v>25</v>
      </c>
      <c r="S157" s="10">
        <v>25</v>
      </c>
      <c r="T157" s="10">
        <v>25</v>
      </c>
      <c r="U157" s="10">
        <v>25</v>
      </c>
      <c r="V157" s="10">
        <v>25</v>
      </c>
      <c r="W157" s="10">
        <v>25</v>
      </c>
      <c r="X157" s="10">
        <v>25</v>
      </c>
      <c r="Y157" s="10">
        <v>25</v>
      </c>
      <c r="Z157" s="10">
        <v>25</v>
      </c>
      <c r="AA157" s="10">
        <v>25</v>
      </c>
      <c r="AB157" s="10">
        <v>25</v>
      </c>
      <c r="AC157" s="10">
        <v>25</v>
      </c>
      <c r="AD157" s="10">
        <v>25</v>
      </c>
      <c r="BK157" s="9" t="s">
        <v>150</v>
      </c>
      <c r="BL157" s="10">
        <v>25</v>
      </c>
      <c r="BM157" s="10">
        <v>25</v>
      </c>
      <c r="BN157" s="10">
        <v>25</v>
      </c>
      <c r="BO157" s="10">
        <v>25</v>
      </c>
      <c r="BP157" s="10">
        <v>25</v>
      </c>
      <c r="BQ157" s="10">
        <v>25</v>
      </c>
      <c r="BR157" s="10">
        <v>25</v>
      </c>
      <c r="BS157" s="10">
        <v>25</v>
      </c>
      <c r="BT157" s="10">
        <v>25</v>
      </c>
      <c r="BU157" s="10">
        <v>25</v>
      </c>
      <c r="BV157" s="10">
        <v>25</v>
      </c>
      <c r="BW157" s="10">
        <v>25</v>
      </c>
      <c r="BX157" s="10">
        <v>25</v>
      </c>
      <c r="BY157" s="10">
        <v>25</v>
      </c>
      <c r="BZ157" s="10">
        <v>999286.3</v>
      </c>
      <c r="CA157" s="10">
        <v>25</v>
      </c>
      <c r="CB157" s="10">
        <v>25</v>
      </c>
      <c r="CC157" s="10">
        <v>25</v>
      </c>
      <c r="CD157" s="10">
        <v>25</v>
      </c>
      <c r="CE157" s="10">
        <v>25</v>
      </c>
      <c r="CF157" s="10">
        <v>25</v>
      </c>
      <c r="CG157" s="10">
        <v>37.5</v>
      </c>
      <c r="CH157" s="10">
        <v>25</v>
      </c>
      <c r="CI157" s="10">
        <v>25</v>
      </c>
      <c r="CJ157" s="10">
        <v>25</v>
      </c>
      <c r="CK157" s="10">
        <v>25</v>
      </c>
      <c r="CL157" s="10">
        <v>25</v>
      </c>
      <c r="CM157" s="10">
        <v>25</v>
      </c>
      <c r="CN157" s="10">
        <v>25</v>
      </c>
    </row>
    <row r="158" spans="1:92" ht="15.75" thickBot="1" x14ac:dyDescent="0.3">
      <c r="A158" s="9" t="s">
        <v>153</v>
      </c>
      <c r="B158" s="10">
        <v>24</v>
      </c>
      <c r="C158" s="10">
        <v>24</v>
      </c>
      <c r="D158" s="10">
        <v>24</v>
      </c>
      <c r="E158" s="10">
        <v>24</v>
      </c>
      <c r="F158" s="10">
        <v>24</v>
      </c>
      <c r="G158" s="10">
        <v>24</v>
      </c>
      <c r="H158" s="10">
        <v>24</v>
      </c>
      <c r="I158" s="10">
        <v>24</v>
      </c>
      <c r="J158" s="10">
        <v>24</v>
      </c>
      <c r="K158" s="10">
        <v>24</v>
      </c>
      <c r="L158" s="10">
        <v>24</v>
      </c>
      <c r="M158" s="10">
        <v>24</v>
      </c>
      <c r="N158" s="10">
        <v>24</v>
      </c>
      <c r="O158" s="10">
        <v>24</v>
      </c>
      <c r="P158" s="10">
        <v>999300.2</v>
      </c>
      <c r="Q158" s="10">
        <v>24</v>
      </c>
      <c r="R158" s="10">
        <v>24</v>
      </c>
      <c r="S158" s="10">
        <v>24</v>
      </c>
      <c r="T158" s="10">
        <v>24</v>
      </c>
      <c r="U158" s="10">
        <v>24</v>
      </c>
      <c r="V158" s="10">
        <v>24</v>
      </c>
      <c r="W158" s="10">
        <v>24</v>
      </c>
      <c r="X158" s="10">
        <v>24</v>
      </c>
      <c r="Y158" s="10">
        <v>24</v>
      </c>
      <c r="Z158" s="10">
        <v>24</v>
      </c>
      <c r="AA158" s="10">
        <v>24</v>
      </c>
      <c r="AB158" s="10">
        <v>24</v>
      </c>
      <c r="AC158" s="10">
        <v>24</v>
      </c>
      <c r="AD158" s="10">
        <v>24</v>
      </c>
      <c r="BK158" s="9" t="s">
        <v>153</v>
      </c>
      <c r="BL158" s="10">
        <v>24</v>
      </c>
      <c r="BM158" s="10">
        <v>24</v>
      </c>
      <c r="BN158" s="10">
        <v>24</v>
      </c>
      <c r="BO158" s="10">
        <v>24</v>
      </c>
      <c r="BP158" s="10">
        <v>24</v>
      </c>
      <c r="BQ158" s="10">
        <v>24</v>
      </c>
      <c r="BR158" s="10">
        <v>24</v>
      </c>
      <c r="BS158" s="10">
        <v>24</v>
      </c>
      <c r="BT158" s="10">
        <v>24</v>
      </c>
      <c r="BU158" s="10">
        <v>24</v>
      </c>
      <c r="BV158" s="10">
        <v>24</v>
      </c>
      <c r="BW158" s="10">
        <v>24</v>
      </c>
      <c r="BX158" s="10">
        <v>24</v>
      </c>
      <c r="BY158" s="10">
        <v>24</v>
      </c>
      <c r="BZ158" s="10">
        <v>999285.3</v>
      </c>
      <c r="CA158" s="10">
        <v>24</v>
      </c>
      <c r="CB158" s="10">
        <v>24</v>
      </c>
      <c r="CC158" s="10">
        <v>24</v>
      </c>
      <c r="CD158" s="10">
        <v>24</v>
      </c>
      <c r="CE158" s="10">
        <v>24</v>
      </c>
      <c r="CF158" s="10">
        <v>24</v>
      </c>
      <c r="CG158" s="10">
        <v>24</v>
      </c>
      <c r="CH158" s="10">
        <v>24</v>
      </c>
      <c r="CI158" s="10">
        <v>24</v>
      </c>
      <c r="CJ158" s="10">
        <v>24</v>
      </c>
      <c r="CK158" s="10">
        <v>24</v>
      </c>
      <c r="CL158" s="10">
        <v>24</v>
      </c>
      <c r="CM158" s="10">
        <v>24</v>
      </c>
      <c r="CN158" s="10">
        <v>24</v>
      </c>
    </row>
    <row r="159" spans="1:92" ht="15.75" thickBot="1" x14ac:dyDescent="0.3">
      <c r="A159" s="9" t="s">
        <v>160</v>
      </c>
      <c r="B159" s="10">
        <v>23</v>
      </c>
      <c r="C159" s="10">
        <v>23</v>
      </c>
      <c r="D159" s="10">
        <v>23</v>
      </c>
      <c r="E159" s="10">
        <v>23</v>
      </c>
      <c r="F159" s="10">
        <v>23</v>
      </c>
      <c r="G159" s="10">
        <v>23</v>
      </c>
      <c r="H159" s="10">
        <v>23</v>
      </c>
      <c r="I159" s="10">
        <v>23</v>
      </c>
      <c r="J159" s="10">
        <v>23</v>
      </c>
      <c r="K159" s="10">
        <v>23</v>
      </c>
      <c r="L159" s="10">
        <v>23</v>
      </c>
      <c r="M159" s="10">
        <v>23</v>
      </c>
      <c r="N159" s="10">
        <v>23</v>
      </c>
      <c r="O159" s="10">
        <v>23</v>
      </c>
      <c r="P159" s="10">
        <v>499653.6</v>
      </c>
      <c r="Q159" s="10">
        <v>23</v>
      </c>
      <c r="R159" s="10">
        <v>23</v>
      </c>
      <c r="S159" s="10">
        <v>23</v>
      </c>
      <c r="T159" s="10">
        <v>23</v>
      </c>
      <c r="U159" s="10">
        <v>23</v>
      </c>
      <c r="V159" s="10">
        <v>23</v>
      </c>
      <c r="W159" s="10">
        <v>23</v>
      </c>
      <c r="X159" s="10">
        <v>23</v>
      </c>
      <c r="Y159" s="10">
        <v>23</v>
      </c>
      <c r="Z159" s="10">
        <v>23</v>
      </c>
      <c r="AA159" s="10">
        <v>23</v>
      </c>
      <c r="AB159" s="10">
        <v>23</v>
      </c>
      <c r="AC159" s="10">
        <v>23</v>
      </c>
      <c r="AD159" s="10">
        <v>23</v>
      </c>
      <c r="BK159" s="9" t="s">
        <v>160</v>
      </c>
      <c r="BL159" s="10">
        <v>23</v>
      </c>
      <c r="BM159" s="10">
        <v>23</v>
      </c>
      <c r="BN159" s="10">
        <v>23</v>
      </c>
      <c r="BO159" s="10">
        <v>23</v>
      </c>
      <c r="BP159" s="10">
        <v>23</v>
      </c>
      <c r="BQ159" s="10">
        <v>23</v>
      </c>
      <c r="BR159" s="10">
        <v>23</v>
      </c>
      <c r="BS159" s="10">
        <v>23</v>
      </c>
      <c r="BT159" s="10">
        <v>23</v>
      </c>
      <c r="BU159" s="10">
        <v>23</v>
      </c>
      <c r="BV159" s="10">
        <v>23</v>
      </c>
      <c r="BW159" s="10">
        <v>23</v>
      </c>
      <c r="BX159" s="10">
        <v>23</v>
      </c>
      <c r="BY159" s="10">
        <v>23</v>
      </c>
      <c r="BZ159" s="10">
        <v>23</v>
      </c>
      <c r="CA159" s="10">
        <v>23</v>
      </c>
      <c r="CB159" s="10">
        <v>23</v>
      </c>
      <c r="CC159" s="10">
        <v>23</v>
      </c>
      <c r="CD159" s="10">
        <v>23</v>
      </c>
      <c r="CE159" s="10">
        <v>23</v>
      </c>
      <c r="CF159" s="10">
        <v>23</v>
      </c>
      <c r="CG159" s="10">
        <v>23</v>
      </c>
      <c r="CH159" s="10">
        <v>23</v>
      </c>
      <c r="CI159" s="10">
        <v>23</v>
      </c>
      <c r="CJ159" s="10">
        <v>23</v>
      </c>
      <c r="CK159" s="10">
        <v>23</v>
      </c>
      <c r="CL159" s="10">
        <v>23</v>
      </c>
      <c r="CM159" s="10">
        <v>23</v>
      </c>
      <c r="CN159" s="10">
        <v>23</v>
      </c>
    </row>
    <row r="160" spans="1:92" ht="15.75" thickBot="1" x14ac:dyDescent="0.3">
      <c r="A160" s="9" t="s">
        <v>167</v>
      </c>
      <c r="B160" s="10">
        <v>22</v>
      </c>
      <c r="C160" s="10">
        <v>22</v>
      </c>
      <c r="D160" s="10">
        <v>22</v>
      </c>
      <c r="E160" s="10">
        <v>22</v>
      </c>
      <c r="F160" s="10">
        <v>22</v>
      </c>
      <c r="G160" s="10">
        <v>22</v>
      </c>
      <c r="H160" s="10">
        <v>22</v>
      </c>
      <c r="I160" s="10">
        <v>22</v>
      </c>
      <c r="J160" s="10">
        <v>22</v>
      </c>
      <c r="K160" s="10">
        <v>22</v>
      </c>
      <c r="L160" s="10">
        <v>22</v>
      </c>
      <c r="M160" s="10">
        <v>22</v>
      </c>
      <c r="N160" s="10">
        <v>22</v>
      </c>
      <c r="O160" s="10">
        <v>22</v>
      </c>
      <c r="P160" s="10">
        <v>499652.6</v>
      </c>
      <c r="Q160" s="10">
        <v>22</v>
      </c>
      <c r="R160" s="10">
        <v>22</v>
      </c>
      <c r="S160" s="10">
        <v>22</v>
      </c>
      <c r="T160" s="10">
        <v>22</v>
      </c>
      <c r="U160" s="10">
        <v>22</v>
      </c>
      <c r="V160" s="10">
        <v>22</v>
      </c>
      <c r="W160" s="10">
        <v>22</v>
      </c>
      <c r="X160" s="10">
        <v>22</v>
      </c>
      <c r="Y160" s="10">
        <v>22</v>
      </c>
      <c r="Z160" s="10">
        <v>22</v>
      </c>
      <c r="AA160" s="10">
        <v>22</v>
      </c>
      <c r="AB160" s="10">
        <v>22</v>
      </c>
      <c r="AC160" s="10">
        <v>22</v>
      </c>
      <c r="AD160" s="10">
        <v>22</v>
      </c>
      <c r="BK160" s="9" t="s">
        <v>167</v>
      </c>
      <c r="BL160" s="10">
        <v>22</v>
      </c>
      <c r="BM160" s="10">
        <v>22</v>
      </c>
      <c r="BN160" s="10">
        <v>22</v>
      </c>
      <c r="BO160" s="10">
        <v>22</v>
      </c>
      <c r="BP160" s="10">
        <v>22</v>
      </c>
      <c r="BQ160" s="10">
        <v>22</v>
      </c>
      <c r="BR160" s="10">
        <v>22</v>
      </c>
      <c r="BS160" s="10">
        <v>22</v>
      </c>
      <c r="BT160" s="10">
        <v>22</v>
      </c>
      <c r="BU160" s="10">
        <v>22</v>
      </c>
      <c r="BV160" s="10">
        <v>22</v>
      </c>
      <c r="BW160" s="10">
        <v>22</v>
      </c>
      <c r="BX160" s="10">
        <v>22</v>
      </c>
      <c r="BY160" s="10">
        <v>22</v>
      </c>
      <c r="BZ160" s="10">
        <v>22</v>
      </c>
      <c r="CA160" s="10">
        <v>22</v>
      </c>
      <c r="CB160" s="10">
        <v>22</v>
      </c>
      <c r="CC160" s="10">
        <v>22</v>
      </c>
      <c r="CD160" s="10">
        <v>22</v>
      </c>
      <c r="CE160" s="10">
        <v>22</v>
      </c>
      <c r="CF160" s="10">
        <v>22</v>
      </c>
      <c r="CG160" s="10">
        <v>22</v>
      </c>
      <c r="CH160" s="10">
        <v>22</v>
      </c>
      <c r="CI160" s="10">
        <v>22</v>
      </c>
      <c r="CJ160" s="10">
        <v>22</v>
      </c>
      <c r="CK160" s="10">
        <v>22</v>
      </c>
      <c r="CL160" s="10">
        <v>22</v>
      </c>
      <c r="CM160" s="10">
        <v>22</v>
      </c>
      <c r="CN160" s="10">
        <v>22</v>
      </c>
    </row>
    <row r="161" spans="1:92" ht="15.75" thickBot="1" x14ac:dyDescent="0.3">
      <c r="A161" s="9" t="s">
        <v>172</v>
      </c>
      <c r="B161" s="10">
        <v>21</v>
      </c>
      <c r="C161" s="10">
        <v>21</v>
      </c>
      <c r="D161" s="10">
        <v>21</v>
      </c>
      <c r="E161" s="10">
        <v>21</v>
      </c>
      <c r="F161" s="10">
        <v>21</v>
      </c>
      <c r="G161" s="10">
        <v>21</v>
      </c>
      <c r="H161" s="10">
        <v>21</v>
      </c>
      <c r="I161" s="10">
        <v>21</v>
      </c>
      <c r="J161" s="10">
        <v>21</v>
      </c>
      <c r="K161" s="10">
        <v>21</v>
      </c>
      <c r="L161" s="10">
        <v>21</v>
      </c>
      <c r="M161" s="10">
        <v>21</v>
      </c>
      <c r="N161" s="10">
        <v>21</v>
      </c>
      <c r="O161" s="10">
        <v>21</v>
      </c>
      <c r="P161" s="10">
        <v>499651.6</v>
      </c>
      <c r="Q161" s="10">
        <v>21</v>
      </c>
      <c r="R161" s="10">
        <v>21</v>
      </c>
      <c r="S161" s="10">
        <v>21</v>
      </c>
      <c r="T161" s="10">
        <v>21</v>
      </c>
      <c r="U161" s="10">
        <v>21</v>
      </c>
      <c r="V161" s="10">
        <v>21</v>
      </c>
      <c r="W161" s="10">
        <v>21</v>
      </c>
      <c r="X161" s="10">
        <v>21</v>
      </c>
      <c r="Y161" s="10">
        <v>21</v>
      </c>
      <c r="Z161" s="10">
        <v>21</v>
      </c>
      <c r="AA161" s="10">
        <v>21</v>
      </c>
      <c r="AB161" s="10">
        <v>21</v>
      </c>
      <c r="AC161" s="10">
        <v>21</v>
      </c>
      <c r="AD161" s="10">
        <v>21</v>
      </c>
      <c r="BK161" s="9" t="s">
        <v>172</v>
      </c>
      <c r="BL161" s="10">
        <v>21</v>
      </c>
      <c r="BM161" s="10">
        <v>21</v>
      </c>
      <c r="BN161" s="10">
        <v>21</v>
      </c>
      <c r="BO161" s="10">
        <v>21</v>
      </c>
      <c r="BP161" s="10">
        <v>21</v>
      </c>
      <c r="BQ161" s="10">
        <v>21</v>
      </c>
      <c r="BR161" s="10">
        <v>21</v>
      </c>
      <c r="BS161" s="10">
        <v>21</v>
      </c>
      <c r="BT161" s="10">
        <v>21</v>
      </c>
      <c r="BU161" s="10">
        <v>21</v>
      </c>
      <c r="BV161" s="10">
        <v>21</v>
      </c>
      <c r="BW161" s="10">
        <v>21</v>
      </c>
      <c r="BX161" s="10">
        <v>21</v>
      </c>
      <c r="BY161" s="10">
        <v>21</v>
      </c>
      <c r="BZ161" s="10">
        <v>21</v>
      </c>
      <c r="CA161" s="10">
        <v>21</v>
      </c>
      <c r="CB161" s="10">
        <v>21</v>
      </c>
      <c r="CC161" s="10">
        <v>21</v>
      </c>
      <c r="CD161" s="10">
        <v>21</v>
      </c>
      <c r="CE161" s="10">
        <v>21</v>
      </c>
      <c r="CF161" s="10">
        <v>21</v>
      </c>
      <c r="CG161" s="10">
        <v>21</v>
      </c>
      <c r="CH161" s="10">
        <v>21</v>
      </c>
      <c r="CI161" s="10">
        <v>21</v>
      </c>
      <c r="CJ161" s="10">
        <v>21</v>
      </c>
      <c r="CK161" s="10">
        <v>21</v>
      </c>
      <c r="CL161" s="10">
        <v>21</v>
      </c>
      <c r="CM161" s="10">
        <v>21</v>
      </c>
      <c r="CN161" s="10">
        <v>21</v>
      </c>
    </row>
    <row r="162" spans="1:92" ht="15.75" thickBot="1" x14ac:dyDescent="0.3">
      <c r="A162" s="9" t="s">
        <v>177</v>
      </c>
      <c r="B162" s="10">
        <v>20</v>
      </c>
      <c r="C162" s="10">
        <v>20</v>
      </c>
      <c r="D162" s="10">
        <v>20</v>
      </c>
      <c r="E162" s="10">
        <v>20</v>
      </c>
      <c r="F162" s="10">
        <v>20</v>
      </c>
      <c r="G162" s="10">
        <v>20</v>
      </c>
      <c r="H162" s="10">
        <v>20</v>
      </c>
      <c r="I162" s="10">
        <v>20</v>
      </c>
      <c r="J162" s="10">
        <v>20</v>
      </c>
      <c r="K162" s="10">
        <v>20</v>
      </c>
      <c r="L162" s="10">
        <v>20</v>
      </c>
      <c r="M162" s="10">
        <v>20</v>
      </c>
      <c r="N162" s="10">
        <v>20</v>
      </c>
      <c r="O162" s="10">
        <v>20</v>
      </c>
      <c r="P162" s="10">
        <v>499650.6</v>
      </c>
      <c r="Q162" s="10">
        <v>20</v>
      </c>
      <c r="R162" s="10">
        <v>20</v>
      </c>
      <c r="S162" s="10">
        <v>20</v>
      </c>
      <c r="T162" s="10">
        <v>20</v>
      </c>
      <c r="U162" s="10">
        <v>20</v>
      </c>
      <c r="V162" s="10">
        <v>20</v>
      </c>
      <c r="W162" s="10">
        <v>20</v>
      </c>
      <c r="X162" s="10">
        <v>20</v>
      </c>
      <c r="Y162" s="10">
        <v>20</v>
      </c>
      <c r="Z162" s="10">
        <v>20</v>
      </c>
      <c r="AA162" s="10">
        <v>20</v>
      </c>
      <c r="AB162" s="10">
        <v>20</v>
      </c>
      <c r="AC162" s="10">
        <v>20</v>
      </c>
      <c r="AD162" s="10">
        <v>20</v>
      </c>
      <c r="BK162" s="9" t="s">
        <v>177</v>
      </c>
      <c r="BL162" s="10">
        <v>20</v>
      </c>
      <c r="BM162" s="10">
        <v>20</v>
      </c>
      <c r="BN162" s="10">
        <v>20</v>
      </c>
      <c r="BO162" s="10">
        <v>20</v>
      </c>
      <c r="BP162" s="10">
        <v>20</v>
      </c>
      <c r="BQ162" s="10">
        <v>20</v>
      </c>
      <c r="BR162" s="10">
        <v>20</v>
      </c>
      <c r="BS162" s="10">
        <v>20</v>
      </c>
      <c r="BT162" s="10">
        <v>20</v>
      </c>
      <c r="BU162" s="10">
        <v>20</v>
      </c>
      <c r="BV162" s="10">
        <v>20</v>
      </c>
      <c r="BW162" s="10">
        <v>20</v>
      </c>
      <c r="BX162" s="10">
        <v>20</v>
      </c>
      <c r="BY162" s="10">
        <v>20</v>
      </c>
      <c r="BZ162" s="10">
        <v>20</v>
      </c>
      <c r="CA162" s="10">
        <v>20</v>
      </c>
      <c r="CB162" s="10">
        <v>20</v>
      </c>
      <c r="CC162" s="10">
        <v>20</v>
      </c>
      <c r="CD162" s="10">
        <v>20</v>
      </c>
      <c r="CE162" s="10">
        <v>20</v>
      </c>
      <c r="CF162" s="10">
        <v>20</v>
      </c>
      <c r="CG162" s="10">
        <v>20</v>
      </c>
      <c r="CH162" s="10">
        <v>20</v>
      </c>
      <c r="CI162" s="10">
        <v>20</v>
      </c>
      <c r="CJ162" s="10">
        <v>20</v>
      </c>
      <c r="CK162" s="10">
        <v>20</v>
      </c>
      <c r="CL162" s="10">
        <v>20</v>
      </c>
      <c r="CM162" s="10">
        <v>20</v>
      </c>
      <c r="CN162" s="10">
        <v>20</v>
      </c>
    </row>
    <row r="163" spans="1:92" ht="15.75" thickBot="1" x14ac:dyDescent="0.3">
      <c r="A163" s="9" t="s">
        <v>182</v>
      </c>
      <c r="B163" s="10">
        <v>19</v>
      </c>
      <c r="C163" s="10">
        <v>19</v>
      </c>
      <c r="D163" s="10">
        <v>19</v>
      </c>
      <c r="E163" s="10">
        <v>19</v>
      </c>
      <c r="F163" s="10">
        <v>19</v>
      </c>
      <c r="G163" s="10">
        <v>19</v>
      </c>
      <c r="H163" s="10">
        <v>19</v>
      </c>
      <c r="I163" s="10">
        <v>19</v>
      </c>
      <c r="J163" s="10">
        <v>19</v>
      </c>
      <c r="K163" s="10">
        <v>19</v>
      </c>
      <c r="L163" s="10">
        <v>19</v>
      </c>
      <c r="M163" s="10">
        <v>19</v>
      </c>
      <c r="N163" s="10">
        <v>19</v>
      </c>
      <c r="O163" s="10">
        <v>19</v>
      </c>
      <c r="P163" s="10">
        <v>19</v>
      </c>
      <c r="Q163" s="10">
        <v>19</v>
      </c>
      <c r="R163" s="10">
        <v>19</v>
      </c>
      <c r="S163" s="10">
        <v>19</v>
      </c>
      <c r="T163" s="10">
        <v>19</v>
      </c>
      <c r="U163" s="10">
        <v>19</v>
      </c>
      <c r="V163" s="10">
        <v>19</v>
      </c>
      <c r="W163" s="10">
        <v>19</v>
      </c>
      <c r="X163" s="10">
        <v>19</v>
      </c>
      <c r="Y163" s="10">
        <v>19</v>
      </c>
      <c r="Z163" s="10">
        <v>19</v>
      </c>
      <c r="AA163" s="10">
        <v>19</v>
      </c>
      <c r="AB163" s="10">
        <v>19</v>
      </c>
      <c r="AC163" s="10">
        <v>19</v>
      </c>
      <c r="AD163" s="10">
        <v>19</v>
      </c>
      <c r="BK163" s="9" t="s">
        <v>182</v>
      </c>
      <c r="BL163" s="10">
        <v>19</v>
      </c>
      <c r="BM163" s="10">
        <v>19</v>
      </c>
      <c r="BN163" s="10">
        <v>19</v>
      </c>
      <c r="BO163" s="10">
        <v>19</v>
      </c>
      <c r="BP163" s="10">
        <v>19</v>
      </c>
      <c r="BQ163" s="10">
        <v>19</v>
      </c>
      <c r="BR163" s="10">
        <v>19</v>
      </c>
      <c r="BS163" s="10">
        <v>19</v>
      </c>
      <c r="BT163" s="10">
        <v>19</v>
      </c>
      <c r="BU163" s="10">
        <v>19</v>
      </c>
      <c r="BV163" s="10">
        <v>19</v>
      </c>
      <c r="BW163" s="10">
        <v>19</v>
      </c>
      <c r="BX163" s="10">
        <v>19</v>
      </c>
      <c r="BY163" s="10">
        <v>19</v>
      </c>
      <c r="BZ163" s="10">
        <v>19</v>
      </c>
      <c r="CA163" s="10">
        <v>19</v>
      </c>
      <c r="CB163" s="10">
        <v>19</v>
      </c>
      <c r="CC163" s="10">
        <v>19</v>
      </c>
      <c r="CD163" s="10">
        <v>19</v>
      </c>
      <c r="CE163" s="10">
        <v>19</v>
      </c>
      <c r="CF163" s="10">
        <v>19</v>
      </c>
      <c r="CG163" s="10">
        <v>19</v>
      </c>
      <c r="CH163" s="10">
        <v>19</v>
      </c>
      <c r="CI163" s="10">
        <v>19</v>
      </c>
      <c r="CJ163" s="10">
        <v>19</v>
      </c>
      <c r="CK163" s="10">
        <v>19</v>
      </c>
      <c r="CL163" s="10">
        <v>19</v>
      </c>
      <c r="CM163" s="10">
        <v>19</v>
      </c>
      <c r="CN163" s="10">
        <v>19</v>
      </c>
    </row>
    <row r="164" spans="1:92" ht="15.75" thickBot="1" x14ac:dyDescent="0.3">
      <c r="A164" s="9" t="s">
        <v>186</v>
      </c>
      <c r="B164" s="10">
        <v>18</v>
      </c>
      <c r="C164" s="10">
        <v>18</v>
      </c>
      <c r="D164" s="10">
        <v>18</v>
      </c>
      <c r="E164" s="10">
        <v>18</v>
      </c>
      <c r="F164" s="10">
        <v>18</v>
      </c>
      <c r="G164" s="10">
        <v>18</v>
      </c>
      <c r="H164" s="10">
        <v>18</v>
      </c>
      <c r="I164" s="10">
        <v>18</v>
      </c>
      <c r="J164" s="10">
        <v>18</v>
      </c>
      <c r="K164" s="10">
        <v>18</v>
      </c>
      <c r="L164" s="10">
        <v>18</v>
      </c>
      <c r="M164" s="10">
        <v>18</v>
      </c>
      <c r="N164" s="10">
        <v>18</v>
      </c>
      <c r="O164" s="10">
        <v>18</v>
      </c>
      <c r="P164" s="10">
        <v>18</v>
      </c>
      <c r="Q164" s="10">
        <v>18</v>
      </c>
      <c r="R164" s="10">
        <v>18</v>
      </c>
      <c r="S164" s="10">
        <v>18</v>
      </c>
      <c r="T164" s="10">
        <v>18</v>
      </c>
      <c r="U164" s="10">
        <v>18</v>
      </c>
      <c r="V164" s="10">
        <v>18</v>
      </c>
      <c r="W164" s="10">
        <v>18</v>
      </c>
      <c r="X164" s="10">
        <v>18</v>
      </c>
      <c r="Y164" s="10">
        <v>18</v>
      </c>
      <c r="Z164" s="10">
        <v>18</v>
      </c>
      <c r="AA164" s="10">
        <v>18</v>
      </c>
      <c r="AB164" s="10">
        <v>18</v>
      </c>
      <c r="AC164" s="10">
        <v>18</v>
      </c>
      <c r="AD164" s="10">
        <v>18</v>
      </c>
      <c r="BK164" s="9" t="s">
        <v>186</v>
      </c>
      <c r="BL164" s="10">
        <v>18</v>
      </c>
      <c r="BM164" s="10">
        <v>18</v>
      </c>
      <c r="BN164" s="10">
        <v>18</v>
      </c>
      <c r="BO164" s="10">
        <v>18</v>
      </c>
      <c r="BP164" s="10">
        <v>18</v>
      </c>
      <c r="BQ164" s="10">
        <v>18</v>
      </c>
      <c r="BR164" s="10">
        <v>18</v>
      </c>
      <c r="BS164" s="10">
        <v>18</v>
      </c>
      <c r="BT164" s="10">
        <v>18</v>
      </c>
      <c r="BU164" s="10">
        <v>18</v>
      </c>
      <c r="BV164" s="10">
        <v>18</v>
      </c>
      <c r="BW164" s="10">
        <v>18</v>
      </c>
      <c r="BX164" s="10">
        <v>18</v>
      </c>
      <c r="BY164" s="10">
        <v>18</v>
      </c>
      <c r="BZ164" s="10">
        <v>18</v>
      </c>
      <c r="CA164" s="10">
        <v>18</v>
      </c>
      <c r="CB164" s="10">
        <v>18</v>
      </c>
      <c r="CC164" s="10">
        <v>18</v>
      </c>
      <c r="CD164" s="10">
        <v>18</v>
      </c>
      <c r="CE164" s="10">
        <v>18</v>
      </c>
      <c r="CF164" s="10">
        <v>18</v>
      </c>
      <c r="CG164" s="10">
        <v>18</v>
      </c>
      <c r="CH164" s="10">
        <v>18</v>
      </c>
      <c r="CI164" s="10">
        <v>18</v>
      </c>
      <c r="CJ164" s="10">
        <v>18</v>
      </c>
      <c r="CK164" s="10">
        <v>18</v>
      </c>
      <c r="CL164" s="10">
        <v>18</v>
      </c>
      <c r="CM164" s="10">
        <v>18</v>
      </c>
      <c r="CN164" s="10">
        <v>18</v>
      </c>
    </row>
    <row r="165" spans="1:92" ht="15.75" thickBot="1" x14ac:dyDescent="0.3">
      <c r="A165" s="9" t="s">
        <v>190</v>
      </c>
      <c r="B165" s="10">
        <v>17</v>
      </c>
      <c r="C165" s="10">
        <v>17</v>
      </c>
      <c r="D165" s="10">
        <v>17</v>
      </c>
      <c r="E165" s="10">
        <v>17</v>
      </c>
      <c r="F165" s="10">
        <v>17</v>
      </c>
      <c r="G165" s="10">
        <v>17</v>
      </c>
      <c r="H165" s="10">
        <v>17</v>
      </c>
      <c r="I165" s="10">
        <v>17</v>
      </c>
      <c r="J165" s="10">
        <v>17</v>
      </c>
      <c r="K165" s="10">
        <v>17</v>
      </c>
      <c r="L165" s="10">
        <v>17</v>
      </c>
      <c r="M165" s="10">
        <v>17</v>
      </c>
      <c r="N165" s="10">
        <v>17</v>
      </c>
      <c r="O165" s="10">
        <v>17</v>
      </c>
      <c r="P165" s="10">
        <v>17</v>
      </c>
      <c r="Q165" s="10">
        <v>17</v>
      </c>
      <c r="R165" s="10">
        <v>17</v>
      </c>
      <c r="S165" s="10">
        <v>17</v>
      </c>
      <c r="T165" s="10">
        <v>17</v>
      </c>
      <c r="U165" s="10">
        <v>17</v>
      </c>
      <c r="V165" s="10">
        <v>17</v>
      </c>
      <c r="W165" s="10">
        <v>17</v>
      </c>
      <c r="X165" s="10">
        <v>17</v>
      </c>
      <c r="Y165" s="10">
        <v>17</v>
      </c>
      <c r="Z165" s="10">
        <v>17</v>
      </c>
      <c r="AA165" s="10">
        <v>17</v>
      </c>
      <c r="AB165" s="10">
        <v>17</v>
      </c>
      <c r="AC165" s="10">
        <v>17</v>
      </c>
      <c r="AD165" s="10">
        <v>17</v>
      </c>
      <c r="BK165" s="9" t="s">
        <v>190</v>
      </c>
      <c r="BL165" s="10">
        <v>17</v>
      </c>
      <c r="BM165" s="10">
        <v>17</v>
      </c>
      <c r="BN165" s="10">
        <v>17</v>
      </c>
      <c r="BO165" s="10">
        <v>17</v>
      </c>
      <c r="BP165" s="10">
        <v>17</v>
      </c>
      <c r="BQ165" s="10">
        <v>17</v>
      </c>
      <c r="BR165" s="10">
        <v>17</v>
      </c>
      <c r="BS165" s="10">
        <v>17</v>
      </c>
      <c r="BT165" s="10">
        <v>17</v>
      </c>
      <c r="BU165" s="10">
        <v>17</v>
      </c>
      <c r="BV165" s="10">
        <v>17</v>
      </c>
      <c r="BW165" s="10">
        <v>17</v>
      </c>
      <c r="BX165" s="10">
        <v>17</v>
      </c>
      <c r="BY165" s="10">
        <v>17</v>
      </c>
      <c r="BZ165" s="10">
        <v>17</v>
      </c>
      <c r="CA165" s="10">
        <v>17</v>
      </c>
      <c r="CB165" s="10">
        <v>17</v>
      </c>
      <c r="CC165" s="10">
        <v>17</v>
      </c>
      <c r="CD165" s="10">
        <v>17</v>
      </c>
      <c r="CE165" s="10">
        <v>17</v>
      </c>
      <c r="CF165" s="10">
        <v>17</v>
      </c>
      <c r="CG165" s="10">
        <v>17</v>
      </c>
      <c r="CH165" s="10">
        <v>17</v>
      </c>
      <c r="CI165" s="10">
        <v>17</v>
      </c>
      <c r="CJ165" s="10">
        <v>17</v>
      </c>
      <c r="CK165" s="10">
        <v>17</v>
      </c>
      <c r="CL165" s="10">
        <v>17</v>
      </c>
      <c r="CM165" s="10">
        <v>17</v>
      </c>
      <c r="CN165" s="10">
        <v>17</v>
      </c>
    </row>
    <row r="166" spans="1:92" ht="15.75" thickBot="1" x14ac:dyDescent="0.3">
      <c r="A166" s="9" t="s">
        <v>193</v>
      </c>
      <c r="B166" s="10">
        <v>16</v>
      </c>
      <c r="C166" s="10">
        <v>16</v>
      </c>
      <c r="D166" s="10">
        <v>16</v>
      </c>
      <c r="E166" s="10">
        <v>16</v>
      </c>
      <c r="F166" s="10">
        <v>16</v>
      </c>
      <c r="G166" s="10">
        <v>16</v>
      </c>
      <c r="H166" s="10">
        <v>16</v>
      </c>
      <c r="I166" s="10">
        <v>16</v>
      </c>
      <c r="J166" s="10">
        <v>16</v>
      </c>
      <c r="K166" s="10">
        <v>16</v>
      </c>
      <c r="L166" s="10">
        <v>16</v>
      </c>
      <c r="M166" s="10">
        <v>16</v>
      </c>
      <c r="N166" s="10">
        <v>16</v>
      </c>
      <c r="O166" s="10">
        <v>16</v>
      </c>
      <c r="P166" s="10">
        <v>16</v>
      </c>
      <c r="Q166" s="10">
        <v>16</v>
      </c>
      <c r="R166" s="10">
        <v>16</v>
      </c>
      <c r="S166" s="10">
        <v>16</v>
      </c>
      <c r="T166" s="10">
        <v>16</v>
      </c>
      <c r="U166" s="10">
        <v>16</v>
      </c>
      <c r="V166" s="10">
        <v>16</v>
      </c>
      <c r="W166" s="10">
        <v>16</v>
      </c>
      <c r="X166" s="10">
        <v>16</v>
      </c>
      <c r="Y166" s="10">
        <v>16</v>
      </c>
      <c r="Z166" s="10">
        <v>16</v>
      </c>
      <c r="AA166" s="10">
        <v>16</v>
      </c>
      <c r="AB166" s="10">
        <v>16</v>
      </c>
      <c r="AC166" s="10">
        <v>16</v>
      </c>
      <c r="AD166" s="10">
        <v>16</v>
      </c>
      <c r="BK166" s="9" t="s">
        <v>193</v>
      </c>
      <c r="BL166" s="10">
        <v>16</v>
      </c>
      <c r="BM166" s="10">
        <v>16</v>
      </c>
      <c r="BN166" s="10">
        <v>16</v>
      </c>
      <c r="BO166" s="10">
        <v>16</v>
      </c>
      <c r="BP166" s="10">
        <v>16</v>
      </c>
      <c r="BQ166" s="10">
        <v>16</v>
      </c>
      <c r="BR166" s="10">
        <v>16</v>
      </c>
      <c r="BS166" s="10">
        <v>16</v>
      </c>
      <c r="BT166" s="10">
        <v>16</v>
      </c>
      <c r="BU166" s="10">
        <v>16</v>
      </c>
      <c r="BV166" s="10">
        <v>16</v>
      </c>
      <c r="BW166" s="10">
        <v>16</v>
      </c>
      <c r="BX166" s="10">
        <v>16</v>
      </c>
      <c r="BY166" s="10">
        <v>16</v>
      </c>
      <c r="BZ166" s="10">
        <v>16</v>
      </c>
      <c r="CA166" s="10">
        <v>16</v>
      </c>
      <c r="CB166" s="10">
        <v>16</v>
      </c>
      <c r="CC166" s="10">
        <v>16</v>
      </c>
      <c r="CD166" s="10">
        <v>16</v>
      </c>
      <c r="CE166" s="10">
        <v>16</v>
      </c>
      <c r="CF166" s="10">
        <v>16</v>
      </c>
      <c r="CG166" s="10">
        <v>16</v>
      </c>
      <c r="CH166" s="10">
        <v>16</v>
      </c>
      <c r="CI166" s="10">
        <v>16</v>
      </c>
      <c r="CJ166" s="10">
        <v>16</v>
      </c>
      <c r="CK166" s="10">
        <v>16</v>
      </c>
      <c r="CL166" s="10">
        <v>16</v>
      </c>
      <c r="CM166" s="10">
        <v>16</v>
      </c>
      <c r="CN166" s="10">
        <v>16</v>
      </c>
    </row>
    <row r="167" spans="1:92" ht="15.75" thickBot="1" x14ac:dyDescent="0.3">
      <c r="A167" s="9" t="s">
        <v>196</v>
      </c>
      <c r="B167" s="10">
        <v>15</v>
      </c>
      <c r="C167" s="10">
        <v>15</v>
      </c>
      <c r="D167" s="10">
        <v>15</v>
      </c>
      <c r="E167" s="10">
        <v>15</v>
      </c>
      <c r="F167" s="10">
        <v>15</v>
      </c>
      <c r="G167" s="10">
        <v>15</v>
      </c>
      <c r="H167" s="10">
        <v>15</v>
      </c>
      <c r="I167" s="10">
        <v>15</v>
      </c>
      <c r="J167" s="10">
        <v>15</v>
      </c>
      <c r="K167" s="10">
        <v>15</v>
      </c>
      <c r="L167" s="10">
        <v>15</v>
      </c>
      <c r="M167" s="10">
        <v>15</v>
      </c>
      <c r="N167" s="10">
        <v>15</v>
      </c>
      <c r="O167" s="10">
        <v>15</v>
      </c>
      <c r="P167" s="10">
        <v>15</v>
      </c>
      <c r="Q167" s="10">
        <v>15</v>
      </c>
      <c r="R167" s="10">
        <v>15</v>
      </c>
      <c r="S167" s="10">
        <v>15</v>
      </c>
      <c r="T167" s="10">
        <v>15</v>
      </c>
      <c r="U167" s="10">
        <v>15</v>
      </c>
      <c r="V167" s="10">
        <v>15</v>
      </c>
      <c r="W167" s="10">
        <v>15</v>
      </c>
      <c r="X167" s="10">
        <v>15</v>
      </c>
      <c r="Y167" s="10">
        <v>15</v>
      </c>
      <c r="Z167" s="10">
        <v>15</v>
      </c>
      <c r="AA167" s="10">
        <v>15</v>
      </c>
      <c r="AB167" s="10">
        <v>15</v>
      </c>
      <c r="AC167" s="10">
        <v>15</v>
      </c>
      <c r="AD167" s="10">
        <v>15</v>
      </c>
      <c r="BK167" s="9" t="s">
        <v>196</v>
      </c>
      <c r="BL167" s="10">
        <v>15</v>
      </c>
      <c r="BM167" s="10">
        <v>15</v>
      </c>
      <c r="BN167" s="10">
        <v>15</v>
      </c>
      <c r="BO167" s="10">
        <v>15</v>
      </c>
      <c r="BP167" s="10">
        <v>15</v>
      </c>
      <c r="BQ167" s="10">
        <v>15</v>
      </c>
      <c r="BR167" s="10">
        <v>15</v>
      </c>
      <c r="BS167" s="10">
        <v>15</v>
      </c>
      <c r="BT167" s="10">
        <v>15</v>
      </c>
      <c r="BU167" s="10">
        <v>15</v>
      </c>
      <c r="BV167" s="10">
        <v>15</v>
      </c>
      <c r="BW167" s="10">
        <v>15</v>
      </c>
      <c r="BX167" s="10">
        <v>15</v>
      </c>
      <c r="BY167" s="10">
        <v>15</v>
      </c>
      <c r="BZ167" s="10">
        <v>15</v>
      </c>
      <c r="CA167" s="10">
        <v>15</v>
      </c>
      <c r="CB167" s="10">
        <v>15</v>
      </c>
      <c r="CC167" s="10">
        <v>15</v>
      </c>
      <c r="CD167" s="10">
        <v>15</v>
      </c>
      <c r="CE167" s="10">
        <v>15</v>
      </c>
      <c r="CF167" s="10">
        <v>15</v>
      </c>
      <c r="CG167" s="10">
        <v>15</v>
      </c>
      <c r="CH167" s="10">
        <v>15</v>
      </c>
      <c r="CI167" s="10">
        <v>15</v>
      </c>
      <c r="CJ167" s="10">
        <v>15</v>
      </c>
      <c r="CK167" s="10">
        <v>15</v>
      </c>
      <c r="CL167" s="10">
        <v>15</v>
      </c>
      <c r="CM167" s="10">
        <v>15</v>
      </c>
      <c r="CN167" s="10">
        <v>15</v>
      </c>
    </row>
    <row r="168" spans="1:92" ht="15.75" thickBot="1" x14ac:dyDescent="0.3">
      <c r="A168" s="9" t="s">
        <v>198</v>
      </c>
      <c r="B168" s="10">
        <v>14</v>
      </c>
      <c r="C168" s="10">
        <v>14</v>
      </c>
      <c r="D168" s="10">
        <v>14</v>
      </c>
      <c r="E168" s="10">
        <v>14</v>
      </c>
      <c r="F168" s="10">
        <v>14</v>
      </c>
      <c r="G168" s="10">
        <v>14</v>
      </c>
      <c r="H168" s="10">
        <v>14</v>
      </c>
      <c r="I168" s="10">
        <v>14</v>
      </c>
      <c r="J168" s="10">
        <v>14</v>
      </c>
      <c r="K168" s="10">
        <v>14</v>
      </c>
      <c r="L168" s="10">
        <v>14</v>
      </c>
      <c r="M168" s="10">
        <v>14</v>
      </c>
      <c r="N168" s="10">
        <v>14</v>
      </c>
      <c r="O168" s="10">
        <v>14</v>
      </c>
      <c r="P168" s="10">
        <v>14</v>
      </c>
      <c r="Q168" s="10">
        <v>14</v>
      </c>
      <c r="R168" s="10">
        <v>14</v>
      </c>
      <c r="S168" s="10">
        <v>14</v>
      </c>
      <c r="T168" s="10">
        <v>14</v>
      </c>
      <c r="U168" s="10">
        <v>14</v>
      </c>
      <c r="V168" s="10">
        <v>14</v>
      </c>
      <c r="W168" s="10">
        <v>14</v>
      </c>
      <c r="X168" s="10">
        <v>14</v>
      </c>
      <c r="Y168" s="10">
        <v>14</v>
      </c>
      <c r="Z168" s="10">
        <v>14</v>
      </c>
      <c r="AA168" s="10">
        <v>14</v>
      </c>
      <c r="AB168" s="10">
        <v>14</v>
      </c>
      <c r="AC168" s="10">
        <v>14</v>
      </c>
      <c r="AD168" s="10">
        <v>14</v>
      </c>
      <c r="BK168" s="9" t="s">
        <v>198</v>
      </c>
      <c r="BL168" s="10">
        <v>14</v>
      </c>
      <c r="BM168" s="10">
        <v>14</v>
      </c>
      <c r="BN168" s="10">
        <v>14</v>
      </c>
      <c r="BO168" s="10">
        <v>14</v>
      </c>
      <c r="BP168" s="10">
        <v>14</v>
      </c>
      <c r="BQ168" s="10">
        <v>14</v>
      </c>
      <c r="BR168" s="10">
        <v>14</v>
      </c>
      <c r="BS168" s="10">
        <v>14</v>
      </c>
      <c r="BT168" s="10">
        <v>14</v>
      </c>
      <c r="BU168" s="10">
        <v>14</v>
      </c>
      <c r="BV168" s="10">
        <v>14</v>
      </c>
      <c r="BW168" s="10">
        <v>14</v>
      </c>
      <c r="BX168" s="10">
        <v>14</v>
      </c>
      <c r="BY168" s="10">
        <v>14</v>
      </c>
      <c r="BZ168" s="10">
        <v>14</v>
      </c>
      <c r="CA168" s="10">
        <v>14</v>
      </c>
      <c r="CB168" s="10">
        <v>14</v>
      </c>
      <c r="CC168" s="10">
        <v>14</v>
      </c>
      <c r="CD168" s="10">
        <v>14</v>
      </c>
      <c r="CE168" s="10">
        <v>14</v>
      </c>
      <c r="CF168" s="10">
        <v>14</v>
      </c>
      <c r="CG168" s="10">
        <v>14</v>
      </c>
      <c r="CH168" s="10">
        <v>14</v>
      </c>
      <c r="CI168" s="10">
        <v>14</v>
      </c>
      <c r="CJ168" s="10">
        <v>14</v>
      </c>
      <c r="CK168" s="10">
        <v>14</v>
      </c>
      <c r="CL168" s="10">
        <v>14</v>
      </c>
      <c r="CM168" s="10">
        <v>14</v>
      </c>
      <c r="CN168" s="10">
        <v>14</v>
      </c>
    </row>
    <row r="169" spans="1:92" ht="15.75" thickBot="1" x14ac:dyDescent="0.3">
      <c r="A169" s="9" t="s">
        <v>200</v>
      </c>
      <c r="B169" s="10">
        <v>13</v>
      </c>
      <c r="C169" s="10">
        <v>13</v>
      </c>
      <c r="D169" s="10">
        <v>13</v>
      </c>
      <c r="E169" s="10">
        <v>13</v>
      </c>
      <c r="F169" s="10">
        <v>13</v>
      </c>
      <c r="G169" s="10">
        <v>13</v>
      </c>
      <c r="H169" s="10">
        <v>13</v>
      </c>
      <c r="I169" s="10">
        <v>13</v>
      </c>
      <c r="J169" s="10">
        <v>13</v>
      </c>
      <c r="K169" s="10">
        <v>13</v>
      </c>
      <c r="L169" s="10">
        <v>13</v>
      </c>
      <c r="M169" s="10">
        <v>13</v>
      </c>
      <c r="N169" s="10">
        <v>13</v>
      </c>
      <c r="O169" s="10">
        <v>13</v>
      </c>
      <c r="P169" s="10">
        <v>13</v>
      </c>
      <c r="Q169" s="10">
        <v>13</v>
      </c>
      <c r="R169" s="10">
        <v>13</v>
      </c>
      <c r="S169" s="10">
        <v>13</v>
      </c>
      <c r="T169" s="10">
        <v>13</v>
      </c>
      <c r="U169" s="10">
        <v>13</v>
      </c>
      <c r="V169" s="10">
        <v>13</v>
      </c>
      <c r="W169" s="10">
        <v>13</v>
      </c>
      <c r="X169" s="10">
        <v>13</v>
      </c>
      <c r="Y169" s="10">
        <v>13</v>
      </c>
      <c r="Z169" s="10">
        <v>13</v>
      </c>
      <c r="AA169" s="10">
        <v>13</v>
      </c>
      <c r="AB169" s="10">
        <v>13</v>
      </c>
      <c r="AC169" s="10">
        <v>13</v>
      </c>
      <c r="AD169" s="10">
        <v>13</v>
      </c>
      <c r="BK169" s="9" t="s">
        <v>200</v>
      </c>
      <c r="BL169" s="10">
        <v>13</v>
      </c>
      <c r="BM169" s="10">
        <v>13</v>
      </c>
      <c r="BN169" s="10">
        <v>13</v>
      </c>
      <c r="BO169" s="10">
        <v>13</v>
      </c>
      <c r="BP169" s="10">
        <v>13</v>
      </c>
      <c r="BQ169" s="10">
        <v>13</v>
      </c>
      <c r="BR169" s="10">
        <v>13</v>
      </c>
      <c r="BS169" s="10">
        <v>13</v>
      </c>
      <c r="BT169" s="10">
        <v>13</v>
      </c>
      <c r="BU169" s="10">
        <v>13</v>
      </c>
      <c r="BV169" s="10">
        <v>13</v>
      </c>
      <c r="BW169" s="10">
        <v>13</v>
      </c>
      <c r="BX169" s="10">
        <v>13</v>
      </c>
      <c r="BY169" s="10">
        <v>13</v>
      </c>
      <c r="BZ169" s="10">
        <v>13</v>
      </c>
      <c r="CA169" s="10">
        <v>13</v>
      </c>
      <c r="CB169" s="10">
        <v>13</v>
      </c>
      <c r="CC169" s="10">
        <v>13</v>
      </c>
      <c r="CD169" s="10">
        <v>13</v>
      </c>
      <c r="CE169" s="10">
        <v>13</v>
      </c>
      <c r="CF169" s="10">
        <v>13</v>
      </c>
      <c r="CG169" s="10">
        <v>13</v>
      </c>
      <c r="CH169" s="10">
        <v>13</v>
      </c>
      <c r="CI169" s="10">
        <v>13</v>
      </c>
      <c r="CJ169" s="10">
        <v>13</v>
      </c>
      <c r="CK169" s="10">
        <v>13</v>
      </c>
      <c r="CL169" s="10">
        <v>13</v>
      </c>
      <c r="CM169" s="10">
        <v>13</v>
      </c>
      <c r="CN169" s="10">
        <v>13</v>
      </c>
    </row>
    <row r="170" spans="1:92" ht="15.75" thickBot="1" x14ac:dyDescent="0.3">
      <c r="A170" s="9" t="s">
        <v>202</v>
      </c>
      <c r="B170" s="10">
        <v>12</v>
      </c>
      <c r="C170" s="10">
        <v>12</v>
      </c>
      <c r="D170" s="10">
        <v>12</v>
      </c>
      <c r="E170" s="10">
        <v>12</v>
      </c>
      <c r="F170" s="10">
        <v>12</v>
      </c>
      <c r="G170" s="10">
        <v>12</v>
      </c>
      <c r="H170" s="10">
        <v>12</v>
      </c>
      <c r="I170" s="10">
        <v>12</v>
      </c>
      <c r="J170" s="10">
        <v>12</v>
      </c>
      <c r="K170" s="10">
        <v>12</v>
      </c>
      <c r="L170" s="10">
        <v>12</v>
      </c>
      <c r="M170" s="10">
        <v>12</v>
      </c>
      <c r="N170" s="10">
        <v>12</v>
      </c>
      <c r="O170" s="10">
        <v>12</v>
      </c>
      <c r="P170" s="10">
        <v>12</v>
      </c>
      <c r="Q170" s="10">
        <v>12</v>
      </c>
      <c r="R170" s="10">
        <v>12</v>
      </c>
      <c r="S170" s="10">
        <v>12</v>
      </c>
      <c r="T170" s="10">
        <v>12</v>
      </c>
      <c r="U170" s="10">
        <v>12</v>
      </c>
      <c r="V170" s="10">
        <v>12</v>
      </c>
      <c r="W170" s="10">
        <v>12</v>
      </c>
      <c r="X170" s="10">
        <v>12</v>
      </c>
      <c r="Y170" s="10">
        <v>12</v>
      </c>
      <c r="Z170" s="10">
        <v>12</v>
      </c>
      <c r="AA170" s="10">
        <v>12</v>
      </c>
      <c r="AB170" s="10">
        <v>12</v>
      </c>
      <c r="AC170" s="10">
        <v>12</v>
      </c>
      <c r="AD170" s="10">
        <v>12</v>
      </c>
      <c r="BK170" s="9" t="s">
        <v>202</v>
      </c>
      <c r="BL170" s="10">
        <v>12</v>
      </c>
      <c r="BM170" s="10">
        <v>12</v>
      </c>
      <c r="BN170" s="10">
        <v>12</v>
      </c>
      <c r="BO170" s="10">
        <v>12</v>
      </c>
      <c r="BP170" s="10">
        <v>12</v>
      </c>
      <c r="BQ170" s="10">
        <v>12</v>
      </c>
      <c r="BR170" s="10">
        <v>12</v>
      </c>
      <c r="BS170" s="10">
        <v>12</v>
      </c>
      <c r="BT170" s="10">
        <v>12</v>
      </c>
      <c r="BU170" s="10">
        <v>12</v>
      </c>
      <c r="BV170" s="10">
        <v>12</v>
      </c>
      <c r="BW170" s="10">
        <v>12</v>
      </c>
      <c r="BX170" s="10">
        <v>12</v>
      </c>
      <c r="BY170" s="10">
        <v>12</v>
      </c>
      <c r="BZ170" s="10">
        <v>12</v>
      </c>
      <c r="CA170" s="10">
        <v>12</v>
      </c>
      <c r="CB170" s="10">
        <v>12</v>
      </c>
      <c r="CC170" s="10">
        <v>12</v>
      </c>
      <c r="CD170" s="10">
        <v>12</v>
      </c>
      <c r="CE170" s="10">
        <v>12</v>
      </c>
      <c r="CF170" s="10">
        <v>12</v>
      </c>
      <c r="CG170" s="10">
        <v>12</v>
      </c>
      <c r="CH170" s="10">
        <v>12</v>
      </c>
      <c r="CI170" s="10">
        <v>12</v>
      </c>
      <c r="CJ170" s="10">
        <v>12</v>
      </c>
      <c r="CK170" s="10">
        <v>12</v>
      </c>
      <c r="CL170" s="10">
        <v>12</v>
      </c>
      <c r="CM170" s="10">
        <v>12</v>
      </c>
      <c r="CN170" s="10">
        <v>12</v>
      </c>
    </row>
    <row r="171" spans="1:92" ht="15.75" thickBot="1" x14ac:dyDescent="0.3">
      <c r="A171" s="9" t="s">
        <v>204</v>
      </c>
      <c r="B171" s="10">
        <v>11</v>
      </c>
      <c r="C171" s="10">
        <v>11</v>
      </c>
      <c r="D171" s="10">
        <v>11</v>
      </c>
      <c r="E171" s="10">
        <v>11</v>
      </c>
      <c r="F171" s="10">
        <v>11</v>
      </c>
      <c r="G171" s="10">
        <v>11</v>
      </c>
      <c r="H171" s="10">
        <v>11</v>
      </c>
      <c r="I171" s="10">
        <v>11</v>
      </c>
      <c r="J171" s="10">
        <v>11</v>
      </c>
      <c r="K171" s="10">
        <v>11</v>
      </c>
      <c r="L171" s="10">
        <v>11</v>
      </c>
      <c r="M171" s="10">
        <v>11</v>
      </c>
      <c r="N171" s="10">
        <v>11</v>
      </c>
      <c r="O171" s="10">
        <v>11</v>
      </c>
      <c r="P171" s="10">
        <v>11</v>
      </c>
      <c r="Q171" s="10">
        <v>11</v>
      </c>
      <c r="R171" s="10">
        <v>11</v>
      </c>
      <c r="S171" s="10">
        <v>11</v>
      </c>
      <c r="T171" s="10">
        <v>11</v>
      </c>
      <c r="U171" s="10">
        <v>11</v>
      </c>
      <c r="V171" s="10">
        <v>11</v>
      </c>
      <c r="W171" s="10">
        <v>11</v>
      </c>
      <c r="X171" s="10">
        <v>11</v>
      </c>
      <c r="Y171" s="10">
        <v>11</v>
      </c>
      <c r="Z171" s="10">
        <v>11</v>
      </c>
      <c r="AA171" s="10">
        <v>11</v>
      </c>
      <c r="AB171" s="10">
        <v>11</v>
      </c>
      <c r="AC171" s="10">
        <v>11</v>
      </c>
      <c r="AD171" s="10">
        <v>11</v>
      </c>
      <c r="BK171" s="9" t="s">
        <v>204</v>
      </c>
      <c r="BL171" s="10">
        <v>11</v>
      </c>
      <c r="BM171" s="10">
        <v>11</v>
      </c>
      <c r="BN171" s="10">
        <v>11</v>
      </c>
      <c r="BO171" s="10">
        <v>11</v>
      </c>
      <c r="BP171" s="10">
        <v>11</v>
      </c>
      <c r="BQ171" s="10">
        <v>11</v>
      </c>
      <c r="BR171" s="10">
        <v>11</v>
      </c>
      <c r="BS171" s="10">
        <v>11</v>
      </c>
      <c r="BT171" s="10">
        <v>11</v>
      </c>
      <c r="BU171" s="10">
        <v>11</v>
      </c>
      <c r="BV171" s="10">
        <v>11</v>
      </c>
      <c r="BW171" s="10">
        <v>11</v>
      </c>
      <c r="BX171" s="10">
        <v>11</v>
      </c>
      <c r="BY171" s="10">
        <v>11</v>
      </c>
      <c r="BZ171" s="10">
        <v>11</v>
      </c>
      <c r="CA171" s="10">
        <v>11</v>
      </c>
      <c r="CB171" s="10">
        <v>11</v>
      </c>
      <c r="CC171" s="10">
        <v>11</v>
      </c>
      <c r="CD171" s="10">
        <v>11</v>
      </c>
      <c r="CE171" s="10">
        <v>11</v>
      </c>
      <c r="CF171" s="10">
        <v>11</v>
      </c>
      <c r="CG171" s="10">
        <v>11</v>
      </c>
      <c r="CH171" s="10">
        <v>11</v>
      </c>
      <c r="CI171" s="10">
        <v>11</v>
      </c>
      <c r="CJ171" s="10">
        <v>11</v>
      </c>
      <c r="CK171" s="10">
        <v>11</v>
      </c>
      <c r="CL171" s="10">
        <v>11</v>
      </c>
      <c r="CM171" s="10">
        <v>11</v>
      </c>
      <c r="CN171" s="10">
        <v>11</v>
      </c>
    </row>
    <row r="172" spans="1:92" ht="15.75" thickBot="1" x14ac:dyDescent="0.3">
      <c r="A172" s="9" t="s">
        <v>206</v>
      </c>
      <c r="B172" s="10">
        <v>10</v>
      </c>
      <c r="C172" s="10">
        <v>10</v>
      </c>
      <c r="D172" s="10">
        <v>10</v>
      </c>
      <c r="E172" s="10">
        <v>10</v>
      </c>
      <c r="F172" s="10">
        <v>10</v>
      </c>
      <c r="G172" s="10">
        <v>10</v>
      </c>
      <c r="H172" s="10">
        <v>10</v>
      </c>
      <c r="I172" s="10">
        <v>10</v>
      </c>
      <c r="J172" s="10">
        <v>10</v>
      </c>
      <c r="K172" s="10">
        <v>10</v>
      </c>
      <c r="L172" s="10">
        <v>10</v>
      </c>
      <c r="M172" s="10">
        <v>10</v>
      </c>
      <c r="N172" s="10">
        <v>10</v>
      </c>
      <c r="O172" s="10">
        <v>10</v>
      </c>
      <c r="P172" s="10">
        <v>10</v>
      </c>
      <c r="Q172" s="10">
        <v>10</v>
      </c>
      <c r="R172" s="10">
        <v>10</v>
      </c>
      <c r="S172" s="10">
        <v>10</v>
      </c>
      <c r="T172" s="10">
        <v>10</v>
      </c>
      <c r="U172" s="10">
        <v>10</v>
      </c>
      <c r="V172" s="10">
        <v>10</v>
      </c>
      <c r="W172" s="10">
        <v>10</v>
      </c>
      <c r="X172" s="10">
        <v>10</v>
      </c>
      <c r="Y172" s="10">
        <v>10</v>
      </c>
      <c r="Z172" s="10">
        <v>10</v>
      </c>
      <c r="AA172" s="10">
        <v>10</v>
      </c>
      <c r="AB172" s="10">
        <v>10</v>
      </c>
      <c r="AC172" s="10">
        <v>10</v>
      </c>
      <c r="AD172" s="10">
        <v>10</v>
      </c>
      <c r="BK172" s="9" t="s">
        <v>206</v>
      </c>
      <c r="BL172" s="10">
        <v>10</v>
      </c>
      <c r="BM172" s="10">
        <v>10</v>
      </c>
      <c r="BN172" s="10">
        <v>10</v>
      </c>
      <c r="BO172" s="10">
        <v>10</v>
      </c>
      <c r="BP172" s="10">
        <v>10</v>
      </c>
      <c r="BQ172" s="10">
        <v>10</v>
      </c>
      <c r="BR172" s="10">
        <v>10</v>
      </c>
      <c r="BS172" s="10">
        <v>10</v>
      </c>
      <c r="BT172" s="10">
        <v>10</v>
      </c>
      <c r="BU172" s="10">
        <v>10</v>
      </c>
      <c r="BV172" s="10">
        <v>10</v>
      </c>
      <c r="BW172" s="10">
        <v>10</v>
      </c>
      <c r="BX172" s="10">
        <v>10</v>
      </c>
      <c r="BY172" s="10">
        <v>10</v>
      </c>
      <c r="BZ172" s="10">
        <v>10</v>
      </c>
      <c r="CA172" s="10">
        <v>10</v>
      </c>
      <c r="CB172" s="10">
        <v>10</v>
      </c>
      <c r="CC172" s="10">
        <v>10</v>
      </c>
      <c r="CD172" s="10">
        <v>10</v>
      </c>
      <c r="CE172" s="10">
        <v>10</v>
      </c>
      <c r="CF172" s="10">
        <v>10</v>
      </c>
      <c r="CG172" s="10">
        <v>10</v>
      </c>
      <c r="CH172" s="10">
        <v>10</v>
      </c>
      <c r="CI172" s="10">
        <v>10</v>
      </c>
      <c r="CJ172" s="10">
        <v>10</v>
      </c>
      <c r="CK172" s="10">
        <v>10</v>
      </c>
      <c r="CL172" s="10">
        <v>10</v>
      </c>
      <c r="CM172" s="10">
        <v>10</v>
      </c>
      <c r="CN172" s="10">
        <v>10</v>
      </c>
    </row>
    <row r="173" spans="1:92" ht="15.75" thickBot="1" x14ac:dyDescent="0.3">
      <c r="A173" s="9" t="s">
        <v>208</v>
      </c>
      <c r="B173" s="10">
        <v>9</v>
      </c>
      <c r="C173" s="10">
        <v>9</v>
      </c>
      <c r="D173" s="10">
        <v>9</v>
      </c>
      <c r="E173" s="10">
        <v>9</v>
      </c>
      <c r="F173" s="10">
        <v>9</v>
      </c>
      <c r="G173" s="10">
        <v>9</v>
      </c>
      <c r="H173" s="10">
        <v>9</v>
      </c>
      <c r="I173" s="10">
        <v>9</v>
      </c>
      <c r="J173" s="10">
        <v>9</v>
      </c>
      <c r="K173" s="10">
        <v>9</v>
      </c>
      <c r="L173" s="10">
        <v>9</v>
      </c>
      <c r="M173" s="10">
        <v>9</v>
      </c>
      <c r="N173" s="10">
        <v>9</v>
      </c>
      <c r="O173" s="10">
        <v>9</v>
      </c>
      <c r="P173" s="10">
        <v>9</v>
      </c>
      <c r="Q173" s="10">
        <v>9</v>
      </c>
      <c r="R173" s="10">
        <v>9</v>
      </c>
      <c r="S173" s="10">
        <v>9</v>
      </c>
      <c r="T173" s="10">
        <v>9</v>
      </c>
      <c r="U173" s="10">
        <v>9</v>
      </c>
      <c r="V173" s="10">
        <v>9</v>
      </c>
      <c r="W173" s="10">
        <v>9</v>
      </c>
      <c r="X173" s="10">
        <v>9</v>
      </c>
      <c r="Y173" s="10">
        <v>9</v>
      </c>
      <c r="Z173" s="10">
        <v>9</v>
      </c>
      <c r="AA173" s="10">
        <v>9</v>
      </c>
      <c r="AB173" s="10">
        <v>9</v>
      </c>
      <c r="AC173" s="10">
        <v>9</v>
      </c>
      <c r="AD173" s="10">
        <v>9</v>
      </c>
      <c r="BK173" s="9" t="s">
        <v>208</v>
      </c>
      <c r="BL173" s="10">
        <v>9</v>
      </c>
      <c r="BM173" s="10">
        <v>9</v>
      </c>
      <c r="BN173" s="10">
        <v>9</v>
      </c>
      <c r="BO173" s="10">
        <v>9</v>
      </c>
      <c r="BP173" s="10">
        <v>9</v>
      </c>
      <c r="BQ173" s="10">
        <v>9</v>
      </c>
      <c r="BR173" s="10">
        <v>9</v>
      </c>
      <c r="BS173" s="10">
        <v>9</v>
      </c>
      <c r="BT173" s="10">
        <v>9</v>
      </c>
      <c r="BU173" s="10">
        <v>9</v>
      </c>
      <c r="BV173" s="10">
        <v>9</v>
      </c>
      <c r="BW173" s="10">
        <v>9</v>
      </c>
      <c r="BX173" s="10">
        <v>9</v>
      </c>
      <c r="BY173" s="10">
        <v>9</v>
      </c>
      <c r="BZ173" s="10">
        <v>9</v>
      </c>
      <c r="CA173" s="10">
        <v>9</v>
      </c>
      <c r="CB173" s="10">
        <v>9</v>
      </c>
      <c r="CC173" s="10">
        <v>9</v>
      </c>
      <c r="CD173" s="10">
        <v>9</v>
      </c>
      <c r="CE173" s="10">
        <v>9</v>
      </c>
      <c r="CF173" s="10">
        <v>9</v>
      </c>
      <c r="CG173" s="10">
        <v>9</v>
      </c>
      <c r="CH173" s="10">
        <v>9</v>
      </c>
      <c r="CI173" s="10">
        <v>9</v>
      </c>
      <c r="CJ173" s="10">
        <v>9</v>
      </c>
      <c r="CK173" s="10">
        <v>9</v>
      </c>
      <c r="CL173" s="10">
        <v>9</v>
      </c>
      <c r="CM173" s="10">
        <v>9</v>
      </c>
      <c r="CN173" s="10">
        <v>9</v>
      </c>
    </row>
    <row r="174" spans="1:92" ht="15.75" thickBot="1" x14ac:dyDescent="0.3">
      <c r="A174" s="9" t="s">
        <v>210</v>
      </c>
      <c r="B174" s="10">
        <v>8</v>
      </c>
      <c r="C174" s="10">
        <v>8</v>
      </c>
      <c r="D174" s="10">
        <v>8</v>
      </c>
      <c r="E174" s="10">
        <v>8</v>
      </c>
      <c r="F174" s="10">
        <v>8</v>
      </c>
      <c r="G174" s="10">
        <v>8</v>
      </c>
      <c r="H174" s="10">
        <v>8</v>
      </c>
      <c r="I174" s="10">
        <v>8</v>
      </c>
      <c r="J174" s="10">
        <v>8</v>
      </c>
      <c r="K174" s="10">
        <v>8</v>
      </c>
      <c r="L174" s="10">
        <v>8</v>
      </c>
      <c r="M174" s="10">
        <v>8</v>
      </c>
      <c r="N174" s="10">
        <v>8</v>
      </c>
      <c r="O174" s="10">
        <v>8</v>
      </c>
      <c r="P174" s="10">
        <v>8</v>
      </c>
      <c r="Q174" s="10">
        <v>8</v>
      </c>
      <c r="R174" s="10">
        <v>8</v>
      </c>
      <c r="S174" s="10">
        <v>8</v>
      </c>
      <c r="T174" s="10">
        <v>8</v>
      </c>
      <c r="U174" s="10">
        <v>8</v>
      </c>
      <c r="V174" s="10">
        <v>8</v>
      </c>
      <c r="W174" s="10">
        <v>8</v>
      </c>
      <c r="X174" s="10">
        <v>8</v>
      </c>
      <c r="Y174" s="10">
        <v>8</v>
      </c>
      <c r="Z174" s="10">
        <v>8</v>
      </c>
      <c r="AA174" s="10">
        <v>8</v>
      </c>
      <c r="AB174" s="10">
        <v>8</v>
      </c>
      <c r="AC174" s="10">
        <v>8</v>
      </c>
      <c r="AD174" s="10">
        <v>8</v>
      </c>
      <c r="BK174" s="9" t="s">
        <v>210</v>
      </c>
      <c r="BL174" s="10">
        <v>8</v>
      </c>
      <c r="BM174" s="10">
        <v>8</v>
      </c>
      <c r="BN174" s="10">
        <v>8</v>
      </c>
      <c r="BO174" s="10">
        <v>8</v>
      </c>
      <c r="BP174" s="10">
        <v>8</v>
      </c>
      <c r="BQ174" s="10">
        <v>8</v>
      </c>
      <c r="BR174" s="10">
        <v>8</v>
      </c>
      <c r="BS174" s="10">
        <v>8</v>
      </c>
      <c r="BT174" s="10">
        <v>8</v>
      </c>
      <c r="BU174" s="10">
        <v>8</v>
      </c>
      <c r="BV174" s="10">
        <v>8</v>
      </c>
      <c r="BW174" s="10">
        <v>8</v>
      </c>
      <c r="BX174" s="10">
        <v>8</v>
      </c>
      <c r="BY174" s="10">
        <v>8</v>
      </c>
      <c r="BZ174" s="10">
        <v>8</v>
      </c>
      <c r="CA174" s="10">
        <v>8</v>
      </c>
      <c r="CB174" s="10">
        <v>8</v>
      </c>
      <c r="CC174" s="10">
        <v>8</v>
      </c>
      <c r="CD174" s="10">
        <v>8</v>
      </c>
      <c r="CE174" s="10">
        <v>8</v>
      </c>
      <c r="CF174" s="10">
        <v>8</v>
      </c>
      <c r="CG174" s="10">
        <v>8</v>
      </c>
      <c r="CH174" s="10">
        <v>8</v>
      </c>
      <c r="CI174" s="10">
        <v>8</v>
      </c>
      <c r="CJ174" s="10">
        <v>8</v>
      </c>
      <c r="CK174" s="10">
        <v>8</v>
      </c>
      <c r="CL174" s="10">
        <v>8</v>
      </c>
      <c r="CM174" s="10">
        <v>8</v>
      </c>
      <c r="CN174" s="10">
        <v>8</v>
      </c>
    </row>
    <row r="175" spans="1:92" ht="15.75" thickBot="1" x14ac:dyDescent="0.3">
      <c r="A175" s="9" t="s">
        <v>212</v>
      </c>
      <c r="B175" s="10">
        <v>7</v>
      </c>
      <c r="C175" s="10">
        <v>7</v>
      </c>
      <c r="D175" s="10">
        <v>7</v>
      </c>
      <c r="E175" s="10">
        <v>7</v>
      </c>
      <c r="F175" s="10">
        <v>7</v>
      </c>
      <c r="G175" s="10">
        <v>7</v>
      </c>
      <c r="H175" s="10">
        <v>7</v>
      </c>
      <c r="I175" s="10">
        <v>7</v>
      </c>
      <c r="J175" s="10">
        <v>7</v>
      </c>
      <c r="K175" s="10">
        <v>7</v>
      </c>
      <c r="L175" s="10">
        <v>7</v>
      </c>
      <c r="M175" s="10">
        <v>7</v>
      </c>
      <c r="N175" s="10">
        <v>7</v>
      </c>
      <c r="O175" s="10">
        <v>7</v>
      </c>
      <c r="P175" s="10">
        <v>7</v>
      </c>
      <c r="Q175" s="10">
        <v>7</v>
      </c>
      <c r="R175" s="10">
        <v>7</v>
      </c>
      <c r="S175" s="10">
        <v>7</v>
      </c>
      <c r="T175" s="10">
        <v>7</v>
      </c>
      <c r="U175" s="10">
        <v>7</v>
      </c>
      <c r="V175" s="10">
        <v>7</v>
      </c>
      <c r="W175" s="10">
        <v>7</v>
      </c>
      <c r="X175" s="10">
        <v>7</v>
      </c>
      <c r="Y175" s="10">
        <v>7</v>
      </c>
      <c r="Z175" s="10">
        <v>7</v>
      </c>
      <c r="AA175" s="10">
        <v>7</v>
      </c>
      <c r="AB175" s="10">
        <v>7</v>
      </c>
      <c r="AC175" s="10">
        <v>7</v>
      </c>
      <c r="AD175" s="10">
        <v>7</v>
      </c>
      <c r="BK175" s="9" t="s">
        <v>212</v>
      </c>
      <c r="BL175" s="10">
        <v>7</v>
      </c>
      <c r="BM175" s="10">
        <v>7</v>
      </c>
      <c r="BN175" s="10">
        <v>7</v>
      </c>
      <c r="BO175" s="10">
        <v>7</v>
      </c>
      <c r="BP175" s="10">
        <v>7</v>
      </c>
      <c r="BQ175" s="10">
        <v>7</v>
      </c>
      <c r="BR175" s="10">
        <v>7</v>
      </c>
      <c r="BS175" s="10">
        <v>7</v>
      </c>
      <c r="BT175" s="10">
        <v>7</v>
      </c>
      <c r="BU175" s="10">
        <v>7</v>
      </c>
      <c r="BV175" s="10">
        <v>7</v>
      </c>
      <c r="BW175" s="10">
        <v>7</v>
      </c>
      <c r="BX175" s="10">
        <v>7</v>
      </c>
      <c r="BY175" s="10">
        <v>7</v>
      </c>
      <c r="BZ175" s="10">
        <v>7</v>
      </c>
      <c r="CA175" s="10">
        <v>7</v>
      </c>
      <c r="CB175" s="10">
        <v>7</v>
      </c>
      <c r="CC175" s="10">
        <v>7</v>
      </c>
      <c r="CD175" s="10">
        <v>7</v>
      </c>
      <c r="CE175" s="10">
        <v>7</v>
      </c>
      <c r="CF175" s="10">
        <v>7</v>
      </c>
      <c r="CG175" s="10">
        <v>7</v>
      </c>
      <c r="CH175" s="10">
        <v>7</v>
      </c>
      <c r="CI175" s="10">
        <v>7</v>
      </c>
      <c r="CJ175" s="10">
        <v>7</v>
      </c>
      <c r="CK175" s="10">
        <v>7</v>
      </c>
      <c r="CL175" s="10">
        <v>7</v>
      </c>
      <c r="CM175" s="10">
        <v>7</v>
      </c>
      <c r="CN175" s="10">
        <v>7</v>
      </c>
    </row>
    <row r="176" spans="1:92" ht="15.75" thickBot="1" x14ac:dyDescent="0.3">
      <c r="A176" s="9" t="s">
        <v>214</v>
      </c>
      <c r="B176" s="10">
        <v>6</v>
      </c>
      <c r="C176" s="10">
        <v>6</v>
      </c>
      <c r="D176" s="10">
        <v>6</v>
      </c>
      <c r="E176" s="10">
        <v>6</v>
      </c>
      <c r="F176" s="10">
        <v>6</v>
      </c>
      <c r="G176" s="10">
        <v>6</v>
      </c>
      <c r="H176" s="10">
        <v>6</v>
      </c>
      <c r="I176" s="10">
        <v>6</v>
      </c>
      <c r="J176" s="10">
        <v>6</v>
      </c>
      <c r="K176" s="10">
        <v>6</v>
      </c>
      <c r="L176" s="10">
        <v>6</v>
      </c>
      <c r="M176" s="10">
        <v>6</v>
      </c>
      <c r="N176" s="10">
        <v>6</v>
      </c>
      <c r="O176" s="10">
        <v>6</v>
      </c>
      <c r="P176" s="10">
        <v>6</v>
      </c>
      <c r="Q176" s="10">
        <v>6</v>
      </c>
      <c r="R176" s="10">
        <v>6</v>
      </c>
      <c r="S176" s="10">
        <v>6</v>
      </c>
      <c r="T176" s="10">
        <v>6</v>
      </c>
      <c r="U176" s="10">
        <v>6</v>
      </c>
      <c r="V176" s="10">
        <v>6</v>
      </c>
      <c r="W176" s="10">
        <v>6</v>
      </c>
      <c r="X176" s="10">
        <v>6</v>
      </c>
      <c r="Y176" s="10">
        <v>6</v>
      </c>
      <c r="Z176" s="10">
        <v>6</v>
      </c>
      <c r="AA176" s="10">
        <v>6</v>
      </c>
      <c r="AB176" s="10">
        <v>6</v>
      </c>
      <c r="AC176" s="10">
        <v>6</v>
      </c>
      <c r="AD176" s="10">
        <v>6</v>
      </c>
      <c r="BK176" s="9" t="s">
        <v>214</v>
      </c>
      <c r="BL176" s="10">
        <v>6</v>
      </c>
      <c r="BM176" s="10">
        <v>6</v>
      </c>
      <c r="BN176" s="10">
        <v>6</v>
      </c>
      <c r="BO176" s="10">
        <v>6</v>
      </c>
      <c r="BP176" s="10">
        <v>6</v>
      </c>
      <c r="BQ176" s="10">
        <v>6</v>
      </c>
      <c r="BR176" s="10">
        <v>6</v>
      </c>
      <c r="BS176" s="10">
        <v>6</v>
      </c>
      <c r="BT176" s="10">
        <v>6</v>
      </c>
      <c r="BU176" s="10">
        <v>6</v>
      </c>
      <c r="BV176" s="10">
        <v>6</v>
      </c>
      <c r="BW176" s="10">
        <v>6</v>
      </c>
      <c r="BX176" s="10">
        <v>6</v>
      </c>
      <c r="BY176" s="10">
        <v>6</v>
      </c>
      <c r="BZ176" s="10">
        <v>6</v>
      </c>
      <c r="CA176" s="10">
        <v>6</v>
      </c>
      <c r="CB176" s="10">
        <v>6</v>
      </c>
      <c r="CC176" s="10">
        <v>6</v>
      </c>
      <c r="CD176" s="10">
        <v>6</v>
      </c>
      <c r="CE176" s="10">
        <v>6</v>
      </c>
      <c r="CF176" s="10">
        <v>6</v>
      </c>
      <c r="CG176" s="10">
        <v>6</v>
      </c>
      <c r="CH176" s="10">
        <v>6</v>
      </c>
      <c r="CI176" s="10">
        <v>6</v>
      </c>
      <c r="CJ176" s="10">
        <v>6</v>
      </c>
      <c r="CK176" s="10">
        <v>6</v>
      </c>
      <c r="CL176" s="10">
        <v>6</v>
      </c>
      <c r="CM176" s="10">
        <v>6</v>
      </c>
      <c r="CN176" s="10">
        <v>6</v>
      </c>
    </row>
    <row r="177" spans="1:96" ht="15.75" thickBot="1" x14ac:dyDescent="0.3">
      <c r="A177" s="9" t="s">
        <v>216</v>
      </c>
      <c r="B177" s="10">
        <v>5</v>
      </c>
      <c r="C177" s="10">
        <v>5</v>
      </c>
      <c r="D177" s="10">
        <v>5</v>
      </c>
      <c r="E177" s="10">
        <v>5</v>
      </c>
      <c r="F177" s="10">
        <v>5</v>
      </c>
      <c r="G177" s="10">
        <v>5</v>
      </c>
      <c r="H177" s="10">
        <v>5</v>
      </c>
      <c r="I177" s="10">
        <v>5</v>
      </c>
      <c r="J177" s="10">
        <v>5</v>
      </c>
      <c r="K177" s="10">
        <v>5</v>
      </c>
      <c r="L177" s="10">
        <v>5</v>
      </c>
      <c r="M177" s="10">
        <v>5</v>
      </c>
      <c r="N177" s="10">
        <v>5</v>
      </c>
      <c r="O177" s="10">
        <v>5</v>
      </c>
      <c r="P177" s="10">
        <v>5</v>
      </c>
      <c r="Q177" s="10">
        <v>5</v>
      </c>
      <c r="R177" s="10">
        <v>5</v>
      </c>
      <c r="S177" s="10">
        <v>5</v>
      </c>
      <c r="T177" s="10">
        <v>5</v>
      </c>
      <c r="U177" s="10">
        <v>5</v>
      </c>
      <c r="V177" s="10">
        <v>5</v>
      </c>
      <c r="W177" s="10">
        <v>5</v>
      </c>
      <c r="X177" s="10">
        <v>5</v>
      </c>
      <c r="Y177" s="10">
        <v>5</v>
      </c>
      <c r="Z177" s="10">
        <v>5</v>
      </c>
      <c r="AA177" s="10">
        <v>5</v>
      </c>
      <c r="AB177" s="10">
        <v>5</v>
      </c>
      <c r="AC177" s="10">
        <v>5</v>
      </c>
      <c r="AD177" s="10">
        <v>5</v>
      </c>
      <c r="BK177" s="9" t="s">
        <v>216</v>
      </c>
      <c r="BL177" s="10">
        <v>5</v>
      </c>
      <c r="BM177" s="10">
        <v>5</v>
      </c>
      <c r="BN177" s="10">
        <v>5</v>
      </c>
      <c r="BO177" s="10">
        <v>5</v>
      </c>
      <c r="BP177" s="10">
        <v>5</v>
      </c>
      <c r="BQ177" s="10">
        <v>5</v>
      </c>
      <c r="BR177" s="10">
        <v>5</v>
      </c>
      <c r="BS177" s="10">
        <v>5</v>
      </c>
      <c r="BT177" s="10">
        <v>5</v>
      </c>
      <c r="BU177" s="10">
        <v>5</v>
      </c>
      <c r="BV177" s="10">
        <v>5</v>
      </c>
      <c r="BW177" s="10">
        <v>5</v>
      </c>
      <c r="BX177" s="10">
        <v>5</v>
      </c>
      <c r="BY177" s="10">
        <v>5</v>
      </c>
      <c r="BZ177" s="10">
        <v>5</v>
      </c>
      <c r="CA177" s="10">
        <v>5</v>
      </c>
      <c r="CB177" s="10">
        <v>5</v>
      </c>
      <c r="CC177" s="10">
        <v>5</v>
      </c>
      <c r="CD177" s="10">
        <v>5</v>
      </c>
      <c r="CE177" s="10">
        <v>5</v>
      </c>
      <c r="CF177" s="10">
        <v>5</v>
      </c>
      <c r="CG177" s="10">
        <v>5</v>
      </c>
      <c r="CH177" s="10">
        <v>5</v>
      </c>
      <c r="CI177" s="10">
        <v>5</v>
      </c>
      <c r="CJ177" s="10">
        <v>5</v>
      </c>
      <c r="CK177" s="10">
        <v>5</v>
      </c>
      <c r="CL177" s="10">
        <v>5</v>
      </c>
      <c r="CM177" s="10">
        <v>5</v>
      </c>
      <c r="CN177" s="10">
        <v>5</v>
      </c>
    </row>
    <row r="178" spans="1:96" ht="15.75" thickBot="1" x14ac:dyDescent="0.3">
      <c r="A178" s="9" t="s">
        <v>218</v>
      </c>
      <c r="B178" s="10">
        <v>4</v>
      </c>
      <c r="C178" s="10">
        <v>4</v>
      </c>
      <c r="D178" s="10">
        <v>4</v>
      </c>
      <c r="E178" s="10">
        <v>4</v>
      </c>
      <c r="F178" s="10">
        <v>4</v>
      </c>
      <c r="G178" s="10">
        <v>4</v>
      </c>
      <c r="H178" s="10">
        <v>4</v>
      </c>
      <c r="I178" s="10">
        <v>4</v>
      </c>
      <c r="J178" s="10">
        <v>4</v>
      </c>
      <c r="K178" s="10">
        <v>4</v>
      </c>
      <c r="L178" s="10">
        <v>4</v>
      </c>
      <c r="M178" s="10">
        <v>4</v>
      </c>
      <c r="N178" s="10">
        <v>4</v>
      </c>
      <c r="O178" s="10">
        <v>4</v>
      </c>
      <c r="P178" s="10">
        <v>4</v>
      </c>
      <c r="Q178" s="10">
        <v>4</v>
      </c>
      <c r="R178" s="10">
        <v>4</v>
      </c>
      <c r="S178" s="10">
        <v>4</v>
      </c>
      <c r="T178" s="10">
        <v>4</v>
      </c>
      <c r="U178" s="10">
        <v>4</v>
      </c>
      <c r="V178" s="10">
        <v>4</v>
      </c>
      <c r="W178" s="10">
        <v>4</v>
      </c>
      <c r="X178" s="10">
        <v>4</v>
      </c>
      <c r="Y178" s="10">
        <v>4</v>
      </c>
      <c r="Z178" s="10">
        <v>4</v>
      </c>
      <c r="AA178" s="10">
        <v>4</v>
      </c>
      <c r="AB178" s="10">
        <v>4</v>
      </c>
      <c r="AC178" s="10">
        <v>4</v>
      </c>
      <c r="AD178" s="10">
        <v>4</v>
      </c>
      <c r="BK178" s="9" t="s">
        <v>218</v>
      </c>
      <c r="BL178" s="10">
        <v>4</v>
      </c>
      <c r="BM178" s="10">
        <v>4</v>
      </c>
      <c r="BN178" s="10">
        <v>4</v>
      </c>
      <c r="BO178" s="10">
        <v>4</v>
      </c>
      <c r="BP178" s="10">
        <v>4</v>
      </c>
      <c r="BQ178" s="10">
        <v>4</v>
      </c>
      <c r="BR178" s="10">
        <v>4</v>
      </c>
      <c r="BS178" s="10">
        <v>4</v>
      </c>
      <c r="BT178" s="10">
        <v>4</v>
      </c>
      <c r="BU178" s="10">
        <v>4</v>
      </c>
      <c r="BV178" s="10">
        <v>4</v>
      </c>
      <c r="BW178" s="10">
        <v>4</v>
      </c>
      <c r="BX178" s="10">
        <v>4</v>
      </c>
      <c r="BY178" s="10">
        <v>4</v>
      </c>
      <c r="BZ178" s="10">
        <v>4</v>
      </c>
      <c r="CA178" s="10">
        <v>4</v>
      </c>
      <c r="CB178" s="10">
        <v>4</v>
      </c>
      <c r="CC178" s="10">
        <v>4</v>
      </c>
      <c r="CD178" s="10">
        <v>4</v>
      </c>
      <c r="CE178" s="10">
        <v>4</v>
      </c>
      <c r="CF178" s="10">
        <v>4</v>
      </c>
      <c r="CG178" s="10">
        <v>4</v>
      </c>
      <c r="CH178" s="10">
        <v>4</v>
      </c>
      <c r="CI178" s="10">
        <v>4</v>
      </c>
      <c r="CJ178" s="10">
        <v>4</v>
      </c>
      <c r="CK178" s="10">
        <v>4</v>
      </c>
      <c r="CL178" s="10">
        <v>4</v>
      </c>
      <c r="CM178" s="10">
        <v>4</v>
      </c>
      <c r="CN178" s="10">
        <v>4</v>
      </c>
    </row>
    <row r="179" spans="1:96" ht="15.75" thickBot="1" x14ac:dyDescent="0.3">
      <c r="A179" s="9" t="s">
        <v>220</v>
      </c>
      <c r="B179" s="10">
        <v>3</v>
      </c>
      <c r="C179" s="10">
        <v>3</v>
      </c>
      <c r="D179" s="10">
        <v>3</v>
      </c>
      <c r="E179" s="10">
        <v>3</v>
      </c>
      <c r="F179" s="10">
        <v>3</v>
      </c>
      <c r="G179" s="10">
        <v>3</v>
      </c>
      <c r="H179" s="10">
        <v>3</v>
      </c>
      <c r="I179" s="10">
        <v>3</v>
      </c>
      <c r="J179" s="10">
        <v>3</v>
      </c>
      <c r="K179" s="10">
        <v>3</v>
      </c>
      <c r="L179" s="10">
        <v>3</v>
      </c>
      <c r="M179" s="10">
        <v>3</v>
      </c>
      <c r="N179" s="10">
        <v>3</v>
      </c>
      <c r="O179" s="10">
        <v>3</v>
      </c>
      <c r="P179" s="10">
        <v>3</v>
      </c>
      <c r="Q179" s="10">
        <v>3</v>
      </c>
      <c r="R179" s="10">
        <v>3</v>
      </c>
      <c r="S179" s="10">
        <v>3</v>
      </c>
      <c r="T179" s="10">
        <v>3</v>
      </c>
      <c r="U179" s="10">
        <v>3</v>
      </c>
      <c r="V179" s="10">
        <v>3</v>
      </c>
      <c r="W179" s="10">
        <v>3</v>
      </c>
      <c r="X179" s="10">
        <v>3</v>
      </c>
      <c r="Y179" s="10">
        <v>3</v>
      </c>
      <c r="Z179" s="10">
        <v>3</v>
      </c>
      <c r="AA179" s="10">
        <v>3</v>
      </c>
      <c r="AB179" s="10">
        <v>3</v>
      </c>
      <c r="AC179" s="10">
        <v>3</v>
      </c>
      <c r="AD179" s="10">
        <v>3</v>
      </c>
      <c r="BK179" s="9" t="s">
        <v>220</v>
      </c>
      <c r="BL179" s="10">
        <v>3</v>
      </c>
      <c r="BM179" s="10">
        <v>3</v>
      </c>
      <c r="BN179" s="10">
        <v>3</v>
      </c>
      <c r="BO179" s="10">
        <v>3</v>
      </c>
      <c r="BP179" s="10">
        <v>3</v>
      </c>
      <c r="BQ179" s="10">
        <v>3</v>
      </c>
      <c r="BR179" s="10">
        <v>3</v>
      </c>
      <c r="BS179" s="10">
        <v>3</v>
      </c>
      <c r="BT179" s="10">
        <v>3</v>
      </c>
      <c r="BU179" s="10">
        <v>3</v>
      </c>
      <c r="BV179" s="10">
        <v>3</v>
      </c>
      <c r="BW179" s="10">
        <v>3</v>
      </c>
      <c r="BX179" s="10">
        <v>3</v>
      </c>
      <c r="BY179" s="10">
        <v>3</v>
      </c>
      <c r="BZ179" s="10">
        <v>3</v>
      </c>
      <c r="CA179" s="10">
        <v>3</v>
      </c>
      <c r="CB179" s="10">
        <v>3</v>
      </c>
      <c r="CC179" s="10">
        <v>3</v>
      </c>
      <c r="CD179" s="10">
        <v>3</v>
      </c>
      <c r="CE179" s="10">
        <v>3</v>
      </c>
      <c r="CF179" s="10">
        <v>3</v>
      </c>
      <c r="CG179" s="10">
        <v>3</v>
      </c>
      <c r="CH179" s="10">
        <v>3</v>
      </c>
      <c r="CI179" s="10">
        <v>3</v>
      </c>
      <c r="CJ179" s="10">
        <v>3</v>
      </c>
      <c r="CK179" s="10">
        <v>3</v>
      </c>
      <c r="CL179" s="10">
        <v>3</v>
      </c>
      <c r="CM179" s="10">
        <v>3</v>
      </c>
      <c r="CN179" s="10">
        <v>3</v>
      </c>
    </row>
    <row r="180" spans="1:96" ht="15.75" thickBot="1" x14ac:dyDescent="0.3">
      <c r="A180" s="9" t="s">
        <v>222</v>
      </c>
      <c r="B180" s="10">
        <v>2</v>
      </c>
      <c r="C180" s="10">
        <v>2</v>
      </c>
      <c r="D180" s="10">
        <v>2</v>
      </c>
      <c r="E180" s="10">
        <v>2</v>
      </c>
      <c r="F180" s="10">
        <v>2</v>
      </c>
      <c r="G180" s="10">
        <v>2</v>
      </c>
      <c r="H180" s="10">
        <v>2</v>
      </c>
      <c r="I180" s="10">
        <v>2</v>
      </c>
      <c r="J180" s="10">
        <v>2</v>
      </c>
      <c r="K180" s="10">
        <v>2</v>
      </c>
      <c r="L180" s="10">
        <v>2</v>
      </c>
      <c r="M180" s="10">
        <v>2</v>
      </c>
      <c r="N180" s="10">
        <v>2</v>
      </c>
      <c r="O180" s="10">
        <v>2</v>
      </c>
      <c r="P180" s="10">
        <v>2</v>
      </c>
      <c r="Q180" s="10">
        <v>2</v>
      </c>
      <c r="R180" s="10">
        <v>2</v>
      </c>
      <c r="S180" s="10">
        <v>2</v>
      </c>
      <c r="T180" s="10">
        <v>2</v>
      </c>
      <c r="U180" s="10">
        <v>2</v>
      </c>
      <c r="V180" s="10">
        <v>2</v>
      </c>
      <c r="W180" s="10">
        <v>2</v>
      </c>
      <c r="X180" s="10">
        <v>2</v>
      </c>
      <c r="Y180" s="10">
        <v>2</v>
      </c>
      <c r="Z180" s="10">
        <v>2</v>
      </c>
      <c r="AA180" s="10">
        <v>2</v>
      </c>
      <c r="AB180" s="10">
        <v>2</v>
      </c>
      <c r="AC180" s="10">
        <v>2</v>
      </c>
      <c r="AD180" s="10">
        <v>2</v>
      </c>
      <c r="BK180" s="9" t="s">
        <v>222</v>
      </c>
      <c r="BL180" s="10">
        <v>2</v>
      </c>
      <c r="BM180" s="10">
        <v>2</v>
      </c>
      <c r="BN180" s="10">
        <v>2</v>
      </c>
      <c r="BO180" s="10">
        <v>2</v>
      </c>
      <c r="BP180" s="10">
        <v>2</v>
      </c>
      <c r="BQ180" s="10">
        <v>2</v>
      </c>
      <c r="BR180" s="10">
        <v>2</v>
      </c>
      <c r="BS180" s="10">
        <v>2</v>
      </c>
      <c r="BT180" s="10">
        <v>2</v>
      </c>
      <c r="BU180" s="10">
        <v>2</v>
      </c>
      <c r="BV180" s="10">
        <v>2</v>
      </c>
      <c r="BW180" s="10">
        <v>2</v>
      </c>
      <c r="BX180" s="10">
        <v>2</v>
      </c>
      <c r="BY180" s="10">
        <v>2</v>
      </c>
      <c r="BZ180" s="10">
        <v>2</v>
      </c>
      <c r="CA180" s="10">
        <v>2</v>
      </c>
      <c r="CB180" s="10">
        <v>2</v>
      </c>
      <c r="CC180" s="10">
        <v>2</v>
      </c>
      <c r="CD180" s="10">
        <v>2</v>
      </c>
      <c r="CE180" s="10">
        <v>2</v>
      </c>
      <c r="CF180" s="10">
        <v>2</v>
      </c>
      <c r="CG180" s="10">
        <v>2</v>
      </c>
      <c r="CH180" s="10">
        <v>2</v>
      </c>
      <c r="CI180" s="10">
        <v>2</v>
      </c>
      <c r="CJ180" s="10">
        <v>2</v>
      </c>
      <c r="CK180" s="10">
        <v>2</v>
      </c>
      <c r="CL180" s="10">
        <v>2</v>
      </c>
      <c r="CM180" s="10">
        <v>2</v>
      </c>
      <c r="CN180" s="10">
        <v>2</v>
      </c>
    </row>
    <row r="181" spans="1:96" ht="15.75" thickBot="1" x14ac:dyDescent="0.3">
      <c r="A181" s="9" t="s">
        <v>224</v>
      </c>
      <c r="B181" s="10">
        <v>1</v>
      </c>
      <c r="C181" s="10">
        <v>1</v>
      </c>
      <c r="D181" s="10">
        <v>1</v>
      </c>
      <c r="E181" s="10">
        <v>1</v>
      </c>
      <c r="F181" s="10">
        <v>1</v>
      </c>
      <c r="G181" s="10">
        <v>1</v>
      </c>
      <c r="H181" s="10">
        <v>1</v>
      </c>
      <c r="I181" s="10">
        <v>1</v>
      </c>
      <c r="J181" s="10">
        <v>1</v>
      </c>
      <c r="K181" s="10">
        <v>1</v>
      </c>
      <c r="L181" s="10">
        <v>1</v>
      </c>
      <c r="M181" s="10">
        <v>1</v>
      </c>
      <c r="N181" s="10">
        <v>1</v>
      </c>
      <c r="O181" s="10">
        <v>1</v>
      </c>
      <c r="P181" s="10">
        <v>1</v>
      </c>
      <c r="Q181" s="10">
        <v>1</v>
      </c>
      <c r="R181" s="10">
        <v>1</v>
      </c>
      <c r="S181" s="10">
        <v>1</v>
      </c>
      <c r="T181" s="10">
        <v>1</v>
      </c>
      <c r="U181" s="10">
        <v>1</v>
      </c>
      <c r="V181" s="10">
        <v>1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1</v>
      </c>
      <c r="AC181" s="10">
        <v>1</v>
      </c>
      <c r="AD181" s="10">
        <v>1</v>
      </c>
      <c r="BK181" s="9" t="s">
        <v>224</v>
      </c>
      <c r="BL181" s="10">
        <v>1</v>
      </c>
      <c r="BM181" s="10">
        <v>1</v>
      </c>
      <c r="BN181" s="10">
        <v>1</v>
      </c>
      <c r="BO181" s="10">
        <v>1</v>
      </c>
      <c r="BP181" s="10">
        <v>1</v>
      </c>
      <c r="BQ181" s="10">
        <v>1</v>
      </c>
      <c r="BR181" s="10">
        <v>1</v>
      </c>
      <c r="BS181" s="10">
        <v>1</v>
      </c>
      <c r="BT181" s="10">
        <v>1</v>
      </c>
      <c r="BU181" s="10">
        <v>1</v>
      </c>
      <c r="BV181" s="10">
        <v>1</v>
      </c>
      <c r="BW181" s="10">
        <v>1</v>
      </c>
      <c r="BX181" s="10">
        <v>1</v>
      </c>
      <c r="BY181" s="10">
        <v>1</v>
      </c>
      <c r="BZ181" s="10">
        <v>1</v>
      </c>
      <c r="CA181" s="10">
        <v>1</v>
      </c>
      <c r="CB181" s="10">
        <v>1</v>
      </c>
      <c r="CC181" s="10">
        <v>1</v>
      </c>
      <c r="CD181" s="10">
        <v>1</v>
      </c>
      <c r="CE181" s="10">
        <v>1</v>
      </c>
      <c r="CF181" s="10">
        <v>1</v>
      </c>
      <c r="CG181" s="10">
        <v>1</v>
      </c>
      <c r="CH181" s="10">
        <v>1</v>
      </c>
      <c r="CI181" s="10">
        <v>1</v>
      </c>
      <c r="CJ181" s="10">
        <v>1</v>
      </c>
      <c r="CK181" s="10">
        <v>1</v>
      </c>
      <c r="CL181" s="10">
        <v>1</v>
      </c>
      <c r="CM181" s="10">
        <v>1</v>
      </c>
      <c r="CN181" s="10">
        <v>1</v>
      </c>
    </row>
    <row r="182" spans="1:96" ht="15.75" thickBot="1" x14ac:dyDescent="0.3">
      <c r="A182" s="9" t="s">
        <v>226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BK182" s="9" t="s">
        <v>226</v>
      </c>
      <c r="BL182" s="10">
        <v>0</v>
      </c>
      <c r="BM182" s="10">
        <v>0</v>
      </c>
      <c r="BN182" s="10">
        <v>0</v>
      </c>
      <c r="BO182" s="10">
        <v>0</v>
      </c>
      <c r="BP182" s="10">
        <v>0</v>
      </c>
      <c r="BQ182" s="10">
        <v>0</v>
      </c>
      <c r="BR182" s="10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0</v>
      </c>
      <c r="BX182" s="10">
        <v>0</v>
      </c>
      <c r="BY182" s="10">
        <v>0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</row>
    <row r="183" spans="1:96" ht="19.5" thickBot="1" x14ac:dyDescent="0.3">
      <c r="A183" s="5"/>
      <c r="BK183" s="5"/>
    </row>
    <row r="184" spans="1:96" ht="15.75" thickBot="1" x14ac:dyDescent="0.3">
      <c r="A184" s="9" t="s">
        <v>229</v>
      </c>
      <c r="B184" s="9" t="s">
        <v>88</v>
      </c>
      <c r="C184" s="9" t="s">
        <v>89</v>
      </c>
      <c r="D184" s="9" t="s">
        <v>90</v>
      </c>
      <c r="E184" s="9" t="s">
        <v>91</v>
      </c>
      <c r="F184" s="9" t="s">
        <v>92</v>
      </c>
      <c r="G184" s="9" t="s">
        <v>93</v>
      </c>
      <c r="H184" s="9" t="s">
        <v>94</v>
      </c>
      <c r="I184" s="9" t="s">
        <v>95</v>
      </c>
      <c r="J184" s="9" t="s">
        <v>96</v>
      </c>
      <c r="K184" s="9" t="s">
        <v>97</v>
      </c>
      <c r="L184" s="9" t="s">
        <v>98</v>
      </c>
      <c r="M184" s="9" t="s">
        <v>99</v>
      </c>
      <c r="N184" s="9" t="s">
        <v>100</v>
      </c>
      <c r="O184" s="9" t="s">
        <v>101</v>
      </c>
      <c r="P184" s="9" t="s">
        <v>102</v>
      </c>
      <c r="Q184" s="9" t="s">
        <v>103</v>
      </c>
      <c r="R184" s="9" t="s">
        <v>104</v>
      </c>
      <c r="S184" s="9" t="s">
        <v>105</v>
      </c>
      <c r="T184" s="9" t="s">
        <v>106</v>
      </c>
      <c r="U184" s="9" t="s">
        <v>107</v>
      </c>
      <c r="V184" s="9" t="s">
        <v>108</v>
      </c>
      <c r="W184" s="9" t="s">
        <v>109</v>
      </c>
      <c r="X184" s="9" t="s">
        <v>110</v>
      </c>
      <c r="Y184" s="9" t="s">
        <v>111</v>
      </c>
      <c r="Z184" s="9" t="s">
        <v>112</v>
      </c>
      <c r="AA184" s="9" t="s">
        <v>113</v>
      </c>
      <c r="AB184" s="9" t="s">
        <v>114</v>
      </c>
      <c r="AC184" s="9" t="s">
        <v>115</v>
      </c>
      <c r="AD184" s="9" t="s">
        <v>116</v>
      </c>
      <c r="AE184" s="9" t="s">
        <v>230</v>
      </c>
      <c r="AF184" s="9" t="s">
        <v>231</v>
      </c>
      <c r="AG184" s="9" t="s">
        <v>232</v>
      </c>
      <c r="AH184" s="9" t="s">
        <v>233</v>
      </c>
      <c r="BK184" s="9" t="s">
        <v>229</v>
      </c>
      <c r="BL184" s="9" t="s">
        <v>88</v>
      </c>
      <c r="BM184" s="9" t="s">
        <v>89</v>
      </c>
      <c r="BN184" s="9" t="s">
        <v>90</v>
      </c>
      <c r="BO184" s="9" t="s">
        <v>91</v>
      </c>
      <c r="BP184" s="9" t="s">
        <v>92</v>
      </c>
      <c r="BQ184" s="9" t="s">
        <v>93</v>
      </c>
      <c r="BR184" s="9" t="s">
        <v>94</v>
      </c>
      <c r="BS184" s="9" t="s">
        <v>95</v>
      </c>
      <c r="BT184" s="9" t="s">
        <v>96</v>
      </c>
      <c r="BU184" s="9" t="s">
        <v>97</v>
      </c>
      <c r="BV184" s="9" t="s">
        <v>98</v>
      </c>
      <c r="BW184" s="9" t="s">
        <v>99</v>
      </c>
      <c r="BX184" s="9" t="s">
        <v>100</v>
      </c>
      <c r="BY184" s="9" t="s">
        <v>101</v>
      </c>
      <c r="BZ184" s="9" t="s">
        <v>102</v>
      </c>
      <c r="CA184" s="9" t="s">
        <v>103</v>
      </c>
      <c r="CB184" s="9" t="s">
        <v>104</v>
      </c>
      <c r="CC184" s="9" t="s">
        <v>105</v>
      </c>
      <c r="CD184" s="9" t="s">
        <v>106</v>
      </c>
      <c r="CE184" s="9" t="s">
        <v>107</v>
      </c>
      <c r="CF184" s="9" t="s">
        <v>108</v>
      </c>
      <c r="CG184" s="9" t="s">
        <v>109</v>
      </c>
      <c r="CH184" s="9" t="s">
        <v>110</v>
      </c>
      <c r="CI184" s="9" t="s">
        <v>111</v>
      </c>
      <c r="CJ184" s="9" t="s">
        <v>112</v>
      </c>
      <c r="CK184" s="9" t="s">
        <v>113</v>
      </c>
      <c r="CL184" s="9" t="s">
        <v>114</v>
      </c>
      <c r="CM184" s="9" t="s">
        <v>115</v>
      </c>
      <c r="CN184" s="9" t="s">
        <v>116</v>
      </c>
      <c r="CO184" s="9" t="s">
        <v>230</v>
      </c>
      <c r="CP184" s="9" t="s">
        <v>231</v>
      </c>
      <c r="CQ184" s="9" t="s">
        <v>232</v>
      </c>
      <c r="CR184" s="9" t="s">
        <v>233</v>
      </c>
    </row>
    <row r="185" spans="1:96" ht="15.75" thickBot="1" x14ac:dyDescent="0.3">
      <c r="A185" s="9" t="s">
        <v>119</v>
      </c>
      <c r="B185" s="10">
        <v>25</v>
      </c>
      <c r="C185" s="10">
        <v>25</v>
      </c>
      <c r="D185" s="10">
        <v>25</v>
      </c>
      <c r="E185" s="10">
        <v>25</v>
      </c>
      <c r="F185" s="10">
        <v>25</v>
      </c>
      <c r="G185" s="10">
        <v>25</v>
      </c>
      <c r="H185" s="10">
        <v>25</v>
      </c>
      <c r="I185" s="10">
        <v>25</v>
      </c>
      <c r="J185" s="10">
        <v>25</v>
      </c>
      <c r="K185" s="10">
        <v>25</v>
      </c>
      <c r="L185" s="10">
        <v>25</v>
      </c>
      <c r="M185" s="10">
        <v>25</v>
      </c>
      <c r="N185" s="10">
        <v>25</v>
      </c>
      <c r="O185" s="10">
        <v>25</v>
      </c>
      <c r="P185" s="10">
        <v>999300.2</v>
      </c>
      <c r="Q185" s="10">
        <v>25</v>
      </c>
      <c r="R185" s="10">
        <v>25</v>
      </c>
      <c r="S185" s="10">
        <v>25</v>
      </c>
      <c r="T185" s="10">
        <v>25</v>
      </c>
      <c r="U185" s="10">
        <v>25</v>
      </c>
      <c r="V185" s="10">
        <v>25</v>
      </c>
      <c r="W185" s="10">
        <v>24</v>
      </c>
      <c r="X185" s="10">
        <v>25</v>
      </c>
      <c r="Y185" s="10">
        <v>25</v>
      </c>
      <c r="Z185" s="10">
        <v>25</v>
      </c>
      <c r="AA185" s="10">
        <v>24</v>
      </c>
      <c r="AB185" s="10">
        <v>25</v>
      </c>
      <c r="AC185" s="10">
        <v>25</v>
      </c>
      <c r="AD185" s="10">
        <v>25</v>
      </c>
      <c r="AE185" s="10">
        <v>999998.2</v>
      </c>
      <c r="AF185" s="10">
        <v>1000000</v>
      </c>
      <c r="AG185" s="10">
        <v>1.8</v>
      </c>
      <c r="AH185" s="10">
        <v>0</v>
      </c>
      <c r="BK185" s="9" t="s">
        <v>119</v>
      </c>
      <c r="BL185" s="10">
        <v>25</v>
      </c>
      <c r="BM185" s="10">
        <v>25</v>
      </c>
      <c r="BN185" s="10">
        <v>25</v>
      </c>
      <c r="BO185" s="10">
        <v>25</v>
      </c>
      <c r="BP185" s="10">
        <v>25</v>
      </c>
      <c r="BQ185" s="10">
        <v>25</v>
      </c>
      <c r="BR185" s="10">
        <v>25</v>
      </c>
      <c r="BS185" s="10">
        <v>25</v>
      </c>
      <c r="BT185" s="10">
        <v>25</v>
      </c>
      <c r="BU185" s="10">
        <v>25</v>
      </c>
      <c r="BV185" s="10">
        <v>25</v>
      </c>
      <c r="BW185" s="10">
        <v>25</v>
      </c>
      <c r="BX185" s="10">
        <v>25</v>
      </c>
      <c r="BY185" s="10">
        <v>25</v>
      </c>
      <c r="BZ185" s="10">
        <v>999287.3</v>
      </c>
      <c r="CA185" s="10">
        <v>25</v>
      </c>
      <c r="CB185" s="10">
        <v>25</v>
      </c>
      <c r="CC185" s="10">
        <v>25</v>
      </c>
      <c r="CD185" s="10">
        <v>25</v>
      </c>
      <c r="CE185" s="10">
        <v>25</v>
      </c>
      <c r="CF185" s="10">
        <v>25</v>
      </c>
      <c r="CG185" s="10">
        <v>38.5</v>
      </c>
      <c r="CH185" s="10">
        <v>25</v>
      </c>
      <c r="CI185" s="10">
        <v>25</v>
      </c>
      <c r="CJ185" s="10">
        <v>25</v>
      </c>
      <c r="CK185" s="10">
        <v>26</v>
      </c>
      <c r="CL185" s="10">
        <v>25</v>
      </c>
      <c r="CM185" s="10">
        <v>25</v>
      </c>
      <c r="CN185" s="10">
        <v>25</v>
      </c>
      <c r="CO185" s="10">
        <v>1000001.8</v>
      </c>
      <c r="CP185" s="10">
        <v>1000000</v>
      </c>
      <c r="CQ185" s="10">
        <v>-1.8</v>
      </c>
      <c r="CR185" s="10">
        <v>0</v>
      </c>
    </row>
    <row r="186" spans="1:96" ht="15.75" thickBot="1" x14ac:dyDescent="0.3">
      <c r="A186" s="9" t="s">
        <v>120</v>
      </c>
      <c r="B186" s="10">
        <v>25</v>
      </c>
      <c r="C186" s="10">
        <v>25</v>
      </c>
      <c r="D186" s="10">
        <v>25</v>
      </c>
      <c r="E186" s="10">
        <v>25</v>
      </c>
      <c r="F186" s="10">
        <v>25</v>
      </c>
      <c r="G186" s="10">
        <v>25</v>
      </c>
      <c r="H186" s="10">
        <v>25</v>
      </c>
      <c r="I186" s="10">
        <v>25</v>
      </c>
      <c r="J186" s="10">
        <v>25</v>
      </c>
      <c r="K186" s="10">
        <v>25</v>
      </c>
      <c r="L186" s="10">
        <v>25</v>
      </c>
      <c r="M186" s="10">
        <v>25</v>
      </c>
      <c r="N186" s="10">
        <v>25</v>
      </c>
      <c r="O186" s="10">
        <v>25</v>
      </c>
      <c r="P186" s="10">
        <v>999301.2</v>
      </c>
      <c r="Q186" s="10">
        <v>25</v>
      </c>
      <c r="R186" s="10">
        <v>25</v>
      </c>
      <c r="S186" s="10">
        <v>25</v>
      </c>
      <c r="T186" s="10">
        <v>25</v>
      </c>
      <c r="U186" s="10">
        <v>25</v>
      </c>
      <c r="V186" s="10">
        <v>25</v>
      </c>
      <c r="W186" s="10">
        <v>38.5</v>
      </c>
      <c r="X186" s="10">
        <v>25</v>
      </c>
      <c r="Y186" s="10">
        <v>25</v>
      </c>
      <c r="Z186" s="10">
        <v>25</v>
      </c>
      <c r="AA186" s="10">
        <v>26</v>
      </c>
      <c r="AB186" s="10">
        <v>25</v>
      </c>
      <c r="AC186" s="10">
        <v>25</v>
      </c>
      <c r="AD186" s="10">
        <v>25</v>
      </c>
      <c r="AE186" s="10">
        <v>1000015.7</v>
      </c>
      <c r="AF186" s="10">
        <v>1000000</v>
      </c>
      <c r="AG186" s="10">
        <v>-15.7</v>
      </c>
      <c r="AH186" s="10">
        <v>0</v>
      </c>
      <c r="BK186" s="9" t="s">
        <v>120</v>
      </c>
      <c r="BL186" s="10">
        <v>25</v>
      </c>
      <c r="BM186" s="10">
        <v>25</v>
      </c>
      <c r="BN186" s="10">
        <v>25</v>
      </c>
      <c r="BO186" s="10">
        <v>25</v>
      </c>
      <c r="BP186" s="10">
        <v>25</v>
      </c>
      <c r="BQ186" s="10">
        <v>25</v>
      </c>
      <c r="BR186" s="10">
        <v>25</v>
      </c>
      <c r="BS186" s="10">
        <v>25</v>
      </c>
      <c r="BT186" s="10">
        <v>25</v>
      </c>
      <c r="BU186" s="10">
        <v>25</v>
      </c>
      <c r="BV186" s="10">
        <v>25</v>
      </c>
      <c r="BW186" s="10">
        <v>25</v>
      </c>
      <c r="BX186" s="10">
        <v>25</v>
      </c>
      <c r="BY186" s="10">
        <v>25</v>
      </c>
      <c r="BZ186" s="10">
        <v>999286.3</v>
      </c>
      <c r="CA186" s="10">
        <v>25</v>
      </c>
      <c r="CB186" s="10">
        <v>25</v>
      </c>
      <c r="CC186" s="10">
        <v>25</v>
      </c>
      <c r="CD186" s="10">
        <v>25</v>
      </c>
      <c r="CE186" s="10">
        <v>25</v>
      </c>
      <c r="CF186" s="10">
        <v>25</v>
      </c>
      <c r="CG186" s="10">
        <v>24</v>
      </c>
      <c r="CH186" s="10">
        <v>25</v>
      </c>
      <c r="CI186" s="10">
        <v>25</v>
      </c>
      <c r="CJ186" s="10">
        <v>25</v>
      </c>
      <c r="CK186" s="10">
        <v>24</v>
      </c>
      <c r="CL186" s="10">
        <v>25</v>
      </c>
      <c r="CM186" s="10">
        <v>25</v>
      </c>
      <c r="CN186" s="10">
        <v>25</v>
      </c>
      <c r="CO186" s="10">
        <v>999984.3</v>
      </c>
      <c r="CP186" s="10">
        <v>1000000</v>
      </c>
      <c r="CQ186" s="10">
        <v>15.7</v>
      </c>
      <c r="CR186" s="10">
        <v>0</v>
      </c>
    </row>
    <row r="187" spans="1:96" ht="15.75" thickBot="1" x14ac:dyDescent="0.3">
      <c r="A187" s="9" t="s">
        <v>121</v>
      </c>
      <c r="B187" s="10">
        <v>25</v>
      </c>
      <c r="C187" s="10">
        <v>25</v>
      </c>
      <c r="D187" s="10">
        <v>25</v>
      </c>
      <c r="E187" s="10">
        <v>25</v>
      </c>
      <c r="F187" s="10">
        <v>25</v>
      </c>
      <c r="G187" s="10">
        <v>25</v>
      </c>
      <c r="H187" s="10">
        <v>25</v>
      </c>
      <c r="I187" s="10">
        <v>25</v>
      </c>
      <c r="J187" s="10">
        <v>25</v>
      </c>
      <c r="K187" s="10">
        <v>25</v>
      </c>
      <c r="L187" s="10">
        <v>25</v>
      </c>
      <c r="M187" s="10">
        <v>25</v>
      </c>
      <c r="N187" s="10">
        <v>25</v>
      </c>
      <c r="O187" s="10">
        <v>25</v>
      </c>
      <c r="P187" s="10">
        <v>999300.2</v>
      </c>
      <c r="Q187" s="10">
        <v>25</v>
      </c>
      <c r="R187" s="10">
        <v>25</v>
      </c>
      <c r="S187" s="10">
        <v>25</v>
      </c>
      <c r="T187" s="10">
        <v>25</v>
      </c>
      <c r="U187" s="10">
        <v>25</v>
      </c>
      <c r="V187" s="10">
        <v>25</v>
      </c>
      <c r="W187" s="10">
        <v>24</v>
      </c>
      <c r="X187" s="10">
        <v>25</v>
      </c>
      <c r="Y187" s="10">
        <v>25</v>
      </c>
      <c r="Z187" s="10">
        <v>25</v>
      </c>
      <c r="AA187" s="10">
        <v>24</v>
      </c>
      <c r="AB187" s="10">
        <v>25</v>
      </c>
      <c r="AC187" s="10">
        <v>25</v>
      </c>
      <c r="AD187" s="10">
        <v>25</v>
      </c>
      <c r="AE187" s="10">
        <v>999998.2</v>
      </c>
      <c r="AF187" s="10">
        <v>1000000</v>
      </c>
      <c r="AG187" s="10">
        <v>1.8</v>
      </c>
      <c r="AH187" s="10">
        <v>0</v>
      </c>
      <c r="BK187" s="9" t="s">
        <v>121</v>
      </c>
      <c r="BL187" s="10">
        <v>25</v>
      </c>
      <c r="BM187" s="10">
        <v>25</v>
      </c>
      <c r="BN187" s="10">
        <v>25</v>
      </c>
      <c r="BO187" s="10">
        <v>25</v>
      </c>
      <c r="BP187" s="10">
        <v>25</v>
      </c>
      <c r="BQ187" s="10">
        <v>25</v>
      </c>
      <c r="BR187" s="10">
        <v>25</v>
      </c>
      <c r="BS187" s="10">
        <v>25</v>
      </c>
      <c r="BT187" s="10">
        <v>25</v>
      </c>
      <c r="BU187" s="10">
        <v>25</v>
      </c>
      <c r="BV187" s="10">
        <v>25</v>
      </c>
      <c r="BW187" s="10">
        <v>25</v>
      </c>
      <c r="BX187" s="10">
        <v>25</v>
      </c>
      <c r="BY187" s="10">
        <v>25</v>
      </c>
      <c r="BZ187" s="10">
        <v>999287.3</v>
      </c>
      <c r="CA187" s="10">
        <v>25</v>
      </c>
      <c r="CB187" s="10">
        <v>25</v>
      </c>
      <c r="CC187" s="10">
        <v>25</v>
      </c>
      <c r="CD187" s="10">
        <v>25</v>
      </c>
      <c r="CE187" s="10">
        <v>25</v>
      </c>
      <c r="CF187" s="10">
        <v>25</v>
      </c>
      <c r="CG187" s="10">
        <v>38.5</v>
      </c>
      <c r="CH187" s="10">
        <v>25</v>
      </c>
      <c r="CI187" s="10">
        <v>25</v>
      </c>
      <c r="CJ187" s="10">
        <v>25</v>
      </c>
      <c r="CK187" s="10">
        <v>26</v>
      </c>
      <c r="CL187" s="10">
        <v>25</v>
      </c>
      <c r="CM187" s="10">
        <v>25</v>
      </c>
      <c r="CN187" s="10">
        <v>25</v>
      </c>
      <c r="CO187" s="10">
        <v>1000001.8</v>
      </c>
      <c r="CP187" s="10">
        <v>1000000</v>
      </c>
      <c r="CQ187" s="10">
        <v>-1.8</v>
      </c>
      <c r="CR187" s="10">
        <v>0</v>
      </c>
    </row>
    <row r="188" spans="1:96" ht="15.75" thickBot="1" x14ac:dyDescent="0.3">
      <c r="A188" s="9" t="s">
        <v>122</v>
      </c>
      <c r="B188" s="10">
        <v>25</v>
      </c>
      <c r="C188" s="10">
        <v>25</v>
      </c>
      <c r="D188" s="10">
        <v>25</v>
      </c>
      <c r="E188" s="10">
        <v>25</v>
      </c>
      <c r="F188" s="10">
        <v>25</v>
      </c>
      <c r="G188" s="10">
        <v>25</v>
      </c>
      <c r="H188" s="10">
        <v>25</v>
      </c>
      <c r="I188" s="10">
        <v>25</v>
      </c>
      <c r="J188" s="10">
        <v>25</v>
      </c>
      <c r="K188" s="10">
        <v>25</v>
      </c>
      <c r="L188" s="10">
        <v>25</v>
      </c>
      <c r="M188" s="10">
        <v>25</v>
      </c>
      <c r="N188" s="10">
        <v>25</v>
      </c>
      <c r="O188" s="10">
        <v>25</v>
      </c>
      <c r="P188" s="10">
        <v>999300.2</v>
      </c>
      <c r="Q188" s="10">
        <v>25</v>
      </c>
      <c r="R188" s="10">
        <v>25</v>
      </c>
      <c r="S188" s="10">
        <v>25</v>
      </c>
      <c r="T188" s="10">
        <v>25</v>
      </c>
      <c r="U188" s="10">
        <v>25</v>
      </c>
      <c r="V188" s="10">
        <v>25</v>
      </c>
      <c r="W188" s="10">
        <v>24</v>
      </c>
      <c r="X188" s="10">
        <v>25</v>
      </c>
      <c r="Y188" s="10">
        <v>25</v>
      </c>
      <c r="Z188" s="10">
        <v>25</v>
      </c>
      <c r="AA188" s="10">
        <v>24</v>
      </c>
      <c r="AB188" s="10">
        <v>25</v>
      </c>
      <c r="AC188" s="10">
        <v>25</v>
      </c>
      <c r="AD188" s="10">
        <v>25</v>
      </c>
      <c r="AE188" s="10">
        <v>999998.2</v>
      </c>
      <c r="AF188" s="10">
        <v>1000000</v>
      </c>
      <c r="AG188" s="10">
        <v>1.8</v>
      </c>
      <c r="AH188" s="10">
        <v>0</v>
      </c>
      <c r="BK188" s="9" t="s">
        <v>122</v>
      </c>
      <c r="BL188" s="10">
        <v>25</v>
      </c>
      <c r="BM188" s="10">
        <v>25</v>
      </c>
      <c r="BN188" s="10">
        <v>25</v>
      </c>
      <c r="BO188" s="10">
        <v>25</v>
      </c>
      <c r="BP188" s="10">
        <v>25</v>
      </c>
      <c r="BQ188" s="10">
        <v>25</v>
      </c>
      <c r="BR188" s="10">
        <v>25</v>
      </c>
      <c r="BS188" s="10">
        <v>25</v>
      </c>
      <c r="BT188" s="10">
        <v>25</v>
      </c>
      <c r="BU188" s="10">
        <v>25</v>
      </c>
      <c r="BV188" s="10">
        <v>25</v>
      </c>
      <c r="BW188" s="10">
        <v>25</v>
      </c>
      <c r="BX188" s="10">
        <v>25</v>
      </c>
      <c r="BY188" s="10">
        <v>25</v>
      </c>
      <c r="BZ188" s="10">
        <v>999287.3</v>
      </c>
      <c r="CA188" s="10">
        <v>25</v>
      </c>
      <c r="CB188" s="10">
        <v>25</v>
      </c>
      <c r="CC188" s="10">
        <v>25</v>
      </c>
      <c r="CD188" s="10">
        <v>25</v>
      </c>
      <c r="CE188" s="10">
        <v>25</v>
      </c>
      <c r="CF188" s="10">
        <v>25</v>
      </c>
      <c r="CG188" s="10">
        <v>38.5</v>
      </c>
      <c r="CH188" s="10">
        <v>25</v>
      </c>
      <c r="CI188" s="10">
        <v>25</v>
      </c>
      <c r="CJ188" s="10">
        <v>25</v>
      </c>
      <c r="CK188" s="10">
        <v>26</v>
      </c>
      <c r="CL188" s="10">
        <v>25</v>
      </c>
      <c r="CM188" s="10">
        <v>25</v>
      </c>
      <c r="CN188" s="10">
        <v>25</v>
      </c>
      <c r="CO188" s="10">
        <v>1000001.8</v>
      </c>
      <c r="CP188" s="10">
        <v>1000000</v>
      </c>
      <c r="CQ188" s="10">
        <v>-1.8</v>
      </c>
      <c r="CR188" s="10">
        <v>0</v>
      </c>
    </row>
    <row r="189" spans="1:96" ht="15.75" thickBot="1" x14ac:dyDescent="0.3">
      <c r="A189" s="9" t="s">
        <v>123</v>
      </c>
      <c r="B189" s="10">
        <v>25</v>
      </c>
      <c r="C189" s="10">
        <v>25</v>
      </c>
      <c r="D189" s="10">
        <v>25</v>
      </c>
      <c r="E189" s="10">
        <v>25</v>
      </c>
      <c r="F189" s="10">
        <v>25</v>
      </c>
      <c r="G189" s="10">
        <v>25</v>
      </c>
      <c r="H189" s="10">
        <v>25</v>
      </c>
      <c r="I189" s="10">
        <v>25</v>
      </c>
      <c r="J189" s="10">
        <v>25</v>
      </c>
      <c r="K189" s="10">
        <v>25</v>
      </c>
      <c r="L189" s="10">
        <v>25</v>
      </c>
      <c r="M189" s="10">
        <v>25</v>
      </c>
      <c r="N189" s="10">
        <v>25</v>
      </c>
      <c r="O189" s="10">
        <v>25</v>
      </c>
      <c r="P189" s="10">
        <v>999300.2</v>
      </c>
      <c r="Q189" s="10">
        <v>25</v>
      </c>
      <c r="R189" s="10">
        <v>25</v>
      </c>
      <c r="S189" s="10">
        <v>25</v>
      </c>
      <c r="T189" s="10">
        <v>25</v>
      </c>
      <c r="U189" s="10">
        <v>25</v>
      </c>
      <c r="V189" s="10">
        <v>25</v>
      </c>
      <c r="W189" s="10">
        <v>24</v>
      </c>
      <c r="X189" s="10">
        <v>25</v>
      </c>
      <c r="Y189" s="10">
        <v>25</v>
      </c>
      <c r="Z189" s="10">
        <v>25</v>
      </c>
      <c r="AA189" s="10">
        <v>24</v>
      </c>
      <c r="AB189" s="10">
        <v>25</v>
      </c>
      <c r="AC189" s="10">
        <v>25</v>
      </c>
      <c r="AD189" s="10">
        <v>25</v>
      </c>
      <c r="AE189" s="10">
        <v>999998.2</v>
      </c>
      <c r="AF189" s="10">
        <v>1000000</v>
      </c>
      <c r="AG189" s="10">
        <v>1.8</v>
      </c>
      <c r="AH189" s="10">
        <v>0</v>
      </c>
      <c r="BK189" s="9" t="s">
        <v>123</v>
      </c>
      <c r="BL189" s="10">
        <v>25</v>
      </c>
      <c r="BM189" s="10">
        <v>25</v>
      </c>
      <c r="BN189" s="10">
        <v>25</v>
      </c>
      <c r="BO189" s="10">
        <v>25</v>
      </c>
      <c r="BP189" s="10">
        <v>25</v>
      </c>
      <c r="BQ189" s="10">
        <v>25</v>
      </c>
      <c r="BR189" s="10">
        <v>25</v>
      </c>
      <c r="BS189" s="10">
        <v>25</v>
      </c>
      <c r="BT189" s="10">
        <v>25</v>
      </c>
      <c r="BU189" s="10">
        <v>25</v>
      </c>
      <c r="BV189" s="10">
        <v>25</v>
      </c>
      <c r="BW189" s="10">
        <v>25</v>
      </c>
      <c r="BX189" s="10">
        <v>25</v>
      </c>
      <c r="BY189" s="10">
        <v>25</v>
      </c>
      <c r="BZ189" s="10">
        <v>999287.3</v>
      </c>
      <c r="CA189" s="10">
        <v>25</v>
      </c>
      <c r="CB189" s="10">
        <v>25</v>
      </c>
      <c r="CC189" s="10">
        <v>25</v>
      </c>
      <c r="CD189" s="10">
        <v>25</v>
      </c>
      <c r="CE189" s="10">
        <v>25</v>
      </c>
      <c r="CF189" s="10">
        <v>25</v>
      </c>
      <c r="CG189" s="10">
        <v>38.5</v>
      </c>
      <c r="CH189" s="10">
        <v>25</v>
      </c>
      <c r="CI189" s="10">
        <v>25</v>
      </c>
      <c r="CJ189" s="10">
        <v>25</v>
      </c>
      <c r="CK189" s="10">
        <v>26</v>
      </c>
      <c r="CL189" s="10">
        <v>25</v>
      </c>
      <c r="CM189" s="10">
        <v>25</v>
      </c>
      <c r="CN189" s="10">
        <v>25</v>
      </c>
      <c r="CO189" s="10">
        <v>1000001.8</v>
      </c>
      <c r="CP189" s="10">
        <v>1000000</v>
      </c>
      <c r="CQ189" s="10">
        <v>-1.8</v>
      </c>
      <c r="CR189" s="10">
        <v>0</v>
      </c>
    </row>
    <row r="190" spans="1:96" ht="15.75" thickBot="1" x14ac:dyDescent="0.3">
      <c r="A190" s="9" t="s">
        <v>124</v>
      </c>
      <c r="B190" s="10">
        <v>25</v>
      </c>
      <c r="C190" s="10">
        <v>25</v>
      </c>
      <c r="D190" s="10">
        <v>25</v>
      </c>
      <c r="E190" s="10">
        <v>25</v>
      </c>
      <c r="F190" s="10">
        <v>25</v>
      </c>
      <c r="G190" s="10">
        <v>25</v>
      </c>
      <c r="H190" s="10">
        <v>25</v>
      </c>
      <c r="I190" s="10">
        <v>25</v>
      </c>
      <c r="J190" s="10">
        <v>25</v>
      </c>
      <c r="K190" s="10">
        <v>25</v>
      </c>
      <c r="L190" s="10">
        <v>25</v>
      </c>
      <c r="M190" s="10">
        <v>25</v>
      </c>
      <c r="N190" s="10">
        <v>25</v>
      </c>
      <c r="O190" s="10">
        <v>25</v>
      </c>
      <c r="P190" s="10">
        <v>999300.2</v>
      </c>
      <c r="Q190" s="10">
        <v>25</v>
      </c>
      <c r="R190" s="10">
        <v>25</v>
      </c>
      <c r="S190" s="10">
        <v>25</v>
      </c>
      <c r="T190" s="10">
        <v>25</v>
      </c>
      <c r="U190" s="10">
        <v>25</v>
      </c>
      <c r="V190" s="10">
        <v>25</v>
      </c>
      <c r="W190" s="10">
        <v>24</v>
      </c>
      <c r="X190" s="10">
        <v>25</v>
      </c>
      <c r="Y190" s="10">
        <v>25</v>
      </c>
      <c r="Z190" s="10">
        <v>25</v>
      </c>
      <c r="AA190" s="10">
        <v>24</v>
      </c>
      <c r="AB190" s="10">
        <v>25</v>
      </c>
      <c r="AC190" s="10">
        <v>25</v>
      </c>
      <c r="AD190" s="10">
        <v>25</v>
      </c>
      <c r="AE190" s="10">
        <v>999998.2</v>
      </c>
      <c r="AF190" s="10">
        <v>1000000</v>
      </c>
      <c r="AG190" s="10">
        <v>1.8</v>
      </c>
      <c r="AH190" s="10">
        <v>0</v>
      </c>
      <c r="BK190" s="9" t="s">
        <v>124</v>
      </c>
      <c r="BL190" s="10">
        <v>25</v>
      </c>
      <c r="BM190" s="10">
        <v>25</v>
      </c>
      <c r="BN190" s="10">
        <v>25</v>
      </c>
      <c r="BO190" s="10">
        <v>25</v>
      </c>
      <c r="BP190" s="10">
        <v>25</v>
      </c>
      <c r="BQ190" s="10">
        <v>25</v>
      </c>
      <c r="BR190" s="10">
        <v>25</v>
      </c>
      <c r="BS190" s="10">
        <v>25</v>
      </c>
      <c r="BT190" s="10">
        <v>25</v>
      </c>
      <c r="BU190" s="10">
        <v>25</v>
      </c>
      <c r="BV190" s="10">
        <v>25</v>
      </c>
      <c r="BW190" s="10">
        <v>25</v>
      </c>
      <c r="BX190" s="10">
        <v>25</v>
      </c>
      <c r="BY190" s="10">
        <v>25</v>
      </c>
      <c r="BZ190" s="10">
        <v>999287.3</v>
      </c>
      <c r="CA190" s="10">
        <v>25</v>
      </c>
      <c r="CB190" s="10">
        <v>25</v>
      </c>
      <c r="CC190" s="10">
        <v>25</v>
      </c>
      <c r="CD190" s="10">
        <v>25</v>
      </c>
      <c r="CE190" s="10">
        <v>25</v>
      </c>
      <c r="CF190" s="10">
        <v>25</v>
      </c>
      <c r="CG190" s="10">
        <v>38.5</v>
      </c>
      <c r="CH190" s="10">
        <v>25</v>
      </c>
      <c r="CI190" s="10">
        <v>25</v>
      </c>
      <c r="CJ190" s="10">
        <v>25</v>
      </c>
      <c r="CK190" s="10">
        <v>26</v>
      </c>
      <c r="CL190" s="10">
        <v>25</v>
      </c>
      <c r="CM190" s="10">
        <v>25</v>
      </c>
      <c r="CN190" s="10">
        <v>25</v>
      </c>
      <c r="CO190" s="10">
        <v>1000001.8</v>
      </c>
      <c r="CP190" s="10">
        <v>1000000</v>
      </c>
      <c r="CQ190" s="10">
        <v>-1.8</v>
      </c>
      <c r="CR190" s="10">
        <v>0</v>
      </c>
    </row>
    <row r="191" spans="1:96" ht="15.75" thickBot="1" x14ac:dyDescent="0.3">
      <c r="A191" s="9" t="s">
        <v>125</v>
      </c>
      <c r="B191" s="10">
        <v>25</v>
      </c>
      <c r="C191" s="10">
        <v>25</v>
      </c>
      <c r="D191" s="10">
        <v>25</v>
      </c>
      <c r="E191" s="10">
        <v>25</v>
      </c>
      <c r="F191" s="10">
        <v>25</v>
      </c>
      <c r="G191" s="10">
        <v>25</v>
      </c>
      <c r="H191" s="10">
        <v>25</v>
      </c>
      <c r="I191" s="10">
        <v>25</v>
      </c>
      <c r="J191" s="10">
        <v>25</v>
      </c>
      <c r="K191" s="10">
        <v>25</v>
      </c>
      <c r="L191" s="10">
        <v>25</v>
      </c>
      <c r="M191" s="10">
        <v>25</v>
      </c>
      <c r="N191" s="10">
        <v>25</v>
      </c>
      <c r="O191" s="10">
        <v>25</v>
      </c>
      <c r="P191" s="10">
        <v>999300.2</v>
      </c>
      <c r="Q191" s="10">
        <v>25</v>
      </c>
      <c r="R191" s="10">
        <v>25</v>
      </c>
      <c r="S191" s="10">
        <v>25</v>
      </c>
      <c r="T191" s="10">
        <v>25</v>
      </c>
      <c r="U191" s="10">
        <v>25</v>
      </c>
      <c r="V191" s="10">
        <v>25</v>
      </c>
      <c r="W191" s="10">
        <v>24</v>
      </c>
      <c r="X191" s="10">
        <v>25</v>
      </c>
      <c r="Y191" s="10">
        <v>25</v>
      </c>
      <c r="Z191" s="10">
        <v>25</v>
      </c>
      <c r="AA191" s="10">
        <v>24</v>
      </c>
      <c r="AB191" s="10">
        <v>25</v>
      </c>
      <c r="AC191" s="10">
        <v>25</v>
      </c>
      <c r="AD191" s="10">
        <v>25</v>
      </c>
      <c r="AE191" s="10">
        <v>999998.2</v>
      </c>
      <c r="AF191" s="10">
        <v>1000000</v>
      </c>
      <c r="AG191" s="10">
        <v>1.8</v>
      </c>
      <c r="AH191" s="10">
        <v>0</v>
      </c>
      <c r="BK191" s="9" t="s">
        <v>125</v>
      </c>
      <c r="BL191" s="10">
        <v>25</v>
      </c>
      <c r="BM191" s="10">
        <v>25</v>
      </c>
      <c r="BN191" s="10">
        <v>25</v>
      </c>
      <c r="BO191" s="10">
        <v>25</v>
      </c>
      <c r="BP191" s="10">
        <v>25</v>
      </c>
      <c r="BQ191" s="10">
        <v>25</v>
      </c>
      <c r="BR191" s="10">
        <v>25</v>
      </c>
      <c r="BS191" s="10">
        <v>25</v>
      </c>
      <c r="BT191" s="10">
        <v>25</v>
      </c>
      <c r="BU191" s="10">
        <v>25</v>
      </c>
      <c r="BV191" s="10">
        <v>25</v>
      </c>
      <c r="BW191" s="10">
        <v>25</v>
      </c>
      <c r="BX191" s="10">
        <v>25</v>
      </c>
      <c r="BY191" s="10">
        <v>25</v>
      </c>
      <c r="BZ191" s="10">
        <v>999287.3</v>
      </c>
      <c r="CA191" s="10">
        <v>25</v>
      </c>
      <c r="CB191" s="10">
        <v>25</v>
      </c>
      <c r="CC191" s="10">
        <v>25</v>
      </c>
      <c r="CD191" s="10">
        <v>25</v>
      </c>
      <c r="CE191" s="10">
        <v>25</v>
      </c>
      <c r="CF191" s="10">
        <v>25</v>
      </c>
      <c r="CG191" s="10">
        <v>38.5</v>
      </c>
      <c r="CH191" s="10">
        <v>25</v>
      </c>
      <c r="CI191" s="10">
        <v>25</v>
      </c>
      <c r="CJ191" s="10">
        <v>25</v>
      </c>
      <c r="CK191" s="10">
        <v>26</v>
      </c>
      <c r="CL191" s="10">
        <v>25</v>
      </c>
      <c r="CM191" s="10">
        <v>25</v>
      </c>
      <c r="CN191" s="10">
        <v>25</v>
      </c>
      <c r="CO191" s="10">
        <v>1000001.8</v>
      </c>
      <c r="CP191" s="10">
        <v>1000000</v>
      </c>
      <c r="CQ191" s="10">
        <v>-1.8</v>
      </c>
      <c r="CR191" s="10">
        <v>0</v>
      </c>
    </row>
    <row r="192" spans="1:96" ht="15.75" thickBot="1" x14ac:dyDescent="0.3">
      <c r="A192" s="9" t="s">
        <v>126</v>
      </c>
      <c r="B192" s="10">
        <v>25</v>
      </c>
      <c r="C192" s="10">
        <v>25</v>
      </c>
      <c r="D192" s="10">
        <v>25</v>
      </c>
      <c r="E192" s="10">
        <v>25</v>
      </c>
      <c r="F192" s="10">
        <v>25</v>
      </c>
      <c r="G192" s="10">
        <v>25</v>
      </c>
      <c r="H192" s="10">
        <v>25</v>
      </c>
      <c r="I192" s="10">
        <v>25</v>
      </c>
      <c r="J192" s="10">
        <v>25</v>
      </c>
      <c r="K192" s="10">
        <v>25</v>
      </c>
      <c r="L192" s="10">
        <v>25</v>
      </c>
      <c r="M192" s="10">
        <v>25</v>
      </c>
      <c r="N192" s="10">
        <v>25</v>
      </c>
      <c r="O192" s="10">
        <v>25</v>
      </c>
      <c r="P192" s="10">
        <v>999300.2</v>
      </c>
      <c r="Q192" s="10">
        <v>25</v>
      </c>
      <c r="R192" s="10">
        <v>25</v>
      </c>
      <c r="S192" s="10">
        <v>25</v>
      </c>
      <c r="T192" s="10">
        <v>25</v>
      </c>
      <c r="U192" s="10">
        <v>25</v>
      </c>
      <c r="V192" s="10">
        <v>25</v>
      </c>
      <c r="W192" s="10">
        <v>24</v>
      </c>
      <c r="X192" s="10">
        <v>25</v>
      </c>
      <c r="Y192" s="10">
        <v>25</v>
      </c>
      <c r="Z192" s="10">
        <v>25</v>
      </c>
      <c r="AA192" s="10">
        <v>24</v>
      </c>
      <c r="AB192" s="10">
        <v>25</v>
      </c>
      <c r="AC192" s="10">
        <v>25</v>
      </c>
      <c r="AD192" s="10">
        <v>25</v>
      </c>
      <c r="AE192" s="10">
        <v>999998.2</v>
      </c>
      <c r="AF192" s="10">
        <v>1000000</v>
      </c>
      <c r="AG192" s="10">
        <v>1.8</v>
      </c>
      <c r="AH192" s="10">
        <v>0</v>
      </c>
      <c r="BK192" s="9" t="s">
        <v>126</v>
      </c>
      <c r="BL192" s="10">
        <v>25</v>
      </c>
      <c r="BM192" s="10">
        <v>25</v>
      </c>
      <c r="BN192" s="10">
        <v>25</v>
      </c>
      <c r="BO192" s="10">
        <v>25</v>
      </c>
      <c r="BP192" s="10">
        <v>25</v>
      </c>
      <c r="BQ192" s="10">
        <v>25</v>
      </c>
      <c r="BR192" s="10">
        <v>25</v>
      </c>
      <c r="BS192" s="10">
        <v>25</v>
      </c>
      <c r="BT192" s="10">
        <v>25</v>
      </c>
      <c r="BU192" s="10">
        <v>25</v>
      </c>
      <c r="BV192" s="10">
        <v>25</v>
      </c>
      <c r="BW192" s="10">
        <v>25</v>
      </c>
      <c r="BX192" s="10">
        <v>25</v>
      </c>
      <c r="BY192" s="10">
        <v>25</v>
      </c>
      <c r="BZ192" s="10">
        <v>999287.3</v>
      </c>
      <c r="CA192" s="10">
        <v>25</v>
      </c>
      <c r="CB192" s="10">
        <v>25</v>
      </c>
      <c r="CC192" s="10">
        <v>25</v>
      </c>
      <c r="CD192" s="10">
        <v>25</v>
      </c>
      <c r="CE192" s="10">
        <v>25</v>
      </c>
      <c r="CF192" s="10">
        <v>25</v>
      </c>
      <c r="CG192" s="10">
        <v>38.5</v>
      </c>
      <c r="CH192" s="10">
        <v>25</v>
      </c>
      <c r="CI192" s="10">
        <v>25</v>
      </c>
      <c r="CJ192" s="10">
        <v>25</v>
      </c>
      <c r="CK192" s="10">
        <v>26</v>
      </c>
      <c r="CL192" s="10">
        <v>25</v>
      </c>
      <c r="CM192" s="10">
        <v>25</v>
      </c>
      <c r="CN192" s="10">
        <v>25</v>
      </c>
      <c r="CO192" s="10">
        <v>1000001.8</v>
      </c>
      <c r="CP192" s="10">
        <v>1000000</v>
      </c>
      <c r="CQ192" s="10">
        <v>-1.8</v>
      </c>
      <c r="CR192" s="10">
        <v>0</v>
      </c>
    </row>
    <row r="193" spans="1:96" ht="15.75" thickBot="1" x14ac:dyDescent="0.3">
      <c r="A193" s="9" t="s">
        <v>127</v>
      </c>
      <c r="B193" s="10">
        <v>25</v>
      </c>
      <c r="C193" s="10">
        <v>25</v>
      </c>
      <c r="D193" s="10">
        <v>25</v>
      </c>
      <c r="E193" s="10">
        <v>25</v>
      </c>
      <c r="F193" s="10">
        <v>25</v>
      </c>
      <c r="G193" s="10">
        <v>25</v>
      </c>
      <c r="H193" s="10">
        <v>25</v>
      </c>
      <c r="I193" s="10">
        <v>25</v>
      </c>
      <c r="J193" s="10">
        <v>25</v>
      </c>
      <c r="K193" s="10">
        <v>25</v>
      </c>
      <c r="L193" s="10">
        <v>25</v>
      </c>
      <c r="M193" s="10">
        <v>25</v>
      </c>
      <c r="N193" s="10">
        <v>25</v>
      </c>
      <c r="O193" s="10">
        <v>25</v>
      </c>
      <c r="P193" s="10">
        <v>999300.2</v>
      </c>
      <c r="Q193" s="10">
        <v>25</v>
      </c>
      <c r="R193" s="10">
        <v>25</v>
      </c>
      <c r="S193" s="10">
        <v>25</v>
      </c>
      <c r="T193" s="10">
        <v>25</v>
      </c>
      <c r="U193" s="10">
        <v>25</v>
      </c>
      <c r="V193" s="10">
        <v>25</v>
      </c>
      <c r="W193" s="10">
        <v>24</v>
      </c>
      <c r="X193" s="10">
        <v>25</v>
      </c>
      <c r="Y193" s="10">
        <v>25</v>
      </c>
      <c r="Z193" s="10">
        <v>25</v>
      </c>
      <c r="AA193" s="10">
        <v>24</v>
      </c>
      <c r="AB193" s="10">
        <v>25</v>
      </c>
      <c r="AC193" s="10">
        <v>25</v>
      </c>
      <c r="AD193" s="10">
        <v>25</v>
      </c>
      <c r="AE193" s="10">
        <v>999998.2</v>
      </c>
      <c r="AF193" s="10">
        <v>1000000</v>
      </c>
      <c r="AG193" s="10">
        <v>1.8</v>
      </c>
      <c r="AH193" s="10">
        <v>0</v>
      </c>
      <c r="BK193" s="9" t="s">
        <v>127</v>
      </c>
      <c r="BL193" s="10">
        <v>25</v>
      </c>
      <c r="BM193" s="10">
        <v>25</v>
      </c>
      <c r="BN193" s="10">
        <v>25</v>
      </c>
      <c r="BO193" s="10">
        <v>25</v>
      </c>
      <c r="BP193" s="10">
        <v>25</v>
      </c>
      <c r="BQ193" s="10">
        <v>25</v>
      </c>
      <c r="BR193" s="10">
        <v>25</v>
      </c>
      <c r="BS193" s="10">
        <v>25</v>
      </c>
      <c r="BT193" s="10">
        <v>25</v>
      </c>
      <c r="BU193" s="10">
        <v>25</v>
      </c>
      <c r="BV193" s="10">
        <v>25</v>
      </c>
      <c r="BW193" s="10">
        <v>25</v>
      </c>
      <c r="BX193" s="10">
        <v>25</v>
      </c>
      <c r="BY193" s="10">
        <v>25</v>
      </c>
      <c r="BZ193" s="10">
        <v>999287.3</v>
      </c>
      <c r="CA193" s="10">
        <v>25</v>
      </c>
      <c r="CB193" s="10">
        <v>25</v>
      </c>
      <c r="CC193" s="10">
        <v>25</v>
      </c>
      <c r="CD193" s="10">
        <v>25</v>
      </c>
      <c r="CE193" s="10">
        <v>25</v>
      </c>
      <c r="CF193" s="10">
        <v>25</v>
      </c>
      <c r="CG193" s="10">
        <v>38.5</v>
      </c>
      <c r="CH193" s="10">
        <v>25</v>
      </c>
      <c r="CI193" s="10">
        <v>25</v>
      </c>
      <c r="CJ193" s="10">
        <v>25</v>
      </c>
      <c r="CK193" s="10">
        <v>26</v>
      </c>
      <c r="CL193" s="10">
        <v>25</v>
      </c>
      <c r="CM193" s="10">
        <v>25</v>
      </c>
      <c r="CN193" s="10">
        <v>25</v>
      </c>
      <c r="CO193" s="10">
        <v>1000001.8</v>
      </c>
      <c r="CP193" s="10">
        <v>1000000</v>
      </c>
      <c r="CQ193" s="10">
        <v>-1.8</v>
      </c>
      <c r="CR193" s="10">
        <v>0</v>
      </c>
    </row>
    <row r="194" spans="1:96" ht="15.75" thickBot="1" x14ac:dyDescent="0.3">
      <c r="A194" s="9" t="s">
        <v>128</v>
      </c>
      <c r="B194" s="10">
        <v>25</v>
      </c>
      <c r="C194" s="10">
        <v>25</v>
      </c>
      <c r="D194" s="10">
        <v>25</v>
      </c>
      <c r="E194" s="10">
        <v>25</v>
      </c>
      <c r="F194" s="10">
        <v>25</v>
      </c>
      <c r="G194" s="10">
        <v>25</v>
      </c>
      <c r="H194" s="10">
        <v>25</v>
      </c>
      <c r="I194" s="10">
        <v>25</v>
      </c>
      <c r="J194" s="10">
        <v>25</v>
      </c>
      <c r="K194" s="10">
        <v>25</v>
      </c>
      <c r="L194" s="10">
        <v>25</v>
      </c>
      <c r="M194" s="10">
        <v>25</v>
      </c>
      <c r="N194" s="10">
        <v>25</v>
      </c>
      <c r="O194" s="10">
        <v>25</v>
      </c>
      <c r="P194" s="10">
        <v>999300.2</v>
      </c>
      <c r="Q194" s="10">
        <v>25</v>
      </c>
      <c r="R194" s="10">
        <v>25</v>
      </c>
      <c r="S194" s="10">
        <v>25</v>
      </c>
      <c r="T194" s="10">
        <v>25</v>
      </c>
      <c r="U194" s="10">
        <v>25</v>
      </c>
      <c r="V194" s="10">
        <v>25</v>
      </c>
      <c r="W194" s="10">
        <v>24</v>
      </c>
      <c r="X194" s="10">
        <v>25</v>
      </c>
      <c r="Y194" s="10">
        <v>25</v>
      </c>
      <c r="Z194" s="10">
        <v>25</v>
      </c>
      <c r="AA194" s="10">
        <v>24</v>
      </c>
      <c r="AB194" s="10">
        <v>25</v>
      </c>
      <c r="AC194" s="10">
        <v>25</v>
      </c>
      <c r="AD194" s="10">
        <v>25</v>
      </c>
      <c r="AE194" s="10">
        <v>999998.2</v>
      </c>
      <c r="AF194" s="10">
        <v>1000000</v>
      </c>
      <c r="AG194" s="10">
        <v>1.8</v>
      </c>
      <c r="AH194" s="10">
        <v>0</v>
      </c>
      <c r="BK194" s="9" t="s">
        <v>128</v>
      </c>
      <c r="BL194" s="10">
        <v>25</v>
      </c>
      <c r="BM194" s="10">
        <v>25</v>
      </c>
      <c r="BN194" s="10">
        <v>25</v>
      </c>
      <c r="BO194" s="10">
        <v>25</v>
      </c>
      <c r="BP194" s="10">
        <v>25</v>
      </c>
      <c r="BQ194" s="10">
        <v>25</v>
      </c>
      <c r="BR194" s="10">
        <v>25</v>
      </c>
      <c r="BS194" s="10">
        <v>25</v>
      </c>
      <c r="BT194" s="10">
        <v>25</v>
      </c>
      <c r="BU194" s="10">
        <v>25</v>
      </c>
      <c r="BV194" s="10">
        <v>25</v>
      </c>
      <c r="BW194" s="10">
        <v>25</v>
      </c>
      <c r="BX194" s="10">
        <v>25</v>
      </c>
      <c r="BY194" s="10">
        <v>25</v>
      </c>
      <c r="BZ194" s="10">
        <v>999287.3</v>
      </c>
      <c r="CA194" s="10">
        <v>25</v>
      </c>
      <c r="CB194" s="10">
        <v>25</v>
      </c>
      <c r="CC194" s="10">
        <v>25</v>
      </c>
      <c r="CD194" s="10">
        <v>25</v>
      </c>
      <c r="CE194" s="10">
        <v>25</v>
      </c>
      <c r="CF194" s="10">
        <v>25</v>
      </c>
      <c r="CG194" s="10">
        <v>38.5</v>
      </c>
      <c r="CH194" s="10">
        <v>25</v>
      </c>
      <c r="CI194" s="10">
        <v>25</v>
      </c>
      <c r="CJ194" s="10">
        <v>25</v>
      </c>
      <c r="CK194" s="10">
        <v>26</v>
      </c>
      <c r="CL194" s="10">
        <v>25</v>
      </c>
      <c r="CM194" s="10">
        <v>25</v>
      </c>
      <c r="CN194" s="10">
        <v>25</v>
      </c>
      <c r="CO194" s="10">
        <v>1000001.8</v>
      </c>
      <c r="CP194" s="10">
        <v>1000000</v>
      </c>
      <c r="CQ194" s="10">
        <v>-1.8</v>
      </c>
      <c r="CR194" s="10">
        <v>0</v>
      </c>
    </row>
    <row r="195" spans="1:96" ht="15.75" thickBot="1" x14ac:dyDescent="0.3">
      <c r="A195" s="9" t="s">
        <v>129</v>
      </c>
      <c r="B195" s="10">
        <v>25</v>
      </c>
      <c r="C195" s="10">
        <v>25</v>
      </c>
      <c r="D195" s="10">
        <v>25</v>
      </c>
      <c r="E195" s="10">
        <v>25</v>
      </c>
      <c r="F195" s="10">
        <v>25</v>
      </c>
      <c r="G195" s="10">
        <v>25</v>
      </c>
      <c r="H195" s="10">
        <v>25</v>
      </c>
      <c r="I195" s="10">
        <v>25</v>
      </c>
      <c r="J195" s="10">
        <v>25</v>
      </c>
      <c r="K195" s="10">
        <v>25</v>
      </c>
      <c r="L195" s="10">
        <v>25</v>
      </c>
      <c r="M195" s="10">
        <v>25</v>
      </c>
      <c r="N195" s="10">
        <v>25</v>
      </c>
      <c r="O195" s="10">
        <v>25</v>
      </c>
      <c r="P195" s="10">
        <v>999300.2</v>
      </c>
      <c r="Q195" s="10">
        <v>25</v>
      </c>
      <c r="R195" s="10">
        <v>25</v>
      </c>
      <c r="S195" s="10">
        <v>25</v>
      </c>
      <c r="T195" s="10">
        <v>25</v>
      </c>
      <c r="U195" s="10">
        <v>25</v>
      </c>
      <c r="V195" s="10">
        <v>25</v>
      </c>
      <c r="W195" s="10">
        <v>24</v>
      </c>
      <c r="X195" s="10">
        <v>25</v>
      </c>
      <c r="Y195" s="10">
        <v>25</v>
      </c>
      <c r="Z195" s="10">
        <v>25</v>
      </c>
      <c r="AA195" s="10">
        <v>24</v>
      </c>
      <c r="AB195" s="10">
        <v>25</v>
      </c>
      <c r="AC195" s="10">
        <v>25</v>
      </c>
      <c r="AD195" s="10">
        <v>25</v>
      </c>
      <c r="AE195" s="10">
        <v>999998.2</v>
      </c>
      <c r="AF195" s="10">
        <v>1000000</v>
      </c>
      <c r="AG195" s="10">
        <v>1.8</v>
      </c>
      <c r="AH195" s="10">
        <v>0</v>
      </c>
      <c r="BK195" s="9" t="s">
        <v>129</v>
      </c>
      <c r="BL195" s="10">
        <v>25</v>
      </c>
      <c r="BM195" s="10">
        <v>25</v>
      </c>
      <c r="BN195" s="10">
        <v>25</v>
      </c>
      <c r="BO195" s="10">
        <v>25</v>
      </c>
      <c r="BP195" s="10">
        <v>25</v>
      </c>
      <c r="BQ195" s="10">
        <v>25</v>
      </c>
      <c r="BR195" s="10">
        <v>25</v>
      </c>
      <c r="BS195" s="10">
        <v>25</v>
      </c>
      <c r="BT195" s="10">
        <v>25</v>
      </c>
      <c r="BU195" s="10">
        <v>25</v>
      </c>
      <c r="BV195" s="10">
        <v>25</v>
      </c>
      <c r="BW195" s="10">
        <v>25</v>
      </c>
      <c r="BX195" s="10">
        <v>25</v>
      </c>
      <c r="BY195" s="10">
        <v>25</v>
      </c>
      <c r="BZ195" s="10">
        <v>999287.3</v>
      </c>
      <c r="CA195" s="10">
        <v>25</v>
      </c>
      <c r="CB195" s="10">
        <v>25</v>
      </c>
      <c r="CC195" s="10">
        <v>25</v>
      </c>
      <c r="CD195" s="10">
        <v>25</v>
      </c>
      <c r="CE195" s="10">
        <v>25</v>
      </c>
      <c r="CF195" s="10">
        <v>25</v>
      </c>
      <c r="CG195" s="10">
        <v>38.5</v>
      </c>
      <c r="CH195" s="10">
        <v>25</v>
      </c>
      <c r="CI195" s="10">
        <v>25</v>
      </c>
      <c r="CJ195" s="10">
        <v>25</v>
      </c>
      <c r="CK195" s="10">
        <v>26</v>
      </c>
      <c r="CL195" s="10">
        <v>25</v>
      </c>
      <c r="CM195" s="10">
        <v>25</v>
      </c>
      <c r="CN195" s="10">
        <v>25</v>
      </c>
      <c r="CO195" s="10">
        <v>1000001.8</v>
      </c>
      <c r="CP195" s="10">
        <v>1000000</v>
      </c>
      <c r="CQ195" s="10">
        <v>-1.8</v>
      </c>
      <c r="CR195" s="10">
        <v>0</v>
      </c>
    </row>
    <row r="196" spans="1:96" ht="15.75" thickBot="1" x14ac:dyDescent="0.3">
      <c r="A196" s="9" t="s">
        <v>130</v>
      </c>
      <c r="B196" s="10">
        <v>25</v>
      </c>
      <c r="C196" s="10">
        <v>25</v>
      </c>
      <c r="D196" s="10">
        <v>25</v>
      </c>
      <c r="E196" s="10">
        <v>25</v>
      </c>
      <c r="F196" s="10">
        <v>25</v>
      </c>
      <c r="G196" s="10">
        <v>25</v>
      </c>
      <c r="H196" s="10">
        <v>25</v>
      </c>
      <c r="I196" s="10">
        <v>25</v>
      </c>
      <c r="J196" s="10">
        <v>25</v>
      </c>
      <c r="K196" s="10">
        <v>25</v>
      </c>
      <c r="L196" s="10">
        <v>25</v>
      </c>
      <c r="M196" s="10">
        <v>25</v>
      </c>
      <c r="N196" s="10">
        <v>25</v>
      </c>
      <c r="O196" s="10">
        <v>25</v>
      </c>
      <c r="P196" s="10">
        <v>999300.2</v>
      </c>
      <c r="Q196" s="10">
        <v>25</v>
      </c>
      <c r="R196" s="10">
        <v>25</v>
      </c>
      <c r="S196" s="10">
        <v>25</v>
      </c>
      <c r="T196" s="10">
        <v>25</v>
      </c>
      <c r="U196" s="10">
        <v>25</v>
      </c>
      <c r="V196" s="10">
        <v>25</v>
      </c>
      <c r="W196" s="10">
        <v>24</v>
      </c>
      <c r="X196" s="10">
        <v>25</v>
      </c>
      <c r="Y196" s="10">
        <v>25</v>
      </c>
      <c r="Z196" s="10">
        <v>25</v>
      </c>
      <c r="AA196" s="10">
        <v>24</v>
      </c>
      <c r="AB196" s="10">
        <v>25</v>
      </c>
      <c r="AC196" s="10">
        <v>25</v>
      </c>
      <c r="AD196" s="10">
        <v>25</v>
      </c>
      <c r="AE196" s="10">
        <v>999998.2</v>
      </c>
      <c r="AF196" s="10">
        <v>1000000</v>
      </c>
      <c r="AG196" s="10">
        <v>1.8</v>
      </c>
      <c r="AH196" s="10">
        <v>0</v>
      </c>
      <c r="BK196" s="9" t="s">
        <v>130</v>
      </c>
      <c r="BL196" s="10">
        <v>25</v>
      </c>
      <c r="BM196" s="10">
        <v>25</v>
      </c>
      <c r="BN196" s="10">
        <v>25</v>
      </c>
      <c r="BO196" s="10">
        <v>25</v>
      </c>
      <c r="BP196" s="10">
        <v>25</v>
      </c>
      <c r="BQ196" s="10">
        <v>25</v>
      </c>
      <c r="BR196" s="10">
        <v>25</v>
      </c>
      <c r="BS196" s="10">
        <v>25</v>
      </c>
      <c r="BT196" s="10">
        <v>25</v>
      </c>
      <c r="BU196" s="10">
        <v>25</v>
      </c>
      <c r="BV196" s="10">
        <v>25</v>
      </c>
      <c r="BW196" s="10">
        <v>25</v>
      </c>
      <c r="BX196" s="10">
        <v>25</v>
      </c>
      <c r="BY196" s="10">
        <v>25</v>
      </c>
      <c r="BZ196" s="10">
        <v>999287.3</v>
      </c>
      <c r="CA196" s="10">
        <v>25</v>
      </c>
      <c r="CB196" s="10">
        <v>25</v>
      </c>
      <c r="CC196" s="10">
        <v>25</v>
      </c>
      <c r="CD196" s="10">
        <v>25</v>
      </c>
      <c r="CE196" s="10">
        <v>25</v>
      </c>
      <c r="CF196" s="10">
        <v>25</v>
      </c>
      <c r="CG196" s="10">
        <v>38.5</v>
      </c>
      <c r="CH196" s="10">
        <v>25</v>
      </c>
      <c r="CI196" s="10">
        <v>25</v>
      </c>
      <c r="CJ196" s="10">
        <v>25</v>
      </c>
      <c r="CK196" s="10">
        <v>26</v>
      </c>
      <c r="CL196" s="10">
        <v>25</v>
      </c>
      <c r="CM196" s="10">
        <v>25</v>
      </c>
      <c r="CN196" s="10">
        <v>25</v>
      </c>
      <c r="CO196" s="10">
        <v>1000001.8</v>
      </c>
      <c r="CP196" s="10">
        <v>1000000</v>
      </c>
      <c r="CQ196" s="10">
        <v>-1.8</v>
      </c>
      <c r="CR196" s="10">
        <v>0</v>
      </c>
    </row>
    <row r="197" spans="1:96" ht="15.75" thickBot="1" x14ac:dyDescent="0.3">
      <c r="A197" s="9" t="s">
        <v>131</v>
      </c>
      <c r="B197" s="10">
        <v>25</v>
      </c>
      <c r="C197" s="10">
        <v>25</v>
      </c>
      <c r="D197" s="10">
        <v>25</v>
      </c>
      <c r="E197" s="10">
        <v>25</v>
      </c>
      <c r="F197" s="10">
        <v>25</v>
      </c>
      <c r="G197" s="10">
        <v>25</v>
      </c>
      <c r="H197" s="10">
        <v>25</v>
      </c>
      <c r="I197" s="10">
        <v>25</v>
      </c>
      <c r="J197" s="10">
        <v>25</v>
      </c>
      <c r="K197" s="10">
        <v>25</v>
      </c>
      <c r="L197" s="10">
        <v>25</v>
      </c>
      <c r="M197" s="10">
        <v>25</v>
      </c>
      <c r="N197" s="10">
        <v>25</v>
      </c>
      <c r="O197" s="10">
        <v>25</v>
      </c>
      <c r="P197" s="10">
        <v>999300.2</v>
      </c>
      <c r="Q197" s="10">
        <v>25</v>
      </c>
      <c r="R197" s="10">
        <v>25</v>
      </c>
      <c r="S197" s="10">
        <v>25</v>
      </c>
      <c r="T197" s="10">
        <v>25</v>
      </c>
      <c r="U197" s="10">
        <v>25</v>
      </c>
      <c r="V197" s="10">
        <v>25</v>
      </c>
      <c r="W197" s="10">
        <v>24</v>
      </c>
      <c r="X197" s="10">
        <v>25</v>
      </c>
      <c r="Y197" s="10">
        <v>25</v>
      </c>
      <c r="Z197" s="10">
        <v>25</v>
      </c>
      <c r="AA197" s="10">
        <v>24</v>
      </c>
      <c r="AB197" s="10">
        <v>25</v>
      </c>
      <c r="AC197" s="10">
        <v>25</v>
      </c>
      <c r="AD197" s="10">
        <v>25</v>
      </c>
      <c r="AE197" s="10">
        <v>999998.2</v>
      </c>
      <c r="AF197" s="10">
        <v>1000000</v>
      </c>
      <c r="AG197" s="10">
        <v>1.8</v>
      </c>
      <c r="AH197" s="10">
        <v>0</v>
      </c>
      <c r="BK197" s="9" t="s">
        <v>131</v>
      </c>
      <c r="BL197" s="10">
        <v>25</v>
      </c>
      <c r="BM197" s="10">
        <v>25</v>
      </c>
      <c r="BN197" s="10">
        <v>25</v>
      </c>
      <c r="BO197" s="10">
        <v>25</v>
      </c>
      <c r="BP197" s="10">
        <v>25</v>
      </c>
      <c r="BQ197" s="10">
        <v>25</v>
      </c>
      <c r="BR197" s="10">
        <v>25</v>
      </c>
      <c r="BS197" s="10">
        <v>25</v>
      </c>
      <c r="BT197" s="10">
        <v>25</v>
      </c>
      <c r="BU197" s="10">
        <v>25</v>
      </c>
      <c r="BV197" s="10">
        <v>25</v>
      </c>
      <c r="BW197" s="10">
        <v>25</v>
      </c>
      <c r="BX197" s="10">
        <v>25</v>
      </c>
      <c r="BY197" s="10">
        <v>25</v>
      </c>
      <c r="BZ197" s="10">
        <v>999287.3</v>
      </c>
      <c r="CA197" s="10">
        <v>25</v>
      </c>
      <c r="CB197" s="10">
        <v>25</v>
      </c>
      <c r="CC197" s="10">
        <v>25</v>
      </c>
      <c r="CD197" s="10">
        <v>25</v>
      </c>
      <c r="CE197" s="10">
        <v>25</v>
      </c>
      <c r="CF197" s="10">
        <v>25</v>
      </c>
      <c r="CG197" s="10">
        <v>38.5</v>
      </c>
      <c r="CH197" s="10">
        <v>25</v>
      </c>
      <c r="CI197" s="10">
        <v>25</v>
      </c>
      <c r="CJ197" s="10">
        <v>25</v>
      </c>
      <c r="CK197" s="10">
        <v>26</v>
      </c>
      <c r="CL197" s="10">
        <v>25</v>
      </c>
      <c r="CM197" s="10">
        <v>25</v>
      </c>
      <c r="CN197" s="10">
        <v>25</v>
      </c>
      <c r="CO197" s="10">
        <v>1000001.8</v>
      </c>
      <c r="CP197" s="10">
        <v>1000000</v>
      </c>
      <c r="CQ197" s="10">
        <v>-1.8</v>
      </c>
      <c r="CR197" s="10">
        <v>0</v>
      </c>
    </row>
    <row r="198" spans="1:96" ht="15.75" thickBot="1" x14ac:dyDescent="0.3">
      <c r="A198" s="9" t="s">
        <v>132</v>
      </c>
      <c r="B198" s="10">
        <v>25</v>
      </c>
      <c r="C198" s="10">
        <v>25</v>
      </c>
      <c r="D198" s="10">
        <v>25</v>
      </c>
      <c r="E198" s="10">
        <v>25</v>
      </c>
      <c r="F198" s="10">
        <v>25</v>
      </c>
      <c r="G198" s="10">
        <v>25</v>
      </c>
      <c r="H198" s="10">
        <v>25</v>
      </c>
      <c r="I198" s="10">
        <v>25</v>
      </c>
      <c r="J198" s="10">
        <v>25</v>
      </c>
      <c r="K198" s="10">
        <v>25</v>
      </c>
      <c r="L198" s="10">
        <v>25</v>
      </c>
      <c r="M198" s="10">
        <v>25</v>
      </c>
      <c r="N198" s="10">
        <v>25</v>
      </c>
      <c r="O198" s="10">
        <v>25</v>
      </c>
      <c r="P198" s="10">
        <v>999300.2</v>
      </c>
      <c r="Q198" s="10">
        <v>25</v>
      </c>
      <c r="R198" s="10">
        <v>25</v>
      </c>
      <c r="S198" s="10">
        <v>25</v>
      </c>
      <c r="T198" s="10">
        <v>25</v>
      </c>
      <c r="U198" s="10">
        <v>25</v>
      </c>
      <c r="V198" s="10">
        <v>25</v>
      </c>
      <c r="W198" s="10">
        <v>24</v>
      </c>
      <c r="X198" s="10">
        <v>25</v>
      </c>
      <c r="Y198" s="10">
        <v>25</v>
      </c>
      <c r="Z198" s="10">
        <v>25</v>
      </c>
      <c r="AA198" s="10">
        <v>24</v>
      </c>
      <c r="AB198" s="10">
        <v>25</v>
      </c>
      <c r="AC198" s="10">
        <v>25</v>
      </c>
      <c r="AD198" s="10">
        <v>25</v>
      </c>
      <c r="AE198" s="10">
        <v>999998.2</v>
      </c>
      <c r="AF198" s="10">
        <v>1000000</v>
      </c>
      <c r="AG198" s="10">
        <v>1.8</v>
      </c>
      <c r="AH198" s="10">
        <v>0</v>
      </c>
      <c r="BK198" s="9" t="s">
        <v>132</v>
      </c>
      <c r="BL198" s="10">
        <v>25</v>
      </c>
      <c r="BM198" s="10">
        <v>25</v>
      </c>
      <c r="BN198" s="10">
        <v>25</v>
      </c>
      <c r="BO198" s="10">
        <v>25</v>
      </c>
      <c r="BP198" s="10">
        <v>25</v>
      </c>
      <c r="BQ198" s="10">
        <v>25</v>
      </c>
      <c r="BR198" s="10">
        <v>25</v>
      </c>
      <c r="BS198" s="10">
        <v>25</v>
      </c>
      <c r="BT198" s="10">
        <v>25</v>
      </c>
      <c r="BU198" s="10">
        <v>25</v>
      </c>
      <c r="BV198" s="10">
        <v>25</v>
      </c>
      <c r="BW198" s="10">
        <v>25</v>
      </c>
      <c r="BX198" s="10">
        <v>25</v>
      </c>
      <c r="BY198" s="10">
        <v>25</v>
      </c>
      <c r="BZ198" s="10">
        <v>999287.3</v>
      </c>
      <c r="CA198" s="10">
        <v>25</v>
      </c>
      <c r="CB198" s="10">
        <v>25</v>
      </c>
      <c r="CC198" s="10">
        <v>25</v>
      </c>
      <c r="CD198" s="10">
        <v>25</v>
      </c>
      <c r="CE198" s="10">
        <v>25</v>
      </c>
      <c r="CF198" s="10">
        <v>25</v>
      </c>
      <c r="CG198" s="10">
        <v>38.5</v>
      </c>
      <c r="CH198" s="10">
        <v>25</v>
      </c>
      <c r="CI198" s="10">
        <v>25</v>
      </c>
      <c r="CJ198" s="10">
        <v>25</v>
      </c>
      <c r="CK198" s="10">
        <v>26</v>
      </c>
      <c r="CL198" s="10">
        <v>25</v>
      </c>
      <c r="CM198" s="10">
        <v>25</v>
      </c>
      <c r="CN198" s="10">
        <v>25</v>
      </c>
      <c r="CO198" s="10">
        <v>1000001.8</v>
      </c>
      <c r="CP198" s="10">
        <v>1000000</v>
      </c>
      <c r="CQ198" s="10">
        <v>-1.8</v>
      </c>
      <c r="CR198" s="10">
        <v>0</v>
      </c>
    </row>
    <row r="199" spans="1:96" ht="15.75" thickBot="1" x14ac:dyDescent="0.3">
      <c r="A199" s="9" t="s">
        <v>133</v>
      </c>
      <c r="B199" s="10">
        <v>25</v>
      </c>
      <c r="C199" s="10">
        <v>25</v>
      </c>
      <c r="D199" s="10">
        <v>25</v>
      </c>
      <c r="E199" s="10">
        <v>25</v>
      </c>
      <c r="F199" s="10">
        <v>25</v>
      </c>
      <c r="G199" s="10">
        <v>25</v>
      </c>
      <c r="H199" s="10">
        <v>25</v>
      </c>
      <c r="I199" s="10">
        <v>25</v>
      </c>
      <c r="J199" s="10">
        <v>25</v>
      </c>
      <c r="K199" s="10">
        <v>25</v>
      </c>
      <c r="L199" s="10">
        <v>25</v>
      </c>
      <c r="M199" s="10">
        <v>25</v>
      </c>
      <c r="N199" s="10">
        <v>25</v>
      </c>
      <c r="O199" s="10">
        <v>25</v>
      </c>
      <c r="P199" s="10">
        <v>999300.2</v>
      </c>
      <c r="Q199" s="10">
        <v>25</v>
      </c>
      <c r="R199" s="10">
        <v>25</v>
      </c>
      <c r="S199" s="10">
        <v>25</v>
      </c>
      <c r="T199" s="10">
        <v>25</v>
      </c>
      <c r="U199" s="10">
        <v>25</v>
      </c>
      <c r="V199" s="10">
        <v>25</v>
      </c>
      <c r="W199" s="10">
        <v>24</v>
      </c>
      <c r="X199" s="10">
        <v>25</v>
      </c>
      <c r="Y199" s="10">
        <v>25</v>
      </c>
      <c r="Z199" s="10">
        <v>25</v>
      </c>
      <c r="AA199" s="10">
        <v>24</v>
      </c>
      <c r="AB199" s="10">
        <v>25</v>
      </c>
      <c r="AC199" s="10">
        <v>25</v>
      </c>
      <c r="AD199" s="10">
        <v>25</v>
      </c>
      <c r="AE199" s="10">
        <v>999998.2</v>
      </c>
      <c r="AF199" s="10">
        <v>1000000</v>
      </c>
      <c r="AG199" s="10">
        <v>1.8</v>
      </c>
      <c r="AH199" s="10">
        <v>0</v>
      </c>
      <c r="BK199" s="9" t="s">
        <v>133</v>
      </c>
      <c r="BL199" s="10">
        <v>25</v>
      </c>
      <c r="BM199" s="10">
        <v>25</v>
      </c>
      <c r="BN199" s="10">
        <v>25</v>
      </c>
      <c r="BO199" s="10">
        <v>25</v>
      </c>
      <c r="BP199" s="10">
        <v>25</v>
      </c>
      <c r="BQ199" s="10">
        <v>25</v>
      </c>
      <c r="BR199" s="10">
        <v>25</v>
      </c>
      <c r="BS199" s="10">
        <v>25</v>
      </c>
      <c r="BT199" s="10">
        <v>25</v>
      </c>
      <c r="BU199" s="10">
        <v>25</v>
      </c>
      <c r="BV199" s="10">
        <v>25</v>
      </c>
      <c r="BW199" s="10">
        <v>25</v>
      </c>
      <c r="BX199" s="10">
        <v>25</v>
      </c>
      <c r="BY199" s="10">
        <v>25</v>
      </c>
      <c r="BZ199" s="10">
        <v>999287.3</v>
      </c>
      <c r="CA199" s="10">
        <v>25</v>
      </c>
      <c r="CB199" s="10">
        <v>25</v>
      </c>
      <c r="CC199" s="10">
        <v>25</v>
      </c>
      <c r="CD199" s="10">
        <v>25</v>
      </c>
      <c r="CE199" s="10">
        <v>25</v>
      </c>
      <c r="CF199" s="10">
        <v>25</v>
      </c>
      <c r="CG199" s="10">
        <v>38.5</v>
      </c>
      <c r="CH199" s="10">
        <v>25</v>
      </c>
      <c r="CI199" s="10">
        <v>25</v>
      </c>
      <c r="CJ199" s="10">
        <v>25</v>
      </c>
      <c r="CK199" s="10">
        <v>26</v>
      </c>
      <c r="CL199" s="10">
        <v>25</v>
      </c>
      <c r="CM199" s="10">
        <v>25</v>
      </c>
      <c r="CN199" s="10">
        <v>25</v>
      </c>
      <c r="CO199" s="10">
        <v>1000001.8</v>
      </c>
      <c r="CP199" s="10">
        <v>1000000</v>
      </c>
      <c r="CQ199" s="10">
        <v>-1.8</v>
      </c>
      <c r="CR199" s="10">
        <v>0</v>
      </c>
    </row>
    <row r="200" spans="1:96" ht="15.75" thickBot="1" x14ac:dyDescent="0.3">
      <c r="A200" s="9" t="s">
        <v>134</v>
      </c>
      <c r="B200" s="10">
        <v>25</v>
      </c>
      <c r="C200" s="10">
        <v>25</v>
      </c>
      <c r="D200" s="10">
        <v>25</v>
      </c>
      <c r="E200" s="10">
        <v>25</v>
      </c>
      <c r="F200" s="10">
        <v>25</v>
      </c>
      <c r="G200" s="10">
        <v>25</v>
      </c>
      <c r="H200" s="10">
        <v>25</v>
      </c>
      <c r="I200" s="10">
        <v>25</v>
      </c>
      <c r="J200" s="10">
        <v>25</v>
      </c>
      <c r="K200" s="10">
        <v>25</v>
      </c>
      <c r="L200" s="10">
        <v>25</v>
      </c>
      <c r="M200" s="10">
        <v>25</v>
      </c>
      <c r="N200" s="10">
        <v>25</v>
      </c>
      <c r="O200" s="10">
        <v>25</v>
      </c>
      <c r="P200" s="10">
        <v>999300.2</v>
      </c>
      <c r="Q200" s="10">
        <v>25</v>
      </c>
      <c r="R200" s="10">
        <v>25</v>
      </c>
      <c r="S200" s="10">
        <v>25</v>
      </c>
      <c r="T200" s="10">
        <v>25</v>
      </c>
      <c r="U200" s="10">
        <v>25</v>
      </c>
      <c r="V200" s="10">
        <v>25</v>
      </c>
      <c r="W200" s="10">
        <v>24</v>
      </c>
      <c r="X200" s="10">
        <v>25</v>
      </c>
      <c r="Y200" s="10">
        <v>25</v>
      </c>
      <c r="Z200" s="10">
        <v>25</v>
      </c>
      <c r="AA200" s="10">
        <v>24</v>
      </c>
      <c r="AB200" s="10">
        <v>25</v>
      </c>
      <c r="AC200" s="10">
        <v>25</v>
      </c>
      <c r="AD200" s="10">
        <v>25</v>
      </c>
      <c r="AE200" s="10">
        <v>999998.2</v>
      </c>
      <c r="AF200" s="10">
        <v>1000000</v>
      </c>
      <c r="AG200" s="10">
        <v>1.8</v>
      </c>
      <c r="AH200" s="10">
        <v>0</v>
      </c>
      <c r="BK200" s="9" t="s">
        <v>134</v>
      </c>
      <c r="BL200" s="10">
        <v>25</v>
      </c>
      <c r="BM200" s="10">
        <v>25</v>
      </c>
      <c r="BN200" s="10">
        <v>25</v>
      </c>
      <c r="BO200" s="10">
        <v>25</v>
      </c>
      <c r="BP200" s="10">
        <v>25</v>
      </c>
      <c r="BQ200" s="10">
        <v>25</v>
      </c>
      <c r="BR200" s="10">
        <v>25</v>
      </c>
      <c r="BS200" s="10">
        <v>25</v>
      </c>
      <c r="BT200" s="10">
        <v>25</v>
      </c>
      <c r="BU200" s="10">
        <v>25</v>
      </c>
      <c r="BV200" s="10">
        <v>25</v>
      </c>
      <c r="BW200" s="10">
        <v>25</v>
      </c>
      <c r="BX200" s="10">
        <v>25</v>
      </c>
      <c r="BY200" s="10">
        <v>25</v>
      </c>
      <c r="BZ200" s="10">
        <v>999287.3</v>
      </c>
      <c r="CA200" s="10">
        <v>25</v>
      </c>
      <c r="CB200" s="10">
        <v>25</v>
      </c>
      <c r="CC200" s="10">
        <v>25</v>
      </c>
      <c r="CD200" s="10">
        <v>25</v>
      </c>
      <c r="CE200" s="10">
        <v>25</v>
      </c>
      <c r="CF200" s="10">
        <v>25</v>
      </c>
      <c r="CG200" s="10">
        <v>38.5</v>
      </c>
      <c r="CH200" s="10">
        <v>25</v>
      </c>
      <c r="CI200" s="10">
        <v>25</v>
      </c>
      <c r="CJ200" s="10">
        <v>25</v>
      </c>
      <c r="CK200" s="10">
        <v>26</v>
      </c>
      <c r="CL200" s="10">
        <v>25</v>
      </c>
      <c r="CM200" s="10">
        <v>25</v>
      </c>
      <c r="CN200" s="10">
        <v>25</v>
      </c>
      <c r="CO200" s="10">
        <v>1000001.8</v>
      </c>
      <c r="CP200" s="10">
        <v>1000000</v>
      </c>
      <c r="CQ200" s="10">
        <v>-1.8</v>
      </c>
      <c r="CR200" s="10">
        <v>0</v>
      </c>
    </row>
    <row r="201" spans="1:96" ht="15.75" thickBot="1" x14ac:dyDescent="0.3">
      <c r="A201" s="9" t="s">
        <v>135</v>
      </c>
      <c r="B201" s="10">
        <v>25</v>
      </c>
      <c r="C201" s="10">
        <v>25</v>
      </c>
      <c r="D201" s="10">
        <v>25</v>
      </c>
      <c r="E201" s="10">
        <v>25</v>
      </c>
      <c r="F201" s="10">
        <v>25</v>
      </c>
      <c r="G201" s="10">
        <v>25</v>
      </c>
      <c r="H201" s="10">
        <v>25</v>
      </c>
      <c r="I201" s="10">
        <v>25</v>
      </c>
      <c r="J201" s="10">
        <v>25</v>
      </c>
      <c r="K201" s="10">
        <v>25</v>
      </c>
      <c r="L201" s="10">
        <v>25</v>
      </c>
      <c r="M201" s="10">
        <v>25</v>
      </c>
      <c r="N201" s="10">
        <v>25</v>
      </c>
      <c r="O201" s="10">
        <v>25</v>
      </c>
      <c r="P201" s="10">
        <v>999300.2</v>
      </c>
      <c r="Q201" s="10">
        <v>25</v>
      </c>
      <c r="R201" s="10">
        <v>25</v>
      </c>
      <c r="S201" s="10">
        <v>25</v>
      </c>
      <c r="T201" s="10">
        <v>25</v>
      </c>
      <c r="U201" s="10">
        <v>25</v>
      </c>
      <c r="V201" s="10">
        <v>25</v>
      </c>
      <c r="W201" s="10">
        <v>24</v>
      </c>
      <c r="X201" s="10">
        <v>25</v>
      </c>
      <c r="Y201" s="10">
        <v>25</v>
      </c>
      <c r="Z201" s="10">
        <v>25</v>
      </c>
      <c r="AA201" s="10">
        <v>24</v>
      </c>
      <c r="AB201" s="10">
        <v>25</v>
      </c>
      <c r="AC201" s="10">
        <v>25</v>
      </c>
      <c r="AD201" s="10">
        <v>25</v>
      </c>
      <c r="AE201" s="10">
        <v>999998.2</v>
      </c>
      <c r="AF201" s="10">
        <v>1000000</v>
      </c>
      <c r="AG201" s="10">
        <v>1.8</v>
      </c>
      <c r="AH201" s="10">
        <v>0</v>
      </c>
      <c r="BK201" s="9" t="s">
        <v>135</v>
      </c>
      <c r="BL201" s="10">
        <v>25</v>
      </c>
      <c r="BM201" s="10">
        <v>25</v>
      </c>
      <c r="BN201" s="10">
        <v>25</v>
      </c>
      <c r="BO201" s="10">
        <v>25</v>
      </c>
      <c r="BP201" s="10">
        <v>25</v>
      </c>
      <c r="BQ201" s="10">
        <v>25</v>
      </c>
      <c r="BR201" s="10">
        <v>25</v>
      </c>
      <c r="BS201" s="10">
        <v>25</v>
      </c>
      <c r="BT201" s="10">
        <v>25</v>
      </c>
      <c r="BU201" s="10">
        <v>25</v>
      </c>
      <c r="BV201" s="10">
        <v>25</v>
      </c>
      <c r="BW201" s="10">
        <v>25</v>
      </c>
      <c r="BX201" s="10">
        <v>25</v>
      </c>
      <c r="BY201" s="10">
        <v>25</v>
      </c>
      <c r="BZ201" s="10">
        <v>999287.3</v>
      </c>
      <c r="CA201" s="10">
        <v>25</v>
      </c>
      <c r="CB201" s="10">
        <v>25</v>
      </c>
      <c r="CC201" s="10">
        <v>25</v>
      </c>
      <c r="CD201" s="10">
        <v>25</v>
      </c>
      <c r="CE201" s="10">
        <v>25</v>
      </c>
      <c r="CF201" s="10">
        <v>25</v>
      </c>
      <c r="CG201" s="10">
        <v>38.5</v>
      </c>
      <c r="CH201" s="10">
        <v>25</v>
      </c>
      <c r="CI201" s="10">
        <v>25</v>
      </c>
      <c r="CJ201" s="10">
        <v>25</v>
      </c>
      <c r="CK201" s="10">
        <v>26</v>
      </c>
      <c r="CL201" s="10">
        <v>25</v>
      </c>
      <c r="CM201" s="10">
        <v>25</v>
      </c>
      <c r="CN201" s="10">
        <v>25</v>
      </c>
      <c r="CO201" s="10">
        <v>1000001.8</v>
      </c>
      <c r="CP201" s="10">
        <v>1000000</v>
      </c>
      <c r="CQ201" s="10">
        <v>-1.8</v>
      </c>
      <c r="CR201" s="10">
        <v>0</v>
      </c>
    </row>
    <row r="202" spans="1:96" ht="15.75" thickBot="1" x14ac:dyDescent="0.3">
      <c r="A202" s="9" t="s">
        <v>136</v>
      </c>
      <c r="B202" s="10">
        <v>25</v>
      </c>
      <c r="C202" s="10">
        <v>25</v>
      </c>
      <c r="D202" s="10">
        <v>25</v>
      </c>
      <c r="E202" s="10">
        <v>25</v>
      </c>
      <c r="F202" s="10">
        <v>25</v>
      </c>
      <c r="G202" s="10">
        <v>25</v>
      </c>
      <c r="H202" s="10">
        <v>25</v>
      </c>
      <c r="I202" s="10">
        <v>25</v>
      </c>
      <c r="J202" s="10">
        <v>25</v>
      </c>
      <c r="K202" s="10">
        <v>25</v>
      </c>
      <c r="L202" s="10">
        <v>25</v>
      </c>
      <c r="M202" s="10">
        <v>25</v>
      </c>
      <c r="N202" s="10">
        <v>25</v>
      </c>
      <c r="O202" s="10">
        <v>25</v>
      </c>
      <c r="P202" s="10">
        <v>999300.2</v>
      </c>
      <c r="Q202" s="10">
        <v>25</v>
      </c>
      <c r="R202" s="10">
        <v>25</v>
      </c>
      <c r="S202" s="10">
        <v>25</v>
      </c>
      <c r="T202" s="10">
        <v>25</v>
      </c>
      <c r="U202" s="10">
        <v>25</v>
      </c>
      <c r="V202" s="10">
        <v>25</v>
      </c>
      <c r="W202" s="10">
        <v>24</v>
      </c>
      <c r="X202" s="10">
        <v>25</v>
      </c>
      <c r="Y202" s="10">
        <v>25</v>
      </c>
      <c r="Z202" s="10">
        <v>25</v>
      </c>
      <c r="AA202" s="10">
        <v>24</v>
      </c>
      <c r="AB202" s="10">
        <v>25</v>
      </c>
      <c r="AC202" s="10">
        <v>25</v>
      </c>
      <c r="AD202" s="10">
        <v>25</v>
      </c>
      <c r="AE202" s="10">
        <v>999998.2</v>
      </c>
      <c r="AF202" s="10">
        <v>1000000</v>
      </c>
      <c r="AG202" s="10">
        <v>1.8</v>
      </c>
      <c r="AH202" s="10">
        <v>0</v>
      </c>
      <c r="BK202" s="9" t="s">
        <v>136</v>
      </c>
      <c r="BL202" s="10">
        <v>25</v>
      </c>
      <c r="BM202" s="10">
        <v>25</v>
      </c>
      <c r="BN202" s="10">
        <v>25</v>
      </c>
      <c r="BO202" s="10">
        <v>25</v>
      </c>
      <c r="BP202" s="10">
        <v>25</v>
      </c>
      <c r="BQ202" s="10">
        <v>25</v>
      </c>
      <c r="BR202" s="10">
        <v>25</v>
      </c>
      <c r="BS202" s="10">
        <v>25</v>
      </c>
      <c r="BT202" s="10">
        <v>25</v>
      </c>
      <c r="BU202" s="10">
        <v>25</v>
      </c>
      <c r="BV202" s="10">
        <v>25</v>
      </c>
      <c r="BW202" s="10">
        <v>25</v>
      </c>
      <c r="BX202" s="10">
        <v>25</v>
      </c>
      <c r="BY202" s="10">
        <v>25</v>
      </c>
      <c r="BZ202" s="10">
        <v>999287.3</v>
      </c>
      <c r="CA202" s="10">
        <v>25</v>
      </c>
      <c r="CB202" s="10">
        <v>25</v>
      </c>
      <c r="CC202" s="10">
        <v>25</v>
      </c>
      <c r="CD202" s="10">
        <v>25</v>
      </c>
      <c r="CE202" s="10">
        <v>25</v>
      </c>
      <c r="CF202" s="10">
        <v>25</v>
      </c>
      <c r="CG202" s="10">
        <v>38.5</v>
      </c>
      <c r="CH202" s="10">
        <v>25</v>
      </c>
      <c r="CI202" s="10">
        <v>25</v>
      </c>
      <c r="CJ202" s="10">
        <v>25</v>
      </c>
      <c r="CK202" s="10">
        <v>26</v>
      </c>
      <c r="CL202" s="10">
        <v>25</v>
      </c>
      <c r="CM202" s="10">
        <v>25</v>
      </c>
      <c r="CN202" s="10">
        <v>25</v>
      </c>
      <c r="CO202" s="10">
        <v>1000001.8</v>
      </c>
      <c r="CP202" s="10">
        <v>1000000</v>
      </c>
      <c r="CQ202" s="10">
        <v>-1.8</v>
      </c>
      <c r="CR202" s="10">
        <v>0</v>
      </c>
    </row>
    <row r="203" spans="1:96" ht="15.75" thickBot="1" x14ac:dyDescent="0.3">
      <c r="A203" s="9" t="s">
        <v>137</v>
      </c>
      <c r="B203" s="10">
        <v>25</v>
      </c>
      <c r="C203" s="10">
        <v>25</v>
      </c>
      <c r="D203" s="10">
        <v>25</v>
      </c>
      <c r="E203" s="10">
        <v>25</v>
      </c>
      <c r="F203" s="10">
        <v>25</v>
      </c>
      <c r="G203" s="10">
        <v>25</v>
      </c>
      <c r="H203" s="10">
        <v>25</v>
      </c>
      <c r="I203" s="10">
        <v>25</v>
      </c>
      <c r="J203" s="10">
        <v>25</v>
      </c>
      <c r="K203" s="10">
        <v>25</v>
      </c>
      <c r="L203" s="10">
        <v>25</v>
      </c>
      <c r="M203" s="10">
        <v>25</v>
      </c>
      <c r="N203" s="10">
        <v>25</v>
      </c>
      <c r="O203" s="10">
        <v>25</v>
      </c>
      <c r="P203" s="10">
        <v>999300.2</v>
      </c>
      <c r="Q203" s="10">
        <v>25</v>
      </c>
      <c r="R203" s="10">
        <v>25</v>
      </c>
      <c r="S203" s="10">
        <v>25</v>
      </c>
      <c r="T203" s="10">
        <v>25</v>
      </c>
      <c r="U203" s="10">
        <v>25</v>
      </c>
      <c r="V203" s="10">
        <v>25</v>
      </c>
      <c r="W203" s="10">
        <v>24</v>
      </c>
      <c r="X203" s="10">
        <v>25</v>
      </c>
      <c r="Y203" s="10">
        <v>25</v>
      </c>
      <c r="Z203" s="10">
        <v>25</v>
      </c>
      <c r="AA203" s="10">
        <v>24</v>
      </c>
      <c r="AB203" s="10">
        <v>25</v>
      </c>
      <c r="AC203" s="10">
        <v>25</v>
      </c>
      <c r="AD203" s="10">
        <v>25</v>
      </c>
      <c r="AE203" s="10">
        <v>999998.2</v>
      </c>
      <c r="AF203" s="10">
        <v>1000000</v>
      </c>
      <c r="AG203" s="10">
        <v>1.8</v>
      </c>
      <c r="AH203" s="10">
        <v>0</v>
      </c>
      <c r="BK203" s="9" t="s">
        <v>137</v>
      </c>
      <c r="BL203" s="10">
        <v>25</v>
      </c>
      <c r="BM203" s="10">
        <v>25</v>
      </c>
      <c r="BN203" s="10">
        <v>25</v>
      </c>
      <c r="BO203" s="10">
        <v>25</v>
      </c>
      <c r="BP203" s="10">
        <v>25</v>
      </c>
      <c r="BQ203" s="10">
        <v>25</v>
      </c>
      <c r="BR203" s="10">
        <v>25</v>
      </c>
      <c r="BS203" s="10">
        <v>25</v>
      </c>
      <c r="BT203" s="10">
        <v>25</v>
      </c>
      <c r="BU203" s="10">
        <v>25</v>
      </c>
      <c r="BV203" s="10">
        <v>25</v>
      </c>
      <c r="BW203" s="10">
        <v>25</v>
      </c>
      <c r="BX203" s="10">
        <v>25</v>
      </c>
      <c r="BY203" s="10">
        <v>25</v>
      </c>
      <c r="BZ203" s="10">
        <v>999287.3</v>
      </c>
      <c r="CA203" s="10">
        <v>25</v>
      </c>
      <c r="CB203" s="10">
        <v>25</v>
      </c>
      <c r="CC203" s="10">
        <v>25</v>
      </c>
      <c r="CD203" s="10">
        <v>25</v>
      </c>
      <c r="CE203" s="10">
        <v>25</v>
      </c>
      <c r="CF203" s="10">
        <v>25</v>
      </c>
      <c r="CG203" s="10">
        <v>38.5</v>
      </c>
      <c r="CH203" s="10">
        <v>25</v>
      </c>
      <c r="CI203" s="10">
        <v>25</v>
      </c>
      <c r="CJ203" s="10">
        <v>25</v>
      </c>
      <c r="CK203" s="10">
        <v>26</v>
      </c>
      <c r="CL203" s="10">
        <v>25</v>
      </c>
      <c r="CM203" s="10">
        <v>25</v>
      </c>
      <c r="CN203" s="10">
        <v>25</v>
      </c>
      <c r="CO203" s="10">
        <v>1000001.8</v>
      </c>
      <c r="CP203" s="10">
        <v>1000000</v>
      </c>
      <c r="CQ203" s="10">
        <v>-1.8</v>
      </c>
      <c r="CR203" s="10">
        <v>0</v>
      </c>
    </row>
    <row r="204" spans="1:96" ht="15.75" thickBot="1" x14ac:dyDescent="0.3">
      <c r="A204" s="9" t="s">
        <v>138</v>
      </c>
      <c r="B204" s="10">
        <v>25</v>
      </c>
      <c r="C204" s="10">
        <v>25</v>
      </c>
      <c r="D204" s="10">
        <v>25</v>
      </c>
      <c r="E204" s="10">
        <v>25</v>
      </c>
      <c r="F204" s="10">
        <v>25</v>
      </c>
      <c r="G204" s="10">
        <v>25</v>
      </c>
      <c r="H204" s="10">
        <v>25</v>
      </c>
      <c r="I204" s="10">
        <v>25</v>
      </c>
      <c r="J204" s="10">
        <v>25</v>
      </c>
      <c r="K204" s="10">
        <v>25</v>
      </c>
      <c r="L204" s="10">
        <v>25</v>
      </c>
      <c r="M204" s="10">
        <v>25</v>
      </c>
      <c r="N204" s="10">
        <v>25</v>
      </c>
      <c r="O204" s="10">
        <v>25</v>
      </c>
      <c r="P204" s="10">
        <v>999300.2</v>
      </c>
      <c r="Q204" s="10">
        <v>25</v>
      </c>
      <c r="R204" s="10">
        <v>25</v>
      </c>
      <c r="S204" s="10">
        <v>25</v>
      </c>
      <c r="T204" s="10">
        <v>25</v>
      </c>
      <c r="U204" s="10">
        <v>25</v>
      </c>
      <c r="V204" s="10">
        <v>25</v>
      </c>
      <c r="W204" s="10">
        <v>24</v>
      </c>
      <c r="X204" s="10">
        <v>25</v>
      </c>
      <c r="Y204" s="10">
        <v>25</v>
      </c>
      <c r="Z204" s="10">
        <v>25</v>
      </c>
      <c r="AA204" s="10">
        <v>24</v>
      </c>
      <c r="AB204" s="10">
        <v>25</v>
      </c>
      <c r="AC204" s="10">
        <v>25</v>
      </c>
      <c r="AD204" s="10">
        <v>25</v>
      </c>
      <c r="AE204" s="10">
        <v>999998.2</v>
      </c>
      <c r="AF204" s="10">
        <v>1000000</v>
      </c>
      <c r="AG204" s="10">
        <v>1.8</v>
      </c>
      <c r="AH204" s="10">
        <v>0</v>
      </c>
      <c r="BK204" s="9" t="s">
        <v>138</v>
      </c>
      <c r="BL204" s="10">
        <v>25</v>
      </c>
      <c r="BM204" s="10">
        <v>25</v>
      </c>
      <c r="BN204" s="10">
        <v>25</v>
      </c>
      <c r="BO204" s="10">
        <v>25</v>
      </c>
      <c r="BP204" s="10">
        <v>25</v>
      </c>
      <c r="BQ204" s="10">
        <v>25</v>
      </c>
      <c r="BR204" s="10">
        <v>25</v>
      </c>
      <c r="BS204" s="10">
        <v>25</v>
      </c>
      <c r="BT204" s="10">
        <v>25</v>
      </c>
      <c r="BU204" s="10">
        <v>25</v>
      </c>
      <c r="BV204" s="10">
        <v>25</v>
      </c>
      <c r="BW204" s="10">
        <v>25</v>
      </c>
      <c r="BX204" s="10">
        <v>25</v>
      </c>
      <c r="BY204" s="10">
        <v>25</v>
      </c>
      <c r="BZ204" s="10">
        <v>999287.3</v>
      </c>
      <c r="CA204" s="10">
        <v>25</v>
      </c>
      <c r="CB204" s="10">
        <v>25</v>
      </c>
      <c r="CC204" s="10">
        <v>25</v>
      </c>
      <c r="CD204" s="10">
        <v>25</v>
      </c>
      <c r="CE204" s="10">
        <v>25</v>
      </c>
      <c r="CF204" s="10">
        <v>25</v>
      </c>
      <c r="CG204" s="10">
        <v>38.5</v>
      </c>
      <c r="CH204" s="10">
        <v>25</v>
      </c>
      <c r="CI204" s="10">
        <v>25</v>
      </c>
      <c r="CJ204" s="10">
        <v>25</v>
      </c>
      <c r="CK204" s="10">
        <v>26</v>
      </c>
      <c r="CL204" s="10">
        <v>25</v>
      </c>
      <c r="CM204" s="10">
        <v>25</v>
      </c>
      <c r="CN204" s="10">
        <v>25</v>
      </c>
      <c r="CO204" s="10">
        <v>1000001.8</v>
      </c>
      <c r="CP204" s="10">
        <v>1000000</v>
      </c>
      <c r="CQ204" s="10">
        <v>-1.8</v>
      </c>
      <c r="CR204" s="10">
        <v>0</v>
      </c>
    </row>
    <row r="205" spans="1:96" ht="15.75" thickBot="1" x14ac:dyDescent="0.3">
      <c r="A205" s="9" t="s">
        <v>139</v>
      </c>
      <c r="B205" s="10">
        <v>26</v>
      </c>
      <c r="C205" s="10">
        <v>26</v>
      </c>
      <c r="D205" s="10">
        <v>26</v>
      </c>
      <c r="E205" s="10">
        <v>26</v>
      </c>
      <c r="F205" s="10">
        <v>26</v>
      </c>
      <c r="G205" s="10">
        <v>26</v>
      </c>
      <c r="H205" s="10">
        <v>26</v>
      </c>
      <c r="I205" s="10">
        <v>26</v>
      </c>
      <c r="J205" s="10">
        <v>26</v>
      </c>
      <c r="K205" s="10">
        <v>26</v>
      </c>
      <c r="L205" s="10">
        <v>26</v>
      </c>
      <c r="M205" s="10">
        <v>26</v>
      </c>
      <c r="N205" s="10">
        <v>26</v>
      </c>
      <c r="O205" s="10">
        <v>26</v>
      </c>
      <c r="P205" s="10">
        <v>999302.2</v>
      </c>
      <c r="Q205" s="10">
        <v>26</v>
      </c>
      <c r="R205" s="10">
        <v>26</v>
      </c>
      <c r="S205" s="10">
        <v>26</v>
      </c>
      <c r="T205" s="10">
        <v>26</v>
      </c>
      <c r="U205" s="10">
        <v>26</v>
      </c>
      <c r="V205" s="10">
        <v>26</v>
      </c>
      <c r="W205" s="10">
        <v>25</v>
      </c>
      <c r="X205" s="10">
        <v>26</v>
      </c>
      <c r="Y205" s="10">
        <v>26</v>
      </c>
      <c r="Z205" s="10">
        <v>26</v>
      </c>
      <c r="AA205" s="10">
        <v>25</v>
      </c>
      <c r="AB205" s="10">
        <v>26</v>
      </c>
      <c r="AC205" s="10">
        <v>26</v>
      </c>
      <c r="AD205" s="10">
        <v>26</v>
      </c>
      <c r="AE205" s="10">
        <v>1000028.2</v>
      </c>
      <c r="AF205" s="10">
        <v>1000000</v>
      </c>
      <c r="AG205" s="10">
        <v>-28.2</v>
      </c>
      <c r="AH205" s="10">
        <v>0</v>
      </c>
      <c r="BK205" s="9" t="s">
        <v>139</v>
      </c>
      <c r="BL205" s="10">
        <v>24</v>
      </c>
      <c r="BM205" s="10">
        <v>24</v>
      </c>
      <c r="BN205" s="10">
        <v>24</v>
      </c>
      <c r="BO205" s="10">
        <v>24</v>
      </c>
      <c r="BP205" s="10">
        <v>24</v>
      </c>
      <c r="BQ205" s="10">
        <v>24</v>
      </c>
      <c r="BR205" s="10">
        <v>24</v>
      </c>
      <c r="BS205" s="10">
        <v>24</v>
      </c>
      <c r="BT205" s="10">
        <v>24</v>
      </c>
      <c r="BU205" s="10">
        <v>24</v>
      </c>
      <c r="BV205" s="10">
        <v>24</v>
      </c>
      <c r="BW205" s="10">
        <v>24</v>
      </c>
      <c r="BX205" s="10">
        <v>24</v>
      </c>
      <c r="BY205" s="10">
        <v>24</v>
      </c>
      <c r="BZ205" s="10">
        <v>999285.3</v>
      </c>
      <c r="CA205" s="10">
        <v>24</v>
      </c>
      <c r="CB205" s="10">
        <v>24</v>
      </c>
      <c r="CC205" s="10">
        <v>24</v>
      </c>
      <c r="CD205" s="10">
        <v>24</v>
      </c>
      <c r="CE205" s="10">
        <v>24</v>
      </c>
      <c r="CF205" s="10">
        <v>24</v>
      </c>
      <c r="CG205" s="10">
        <v>37.5</v>
      </c>
      <c r="CH205" s="10">
        <v>24</v>
      </c>
      <c r="CI205" s="10">
        <v>24</v>
      </c>
      <c r="CJ205" s="10">
        <v>24</v>
      </c>
      <c r="CK205" s="10">
        <v>25</v>
      </c>
      <c r="CL205" s="10">
        <v>24</v>
      </c>
      <c r="CM205" s="10">
        <v>24</v>
      </c>
      <c r="CN205" s="10">
        <v>24</v>
      </c>
      <c r="CO205" s="10">
        <v>999971.8</v>
      </c>
      <c r="CP205" s="10">
        <v>1000000</v>
      </c>
      <c r="CQ205" s="10">
        <v>28.2</v>
      </c>
      <c r="CR205" s="10">
        <v>0</v>
      </c>
    </row>
    <row r="206" spans="1:96" ht="15.75" thickBot="1" x14ac:dyDescent="0.3">
      <c r="A206" s="9" t="s">
        <v>140</v>
      </c>
      <c r="B206" s="10">
        <v>25</v>
      </c>
      <c r="C206" s="10">
        <v>25</v>
      </c>
      <c r="D206" s="10">
        <v>25</v>
      </c>
      <c r="E206" s="10">
        <v>25</v>
      </c>
      <c r="F206" s="10">
        <v>25</v>
      </c>
      <c r="G206" s="10">
        <v>25</v>
      </c>
      <c r="H206" s="10">
        <v>25</v>
      </c>
      <c r="I206" s="10">
        <v>25</v>
      </c>
      <c r="J206" s="10">
        <v>25</v>
      </c>
      <c r="K206" s="10">
        <v>25</v>
      </c>
      <c r="L206" s="10">
        <v>25</v>
      </c>
      <c r="M206" s="10">
        <v>25</v>
      </c>
      <c r="N206" s="10">
        <v>25</v>
      </c>
      <c r="O206" s="10">
        <v>25</v>
      </c>
      <c r="P206" s="10">
        <v>999300.2</v>
      </c>
      <c r="Q206" s="10">
        <v>25</v>
      </c>
      <c r="R206" s="10">
        <v>25</v>
      </c>
      <c r="S206" s="10">
        <v>25</v>
      </c>
      <c r="T206" s="10">
        <v>25</v>
      </c>
      <c r="U206" s="10">
        <v>25</v>
      </c>
      <c r="V206" s="10">
        <v>25</v>
      </c>
      <c r="W206" s="10">
        <v>24</v>
      </c>
      <c r="X206" s="10">
        <v>25</v>
      </c>
      <c r="Y206" s="10">
        <v>25</v>
      </c>
      <c r="Z206" s="10">
        <v>25</v>
      </c>
      <c r="AA206" s="10">
        <v>24</v>
      </c>
      <c r="AB206" s="10">
        <v>25</v>
      </c>
      <c r="AC206" s="10">
        <v>25</v>
      </c>
      <c r="AD206" s="10">
        <v>25</v>
      </c>
      <c r="AE206" s="10">
        <v>999998.2</v>
      </c>
      <c r="AF206" s="10">
        <v>1000000</v>
      </c>
      <c r="AG206" s="10">
        <v>1.8</v>
      </c>
      <c r="AH206" s="10">
        <v>0</v>
      </c>
      <c r="BK206" s="9" t="s">
        <v>140</v>
      </c>
      <c r="BL206" s="10">
        <v>25</v>
      </c>
      <c r="BM206" s="10">
        <v>25</v>
      </c>
      <c r="BN206" s="10">
        <v>25</v>
      </c>
      <c r="BO206" s="10">
        <v>25</v>
      </c>
      <c r="BP206" s="10">
        <v>25</v>
      </c>
      <c r="BQ206" s="10">
        <v>25</v>
      </c>
      <c r="BR206" s="10">
        <v>25</v>
      </c>
      <c r="BS206" s="10">
        <v>25</v>
      </c>
      <c r="BT206" s="10">
        <v>25</v>
      </c>
      <c r="BU206" s="10">
        <v>25</v>
      </c>
      <c r="BV206" s="10">
        <v>25</v>
      </c>
      <c r="BW206" s="10">
        <v>25</v>
      </c>
      <c r="BX206" s="10">
        <v>25</v>
      </c>
      <c r="BY206" s="10">
        <v>25</v>
      </c>
      <c r="BZ206" s="10">
        <v>999287.3</v>
      </c>
      <c r="CA206" s="10">
        <v>25</v>
      </c>
      <c r="CB206" s="10">
        <v>25</v>
      </c>
      <c r="CC206" s="10">
        <v>25</v>
      </c>
      <c r="CD206" s="10">
        <v>25</v>
      </c>
      <c r="CE206" s="10">
        <v>25</v>
      </c>
      <c r="CF206" s="10">
        <v>25</v>
      </c>
      <c r="CG206" s="10">
        <v>38.5</v>
      </c>
      <c r="CH206" s="10">
        <v>25</v>
      </c>
      <c r="CI206" s="10">
        <v>25</v>
      </c>
      <c r="CJ206" s="10">
        <v>25</v>
      </c>
      <c r="CK206" s="10">
        <v>26</v>
      </c>
      <c r="CL206" s="10">
        <v>25</v>
      </c>
      <c r="CM206" s="10">
        <v>25</v>
      </c>
      <c r="CN206" s="10">
        <v>25</v>
      </c>
      <c r="CO206" s="10">
        <v>1000001.8</v>
      </c>
      <c r="CP206" s="10">
        <v>1000000</v>
      </c>
      <c r="CQ206" s="10">
        <v>-1.8</v>
      </c>
      <c r="CR206" s="10">
        <v>0</v>
      </c>
    </row>
    <row r="207" spans="1:96" ht="15.75" thickBot="1" x14ac:dyDescent="0.3">
      <c r="A207" s="9" t="s">
        <v>141</v>
      </c>
      <c r="B207" s="10">
        <v>25</v>
      </c>
      <c r="C207" s="10">
        <v>25</v>
      </c>
      <c r="D207" s="10">
        <v>25</v>
      </c>
      <c r="E207" s="10">
        <v>25</v>
      </c>
      <c r="F207" s="10">
        <v>25</v>
      </c>
      <c r="G207" s="10">
        <v>25</v>
      </c>
      <c r="H207" s="10">
        <v>25</v>
      </c>
      <c r="I207" s="10">
        <v>25</v>
      </c>
      <c r="J207" s="10">
        <v>25</v>
      </c>
      <c r="K207" s="10">
        <v>25</v>
      </c>
      <c r="L207" s="10">
        <v>25</v>
      </c>
      <c r="M207" s="10">
        <v>25</v>
      </c>
      <c r="N207" s="10">
        <v>25</v>
      </c>
      <c r="O207" s="10">
        <v>25</v>
      </c>
      <c r="P207" s="10">
        <v>999300.2</v>
      </c>
      <c r="Q207" s="10">
        <v>25</v>
      </c>
      <c r="R207" s="10">
        <v>25</v>
      </c>
      <c r="S207" s="10">
        <v>25</v>
      </c>
      <c r="T207" s="10">
        <v>25</v>
      </c>
      <c r="U207" s="10">
        <v>25</v>
      </c>
      <c r="V207" s="10">
        <v>25</v>
      </c>
      <c r="W207" s="10">
        <v>24</v>
      </c>
      <c r="X207" s="10">
        <v>25</v>
      </c>
      <c r="Y207" s="10">
        <v>25</v>
      </c>
      <c r="Z207" s="10">
        <v>25</v>
      </c>
      <c r="AA207" s="10">
        <v>24</v>
      </c>
      <c r="AB207" s="10">
        <v>25</v>
      </c>
      <c r="AC207" s="10">
        <v>25</v>
      </c>
      <c r="AD207" s="10">
        <v>25</v>
      </c>
      <c r="AE207" s="10">
        <v>999998.2</v>
      </c>
      <c r="AF207" s="10">
        <v>1000000</v>
      </c>
      <c r="AG207" s="10">
        <v>1.8</v>
      </c>
      <c r="AH207" s="10">
        <v>0</v>
      </c>
      <c r="BK207" s="9" t="s">
        <v>141</v>
      </c>
      <c r="BL207" s="10">
        <v>25</v>
      </c>
      <c r="BM207" s="10">
        <v>25</v>
      </c>
      <c r="BN207" s="10">
        <v>25</v>
      </c>
      <c r="BO207" s="10">
        <v>25</v>
      </c>
      <c r="BP207" s="10">
        <v>25</v>
      </c>
      <c r="BQ207" s="10">
        <v>25</v>
      </c>
      <c r="BR207" s="10">
        <v>25</v>
      </c>
      <c r="BS207" s="10">
        <v>25</v>
      </c>
      <c r="BT207" s="10">
        <v>25</v>
      </c>
      <c r="BU207" s="10">
        <v>25</v>
      </c>
      <c r="BV207" s="10">
        <v>25</v>
      </c>
      <c r="BW207" s="10">
        <v>25</v>
      </c>
      <c r="BX207" s="10">
        <v>25</v>
      </c>
      <c r="BY207" s="10">
        <v>25</v>
      </c>
      <c r="BZ207" s="10">
        <v>999287.3</v>
      </c>
      <c r="CA207" s="10">
        <v>25</v>
      </c>
      <c r="CB207" s="10">
        <v>25</v>
      </c>
      <c r="CC207" s="10">
        <v>25</v>
      </c>
      <c r="CD207" s="10">
        <v>25</v>
      </c>
      <c r="CE207" s="10">
        <v>25</v>
      </c>
      <c r="CF207" s="10">
        <v>25</v>
      </c>
      <c r="CG207" s="10">
        <v>38.5</v>
      </c>
      <c r="CH207" s="10">
        <v>25</v>
      </c>
      <c r="CI207" s="10">
        <v>25</v>
      </c>
      <c r="CJ207" s="10">
        <v>25</v>
      </c>
      <c r="CK207" s="10">
        <v>26</v>
      </c>
      <c r="CL207" s="10">
        <v>25</v>
      </c>
      <c r="CM207" s="10">
        <v>25</v>
      </c>
      <c r="CN207" s="10">
        <v>25</v>
      </c>
      <c r="CO207" s="10">
        <v>1000001.8</v>
      </c>
      <c r="CP207" s="10">
        <v>1000000</v>
      </c>
      <c r="CQ207" s="10">
        <v>-1.8</v>
      </c>
      <c r="CR207" s="10">
        <v>0</v>
      </c>
    </row>
    <row r="208" spans="1:96" ht="15.75" thickBot="1" x14ac:dyDescent="0.3">
      <c r="A208" s="9" t="s">
        <v>142</v>
      </c>
      <c r="B208" s="10">
        <v>25</v>
      </c>
      <c r="C208" s="10">
        <v>25</v>
      </c>
      <c r="D208" s="10">
        <v>25</v>
      </c>
      <c r="E208" s="10">
        <v>25</v>
      </c>
      <c r="F208" s="10">
        <v>25</v>
      </c>
      <c r="G208" s="10">
        <v>25</v>
      </c>
      <c r="H208" s="10">
        <v>25</v>
      </c>
      <c r="I208" s="10">
        <v>25</v>
      </c>
      <c r="J208" s="10">
        <v>25</v>
      </c>
      <c r="K208" s="10">
        <v>25</v>
      </c>
      <c r="L208" s="10">
        <v>25</v>
      </c>
      <c r="M208" s="10">
        <v>25</v>
      </c>
      <c r="N208" s="10">
        <v>25</v>
      </c>
      <c r="O208" s="10">
        <v>25</v>
      </c>
      <c r="P208" s="10">
        <v>999300.2</v>
      </c>
      <c r="Q208" s="10">
        <v>25</v>
      </c>
      <c r="R208" s="10">
        <v>25</v>
      </c>
      <c r="S208" s="10">
        <v>25</v>
      </c>
      <c r="T208" s="10">
        <v>25</v>
      </c>
      <c r="U208" s="10">
        <v>25</v>
      </c>
      <c r="V208" s="10">
        <v>25</v>
      </c>
      <c r="W208" s="10">
        <v>24</v>
      </c>
      <c r="X208" s="10">
        <v>25</v>
      </c>
      <c r="Y208" s="10">
        <v>25</v>
      </c>
      <c r="Z208" s="10">
        <v>25</v>
      </c>
      <c r="AA208" s="10">
        <v>24</v>
      </c>
      <c r="AB208" s="10">
        <v>25</v>
      </c>
      <c r="AC208" s="10">
        <v>25</v>
      </c>
      <c r="AD208" s="10">
        <v>25</v>
      </c>
      <c r="AE208" s="10">
        <v>999998.2</v>
      </c>
      <c r="AF208" s="10">
        <v>1000000</v>
      </c>
      <c r="AG208" s="10">
        <v>1.8</v>
      </c>
      <c r="AH208" s="10">
        <v>0</v>
      </c>
      <c r="BK208" s="9" t="s">
        <v>142</v>
      </c>
      <c r="BL208" s="10">
        <v>25</v>
      </c>
      <c r="BM208" s="10">
        <v>25</v>
      </c>
      <c r="BN208" s="10">
        <v>25</v>
      </c>
      <c r="BO208" s="10">
        <v>25</v>
      </c>
      <c r="BP208" s="10">
        <v>25</v>
      </c>
      <c r="BQ208" s="10">
        <v>25</v>
      </c>
      <c r="BR208" s="10">
        <v>25</v>
      </c>
      <c r="BS208" s="10">
        <v>25</v>
      </c>
      <c r="BT208" s="10">
        <v>25</v>
      </c>
      <c r="BU208" s="10">
        <v>25</v>
      </c>
      <c r="BV208" s="10">
        <v>25</v>
      </c>
      <c r="BW208" s="10">
        <v>25</v>
      </c>
      <c r="BX208" s="10">
        <v>25</v>
      </c>
      <c r="BY208" s="10">
        <v>25</v>
      </c>
      <c r="BZ208" s="10">
        <v>999287.3</v>
      </c>
      <c r="CA208" s="10">
        <v>25</v>
      </c>
      <c r="CB208" s="10">
        <v>25</v>
      </c>
      <c r="CC208" s="10">
        <v>25</v>
      </c>
      <c r="CD208" s="10">
        <v>25</v>
      </c>
      <c r="CE208" s="10">
        <v>25</v>
      </c>
      <c r="CF208" s="10">
        <v>25</v>
      </c>
      <c r="CG208" s="10">
        <v>38.5</v>
      </c>
      <c r="CH208" s="10">
        <v>25</v>
      </c>
      <c r="CI208" s="10">
        <v>25</v>
      </c>
      <c r="CJ208" s="10">
        <v>25</v>
      </c>
      <c r="CK208" s="10">
        <v>26</v>
      </c>
      <c r="CL208" s="10">
        <v>25</v>
      </c>
      <c r="CM208" s="10">
        <v>25</v>
      </c>
      <c r="CN208" s="10">
        <v>25</v>
      </c>
      <c r="CO208" s="10">
        <v>1000001.8</v>
      </c>
      <c r="CP208" s="10">
        <v>1000000</v>
      </c>
      <c r="CQ208" s="10">
        <v>-1.8</v>
      </c>
      <c r="CR208" s="10">
        <v>0</v>
      </c>
    </row>
    <row r="209" spans="1:96" ht="15.75" thickBot="1" x14ac:dyDescent="0.3">
      <c r="A209" s="9" t="s">
        <v>143</v>
      </c>
      <c r="B209" s="10">
        <v>25</v>
      </c>
      <c r="C209" s="10">
        <v>25</v>
      </c>
      <c r="D209" s="10">
        <v>25</v>
      </c>
      <c r="E209" s="10">
        <v>25</v>
      </c>
      <c r="F209" s="10">
        <v>25</v>
      </c>
      <c r="G209" s="10">
        <v>25</v>
      </c>
      <c r="H209" s="10">
        <v>25</v>
      </c>
      <c r="I209" s="10">
        <v>25</v>
      </c>
      <c r="J209" s="10">
        <v>25</v>
      </c>
      <c r="K209" s="10">
        <v>25</v>
      </c>
      <c r="L209" s="10">
        <v>25</v>
      </c>
      <c r="M209" s="10">
        <v>25</v>
      </c>
      <c r="N209" s="10">
        <v>25</v>
      </c>
      <c r="O209" s="10">
        <v>25</v>
      </c>
      <c r="P209" s="10">
        <v>999300.2</v>
      </c>
      <c r="Q209" s="10">
        <v>25</v>
      </c>
      <c r="R209" s="10">
        <v>25</v>
      </c>
      <c r="S209" s="10">
        <v>25</v>
      </c>
      <c r="T209" s="10">
        <v>25</v>
      </c>
      <c r="U209" s="10">
        <v>25</v>
      </c>
      <c r="V209" s="10">
        <v>25</v>
      </c>
      <c r="W209" s="10">
        <v>24</v>
      </c>
      <c r="X209" s="10">
        <v>25</v>
      </c>
      <c r="Y209" s="10">
        <v>25</v>
      </c>
      <c r="Z209" s="10">
        <v>25</v>
      </c>
      <c r="AA209" s="10">
        <v>24</v>
      </c>
      <c r="AB209" s="10">
        <v>25</v>
      </c>
      <c r="AC209" s="10">
        <v>25</v>
      </c>
      <c r="AD209" s="10">
        <v>25</v>
      </c>
      <c r="AE209" s="10">
        <v>999998.2</v>
      </c>
      <c r="AF209" s="10">
        <v>1000000</v>
      </c>
      <c r="AG209" s="10">
        <v>1.8</v>
      </c>
      <c r="AH209" s="10">
        <v>0</v>
      </c>
      <c r="BK209" s="9" t="s">
        <v>143</v>
      </c>
      <c r="BL209" s="10">
        <v>25</v>
      </c>
      <c r="BM209" s="10">
        <v>25</v>
      </c>
      <c r="BN209" s="10">
        <v>25</v>
      </c>
      <c r="BO209" s="10">
        <v>25</v>
      </c>
      <c r="BP209" s="10">
        <v>25</v>
      </c>
      <c r="BQ209" s="10">
        <v>25</v>
      </c>
      <c r="BR209" s="10">
        <v>25</v>
      </c>
      <c r="BS209" s="10">
        <v>25</v>
      </c>
      <c r="BT209" s="10">
        <v>25</v>
      </c>
      <c r="BU209" s="10">
        <v>25</v>
      </c>
      <c r="BV209" s="10">
        <v>25</v>
      </c>
      <c r="BW209" s="10">
        <v>25</v>
      </c>
      <c r="BX209" s="10">
        <v>25</v>
      </c>
      <c r="BY209" s="10">
        <v>25</v>
      </c>
      <c r="BZ209" s="10">
        <v>999287.3</v>
      </c>
      <c r="CA209" s="10">
        <v>25</v>
      </c>
      <c r="CB209" s="10">
        <v>25</v>
      </c>
      <c r="CC209" s="10">
        <v>25</v>
      </c>
      <c r="CD209" s="10">
        <v>25</v>
      </c>
      <c r="CE209" s="10">
        <v>25</v>
      </c>
      <c r="CF209" s="10">
        <v>25</v>
      </c>
      <c r="CG209" s="10">
        <v>38.5</v>
      </c>
      <c r="CH209" s="10">
        <v>25</v>
      </c>
      <c r="CI209" s="10">
        <v>25</v>
      </c>
      <c r="CJ209" s="10">
        <v>25</v>
      </c>
      <c r="CK209" s="10">
        <v>26</v>
      </c>
      <c r="CL209" s="10">
        <v>25</v>
      </c>
      <c r="CM209" s="10">
        <v>25</v>
      </c>
      <c r="CN209" s="10">
        <v>25</v>
      </c>
      <c r="CO209" s="10">
        <v>1000001.8</v>
      </c>
      <c r="CP209" s="10">
        <v>1000000</v>
      </c>
      <c r="CQ209" s="10">
        <v>-1.8</v>
      </c>
      <c r="CR209" s="10">
        <v>0</v>
      </c>
    </row>
    <row r="210" spans="1:96" ht="15.75" thickBot="1" x14ac:dyDescent="0.3">
      <c r="A210" s="9" t="s">
        <v>144</v>
      </c>
      <c r="B210" s="10">
        <v>25</v>
      </c>
      <c r="C210" s="10">
        <v>25</v>
      </c>
      <c r="D210" s="10">
        <v>25</v>
      </c>
      <c r="E210" s="10">
        <v>25</v>
      </c>
      <c r="F210" s="10">
        <v>25</v>
      </c>
      <c r="G210" s="10">
        <v>25</v>
      </c>
      <c r="H210" s="10">
        <v>25</v>
      </c>
      <c r="I210" s="10">
        <v>25</v>
      </c>
      <c r="J210" s="10">
        <v>25</v>
      </c>
      <c r="K210" s="10">
        <v>25</v>
      </c>
      <c r="L210" s="10">
        <v>25</v>
      </c>
      <c r="M210" s="10">
        <v>25</v>
      </c>
      <c r="N210" s="10">
        <v>25</v>
      </c>
      <c r="O210" s="10">
        <v>25</v>
      </c>
      <c r="P210" s="10">
        <v>999300.2</v>
      </c>
      <c r="Q210" s="10">
        <v>25</v>
      </c>
      <c r="R210" s="10">
        <v>25</v>
      </c>
      <c r="S210" s="10">
        <v>25</v>
      </c>
      <c r="T210" s="10">
        <v>25</v>
      </c>
      <c r="U210" s="10">
        <v>25</v>
      </c>
      <c r="V210" s="10">
        <v>25</v>
      </c>
      <c r="W210" s="10">
        <v>24</v>
      </c>
      <c r="X210" s="10">
        <v>25</v>
      </c>
      <c r="Y210" s="10">
        <v>25</v>
      </c>
      <c r="Z210" s="10">
        <v>25</v>
      </c>
      <c r="AA210" s="10">
        <v>24</v>
      </c>
      <c r="AB210" s="10">
        <v>25</v>
      </c>
      <c r="AC210" s="10">
        <v>25</v>
      </c>
      <c r="AD210" s="10">
        <v>25</v>
      </c>
      <c r="AE210" s="10">
        <v>999998.2</v>
      </c>
      <c r="AF210" s="10">
        <v>1000000</v>
      </c>
      <c r="AG210" s="10">
        <v>1.8</v>
      </c>
      <c r="AH210" s="10">
        <v>0</v>
      </c>
      <c r="BK210" s="9" t="s">
        <v>144</v>
      </c>
      <c r="BL210" s="10">
        <v>25</v>
      </c>
      <c r="BM210" s="10">
        <v>25</v>
      </c>
      <c r="BN210" s="10">
        <v>25</v>
      </c>
      <c r="BO210" s="10">
        <v>25</v>
      </c>
      <c r="BP210" s="10">
        <v>25</v>
      </c>
      <c r="BQ210" s="10">
        <v>25</v>
      </c>
      <c r="BR210" s="10">
        <v>25</v>
      </c>
      <c r="BS210" s="10">
        <v>25</v>
      </c>
      <c r="BT210" s="10">
        <v>25</v>
      </c>
      <c r="BU210" s="10">
        <v>25</v>
      </c>
      <c r="BV210" s="10">
        <v>25</v>
      </c>
      <c r="BW210" s="10">
        <v>25</v>
      </c>
      <c r="BX210" s="10">
        <v>25</v>
      </c>
      <c r="BY210" s="10">
        <v>25</v>
      </c>
      <c r="BZ210" s="10">
        <v>999287.3</v>
      </c>
      <c r="CA210" s="10">
        <v>25</v>
      </c>
      <c r="CB210" s="10">
        <v>25</v>
      </c>
      <c r="CC210" s="10">
        <v>25</v>
      </c>
      <c r="CD210" s="10">
        <v>25</v>
      </c>
      <c r="CE210" s="10">
        <v>25</v>
      </c>
      <c r="CF210" s="10">
        <v>25</v>
      </c>
      <c r="CG210" s="10">
        <v>38.5</v>
      </c>
      <c r="CH210" s="10">
        <v>25</v>
      </c>
      <c r="CI210" s="10">
        <v>25</v>
      </c>
      <c r="CJ210" s="10">
        <v>25</v>
      </c>
      <c r="CK210" s="10">
        <v>26</v>
      </c>
      <c r="CL210" s="10">
        <v>25</v>
      </c>
      <c r="CM210" s="10">
        <v>25</v>
      </c>
      <c r="CN210" s="10">
        <v>25</v>
      </c>
      <c r="CO210" s="10">
        <v>1000001.8</v>
      </c>
      <c r="CP210" s="10">
        <v>1000000</v>
      </c>
      <c r="CQ210" s="10">
        <v>-1.8</v>
      </c>
      <c r="CR210" s="10">
        <v>0</v>
      </c>
    </row>
    <row r="211" spans="1:96" ht="15.75" thickBot="1" x14ac:dyDescent="0.3">
      <c r="A211" s="9" t="s">
        <v>145</v>
      </c>
      <c r="B211" s="10">
        <v>25</v>
      </c>
      <c r="C211" s="10">
        <v>25</v>
      </c>
      <c r="D211" s="10">
        <v>25</v>
      </c>
      <c r="E211" s="10">
        <v>25</v>
      </c>
      <c r="F211" s="10">
        <v>25</v>
      </c>
      <c r="G211" s="10">
        <v>25</v>
      </c>
      <c r="H211" s="10">
        <v>25</v>
      </c>
      <c r="I211" s="10">
        <v>25</v>
      </c>
      <c r="J211" s="10">
        <v>25</v>
      </c>
      <c r="K211" s="10">
        <v>25</v>
      </c>
      <c r="L211" s="10">
        <v>25</v>
      </c>
      <c r="M211" s="10">
        <v>25</v>
      </c>
      <c r="N211" s="10">
        <v>25</v>
      </c>
      <c r="O211" s="10">
        <v>25</v>
      </c>
      <c r="P211" s="10">
        <v>999300.2</v>
      </c>
      <c r="Q211" s="10">
        <v>25</v>
      </c>
      <c r="R211" s="10">
        <v>25</v>
      </c>
      <c r="S211" s="10">
        <v>25</v>
      </c>
      <c r="T211" s="10">
        <v>25</v>
      </c>
      <c r="U211" s="10">
        <v>25</v>
      </c>
      <c r="V211" s="10">
        <v>25</v>
      </c>
      <c r="W211" s="10">
        <v>24</v>
      </c>
      <c r="X211" s="10">
        <v>25</v>
      </c>
      <c r="Y211" s="10">
        <v>25</v>
      </c>
      <c r="Z211" s="10">
        <v>25</v>
      </c>
      <c r="AA211" s="10">
        <v>24</v>
      </c>
      <c r="AB211" s="10">
        <v>25</v>
      </c>
      <c r="AC211" s="10">
        <v>25</v>
      </c>
      <c r="AD211" s="10">
        <v>25</v>
      </c>
      <c r="AE211" s="10">
        <v>999998.2</v>
      </c>
      <c r="AF211" s="10">
        <v>1000000</v>
      </c>
      <c r="AG211" s="10">
        <v>1.8</v>
      </c>
      <c r="AH211" s="10">
        <v>0</v>
      </c>
      <c r="BK211" s="9" t="s">
        <v>145</v>
      </c>
      <c r="BL211" s="10">
        <v>25</v>
      </c>
      <c r="BM211" s="10">
        <v>25</v>
      </c>
      <c r="BN211" s="10">
        <v>25</v>
      </c>
      <c r="BO211" s="10">
        <v>25</v>
      </c>
      <c r="BP211" s="10">
        <v>25</v>
      </c>
      <c r="BQ211" s="10">
        <v>25</v>
      </c>
      <c r="BR211" s="10">
        <v>25</v>
      </c>
      <c r="BS211" s="10">
        <v>25</v>
      </c>
      <c r="BT211" s="10">
        <v>25</v>
      </c>
      <c r="BU211" s="10">
        <v>25</v>
      </c>
      <c r="BV211" s="10">
        <v>25</v>
      </c>
      <c r="BW211" s="10">
        <v>25</v>
      </c>
      <c r="BX211" s="10">
        <v>25</v>
      </c>
      <c r="BY211" s="10">
        <v>25</v>
      </c>
      <c r="BZ211" s="10">
        <v>999287.3</v>
      </c>
      <c r="CA211" s="10">
        <v>25</v>
      </c>
      <c r="CB211" s="10">
        <v>25</v>
      </c>
      <c r="CC211" s="10">
        <v>25</v>
      </c>
      <c r="CD211" s="10">
        <v>25</v>
      </c>
      <c r="CE211" s="10">
        <v>25</v>
      </c>
      <c r="CF211" s="10">
        <v>25</v>
      </c>
      <c r="CG211" s="10">
        <v>38.5</v>
      </c>
      <c r="CH211" s="10">
        <v>25</v>
      </c>
      <c r="CI211" s="10">
        <v>25</v>
      </c>
      <c r="CJ211" s="10">
        <v>25</v>
      </c>
      <c r="CK211" s="10">
        <v>26</v>
      </c>
      <c r="CL211" s="10">
        <v>25</v>
      </c>
      <c r="CM211" s="10">
        <v>25</v>
      </c>
      <c r="CN211" s="10">
        <v>25</v>
      </c>
      <c r="CO211" s="10">
        <v>1000001.8</v>
      </c>
      <c r="CP211" s="10">
        <v>1000000</v>
      </c>
      <c r="CQ211" s="10">
        <v>-1.8</v>
      </c>
      <c r="CR211" s="10">
        <v>0</v>
      </c>
    </row>
    <row r="212" spans="1:96" ht="15.75" thickBot="1" x14ac:dyDescent="0.3"/>
    <row r="213" spans="1:96" ht="15.75" thickBot="1" x14ac:dyDescent="0.3">
      <c r="A213" s="11" t="s">
        <v>234</v>
      </c>
      <c r="B213" s="12">
        <v>1000042.7</v>
      </c>
      <c r="BK213" s="11" t="s">
        <v>234</v>
      </c>
      <c r="BL213" s="12">
        <v>1000027.8</v>
      </c>
    </row>
    <row r="214" spans="1:96" ht="21.75" thickBot="1" x14ac:dyDescent="0.3">
      <c r="A214" s="11" t="s">
        <v>235</v>
      </c>
      <c r="B214" s="12">
        <v>0</v>
      </c>
      <c r="BK214" s="11" t="s">
        <v>235</v>
      </c>
      <c r="BL214" s="12">
        <v>0</v>
      </c>
    </row>
    <row r="215" spans="1:96" ht="21.75" thickBot="1" x14ac:dyDescent="0.3">
      <c r="A215" s="11" t="s">
        <v>236</v>
      </c>
      <c r="B215" s="12">
        <v>26999998.899999999</v>
      </c>
      <c r="BK215" s="11" t="s">
        <v>236</v>
      </c>
      <c r="BL215" s="12">
        <v>27000001.100000001</v>
      </c>
    </row>
    <row r="216" spans="1:96" ht="21.75" thickBot="1" x14ac:dyDescent="0.3">
      <c r="A216" s="11" t="s">
        <v>237</v>
      </c>
      <c r="B216" s="12">
        <v>27000000</v>
      </c>
      <c r="BK216" s="11" t="s">
        <v>237</v>
      </c>
      <c r="BL216" s="12">
        <v>27000000</v>
      </c>
    </row>
    <row r="217" spans="1:96" ht="32.25" thickBot="1" x14ac:dyDescent="0.3">
      <c r="A217" s="11" t="s">
        <v>238</v>
      </c>
      <c r="B217" s="12">
        <v>-1.1000000000000001</v>
      </c>
      <c r="BK217" s="11" t="s">
        <v>238</v>
      </c>
      <c r="BL217" s="12">
        <v>1.1000000000000001</v>
      </c>
    </row>
    <row r="218" spans="1:96" ht="32.25" thickBot="1" x14ac:dyDescent="0.3">
      <c r="A218" s="11" t="s">
        <v>239</v>
      </c>
      <c r="B218" s="12"/>
      <c r="BK218" s="11" t="s">
        <v>239</v>
      </c>
      <c r="BL218" s="12"/>
    </row>
    <row r="219" spans="1:96" ht="32.25" thickBot="1" x14ac:dyDescent="0.3">
      <c r="A219" s="11" t="s">
        <v>240</v>
      </c>
      <c r="B219" s="12"/>
      <c r="BK219" s="11" t="s">
        <v>240</v>
      </c>
      <c r="BL219" s="12"/>
    </row>
    <row r="220" spans="1:96" ht="21.75" thickBot="1" x14ac:dyDescent="0.3">
      <c r="A220" s="11" t="s">
        <v>241</v>
      </c>
      <c r="B220" s="12">
        <v>0</v>
      </c>
      <c r="BK220" s="11" t="s">
        <v>241</v>
      </c>
      <c r="BL220" s="12">
        <v>0</v>
      </c>
    </row>
    <row r="222" spans="1:96" x14ac:dyDescent="0.25">
      <c r="A222" s="13" t="s">
        <v>242</v>
      </c>
      <c r="BK222" s="13" t="s">
        <v>242</v>
      </c>
    </row>
    <row r="224" spans="1:96" x14ac:dyDescent="0.25">
      <c r="A224" s="14" t="s">
        <v>268</v>
      </c>
      <c r="BK224" s="14" t="s">
        <v>268</v>
      </c>
    </row>
    <row r="225" spans="1:63" x14ac:dyDescent="0.25">
      <c r="A225" s="14" t="s">
        <v>269</v>
      </c>
      <c r="BK225" s="14" t="s">
        <v>315</v>
      </c>
    </row>
    <row r="226" spans="1:63" x14ac:dyDescent="0.25">
      <c r="A226" s="13"/>
    </row>
    <row r="228" spans="1:63" x14ac:dyDescent="0.25">
      <c r="A228" s="14"/>
    </row>
    <row r="229" spans="1:63" x14ac:dyDescent="0.25">
      <c r="A229" s="14"/>
    </row>
  </sheetData>
  <conditionalFormatting sqref="B3:AD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AD8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0:AJ8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0:AK8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0:AF8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22" r:id="rId1" display="https://miau.my-x.hu/myx-free/coco/test/782261220230128163108.html" xr:uid="{D91B7F2A-3921-4509-9633-24E3265710F3}"/>
    <hyperlink ref="BK222" r:id="rId2" display="https://miau.my-x.hu/myx-free/coco/test/751502520230128165144.html" xr:uid="{BBF4EE09-3B88-45DD-B4BC-AEAB02D7EDC9}"/>
    <hyperlink ref="A1" location="'Tartalomjegyzék'!A1" display="Vissza" xr:uid="{547D61CF-1F18-4E55-96B2-228B08E1A9E1}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93F7-EF58-4AB3-A4BB-00990F6399A9}">
  <sheetPr codeName="Munka14"/>
  <dimension ref="A1:M32"/>
  <sheetViews>
    <sheetView zoomScale="70" zoomScaleNormal="70" workbookViewId="0">
      <selection activeCell="J30" sqref="J30"/>
    </sheetView>
  </sheetViews>
  <sheetFormatPr defaultRowHeight="15" x14ac:dyDescent="0.25"/>
  <cols>
    <col min="12" max="12" width="13.140625" bestFit="1" customWidth="1"/>
    <col min="13" max="13" width="10.28515625" bestFit="1" customWidth="1"/>
  </cols>
  <sheetData>
    <row r="1" spans="1:13" x14ac:dyDescent="0.25">
      <c r="A1" s="61" t="s">
        <v>405</v>
      </c>
    </row>
    <row r="2" spans="1:13" x14ac:dyDescent="0.25">
      <c r="A2" t="s">
        <v>0</v>
      </c>
      <c r="B2" t="s">
        <v>1</v>
      </c>
      <c r="C2" t="s">
        <v>2</v>
      </c>
      <c r="D2" s="17" t="s">
        <v>3</v>
      </c>
      <c r="E2" t="s">
        <v>4</v>
      </c>
      <c r="F2" t="s">
        <v>5</v>
      </c>
      <c r="G2" t="s">
        <v>35</v>
      </c>
      <c r="H2" t="s">
        <v>36</v>
      </c>
      <c r="I2" t="s">
        <v>37</v>
      </c>
      <c r="J2" s="17" t="s">
        <v>41</v>
      </c>
      <c r="K2" s="17" t="s">
        <v>42</v>
      </c>
      <c r="L2" s="17" t="s">
        <v>43</v>
      </c>
      <c r="M2" s="18" t="s">
        <v>44</v>
      </c>
    </row>
    <row r="3" spans="1:13" x14ac:dyDescent="0.25">
      <c r="A3">
        <v>493</v>
      </c>
      <c r="B3" t="s">
        <v>6</v>
      </c>
      <c r="C3">
        <v>2019</v>
      </c>
      <c r="D3" t="s">
        <v>7</v>
      </c>
      <c r="E3" t="s">
        <v>8</v>
      </c>
      <c r="F3">
        <v>1001976</v>
      </c>
      <c r="G3" t="s">
        <v>38</v>
      </c>
      <c r="H3" t="s">
        <v>39</v>
      </c>
      <c r="I3" t="s">
        <v>40</v>
      </c>
      <c r="K3">
        <v>2059</v>
      </c>
      <c r="L3" t="str">
        <f>IF(J3="","",J3/K3)</f>
        <v/>
      </c>
      <c r="M3" s="20" t="str">
        <f>IF(J3="","",VLOOKUP(D3,'2019_tevékenység_gyanú'!$A$61:$AF$88,32,0))</f>
        <v/>
      </c>
    </row>
    <row r="4" spans="1:13" x14ac:dyDescent="0.25">
      <c r="A4">
        <v>1189</v>
      </c>
      <c r="B4" t="s">
        <v>6</v>
      </c>
      <c r="C4">
        <v>2019</v>
      </c>
      <c r="D4" t="s">
        <v>9</v>
      </c>
      <c r="E4" t="s">
        <v>8</v>
      </c>
      <c r="F4">
        <v>1071433</v>
      </c>
      <c r="G4" t="s">
        <v>38</v>
      </c>
      <c r="H4" t="s">
        <v>39</v>
      </c>
      <c r="I4" t="s">
        <v>40</v>
      </c>
      <c r="K4">
        <v>72214</v>
      </c>
      <c r="L4" t="str">
        <f t="shared" ref="L4:L29" si="0">IF(J4="","",J4/K4)</f>
        <v/>
      </c>
      <c r="M4" s="20" t="str">
        <f>IF(J4="","",VLOOKUP(D4,'2019_tevékenység_gyanú'!$A$61:$AF$88,32,0))</f>
        <v/>
      </c>
    </row>
    <row r="5" spans="1:13" x14ac:dyDescent="0.25">
      <c r="A5">
        <v>1885</v>
      </c>
      <c r="B5" t="s">
        <v>6</v>
      </c>
      <c r="C5">
        <v>2019</v>
      </c>
      <c r="D5" t="s">
        <v>10</v>
      </c>
      <c r="E5" t="s">
        <v>8</v>
      </c>
      <c r="F5">
        <v>1009507</v>
      </c>
      <c r="G5" t="s">
        <v>38</v>
      </c>
      <c r="H5" t="s">
        <v>39</v>
      </c>
      <c r="I5" t="s">
        <v>40</v>
      </c>
      <c r="K5">
        <v>10588</v>
      </c>
      <c r="L5" t="str">
        <f t="shared" si="0"/>
        <v/>
      </c>
      <c r="M5" s="20" t="str">
        <f>IF(J5="","",VLOOKUP(D5,'2019_tevékenység_gyanú'!$A$61:$AF$88,32,0))</f>
        <v/>
      </c>
    </row>
    <row r="6" spans="1:13" x14ac:dyDescent="0.25">
      <c r="A6">
        <v>2581</v>
      </c>
      <c r="B6" t="s">
        <v>6</v>
      </c>
      <c r="C6">
        <v>2019</v>
      </c>
      <c r="D6" t="s">
        <v>11</v>
      </c>
      <c r="E6" t="s">
        <v>8</v>
      </c>
      <c r="F6">
        <v>1020665</v>
      </c>
      <c r="G6" t="s">
        <v>38</v>
      </c>
      <c r="H6" t="s">
        <v>39</v>
      </c>
      <c r="I6" t="s">
        <v>40</v>
      </c>
      <c r="K6">
        <v>21835</v>
      </c>
      <c r="L6" t="str">
        <f t="shared" si="0"/>
        <v/>
      </c>
      <c r="M6" s="20" t="str">
        <f>IF(J6="","",VLOOKUP(D6,'2019_tevékenység_gyanú'!$A$61:$AF$88,32,0))</f>
        <v/>
      </c>
    </row>
    <row r="7" spans="1:13" x14ac:dyDescent="0.25">
      <c r="A7">
        <v>3277</v>
      </c>
      <c r="B7" t="s">
        <v>6</v>
      </c>
      <c r="C7">
        <v>2019</v>
      </c>
      <c r="D7" t="s">
        <v>12</v>
      </c>
      <c r="E7" t="s">
        <v>8</v>
      </c>
      <c r="F7">
        <v>1009711</v>
      </c>
      <c r="G7" t="s">
        <v>38</v>
      </c>
      <c r="H7" t="s">
        <v>39</v>
      </c>
      <c r="I7" t="s">
        <v>40</v>
      </c>
      <c r="K7">
        <v>8715</v>
      </c>
      <c r="L7" t="str">
        <f t="shared" si="0"/>
        <v/>
      </c>
      <c r="M7" s="20" t="str">
        <f>IF(J7="","",VLOOKUP(D7,'2019_tevékenység_gyanú'!$A$61:$AF$88,32,0))</f>
        <v/>
      </c>
    </row>
    <row r="8" spans="1:13" x14ac:dyDescent="0.25">
      <c r="A8">
        <v>3973</v>
      </c>
      <c r="B8" t="s">
        <v>6</v>
      </c>
      <c r="C8">
        <v>2019</v>
      </c>
      <c r="D8" t="s">
        <v>13</v>
      </c>
      <c r="E8" t="s">
        <v>8</v>
      </c>
      <c r="F8">
        <v>1039336</v>
      </c>
      <c r="G8" t="s">
        <v>38</v>
      </c>
      <c r="H8" t="s">
        <v>39</v>
      </c>
      <c r="I8" t="s">
        <v>40</v>
      </c>
      <c r="K8">
        <v>39698</v>
      </c>
      <c r="L8" t="str">
        <f t="shared" si="0"/>
        <v/>
      </c>
      <c r="M8" s="20" t="str">
        <f>IF(J8="","",VLOOKUP(D8,'2019_tevékenység_gyanú'!$A$61:$AF$88,32,0))</f>
        <v/>
      </c>
    </row>
    <row r="9" spans="1:13" x14ac:dyDescent="0.25">
      <c r="A9">
        <v>4669</v>
      </c>
      <c r="B9" t="s">
        <v>6</v>
      </c>
      <c r="C9">
        <v>2019</v>
      </c>
      <c r="D9" t="s">
        <v>14</v>
      </c>
      <c r="E9" t="s">
        <v>8</v>
      </c>
      <c r="F9">
        <v>1151314</v>
      </c>
      <c r="G9" t="s">
        <v>38</v>
      </c>
      <c r="H9" t="s">
        <v>39</v>
      </c>
      <c r="I9" t="s">
        <v>40</v>
      </c>
      <c r="K9">
        <v>151638</v>
      </c>
      <c r="L9" t="str">
        <f t="shared" si="0"/>
        <v/>
      </c>
      <c r="M9" s="20" t="str">
        <f>IF(J9="","",VLOOKUP(D9,'2019_tevékenység_gyanú'!$A$61:$AF$88,32,0))</f>
        <v/>
      </c>
    </row>
    <row r="10" spans="1:13" x14ac:dyDescent="0.25">
      <c r="A10">
        <v>5365</v>
      </c>
      <c r="B10" t="s">
        <v>6</v>
      </c>
      <c r="C10">
        <v>2019</v>
      </c>
      <c r="D10" s="21" t="s">
        <v>15</v>
      </c>
      <c r="E10" t="s">
        <v>8</v>
      </c>
      <c r="F10">
        <v>1012606</v>
      </c>
      <c r="G10" t="s">
        <v>38</v>
      </c>
      <c r="H10" t="s">
        <v>39</v>
      </c>
      <c r="I10" t="s">
        <v>40</v>
      </c>
      <c r="J10">
        <v>2</v>
      </c>
      <c r="K10">
        <v>12048</v>
      </c>
      <c r="L10" s="22">
        <f t="shared" si="0"/>
        <v>1.6600265604249667E-4</v>
      </c>
      <c r="M10" s="20">
        <f>IF(J10="","",VLOOKUP(D10,'2019_tevékenység_gyanú'!$A$61:$AF$88,32,0))</f>
        <v>1000039.6</v>
      </c>
    </row>
    <row r="11" spans="1:13" x14ac:dyDescent="0.25">
      <c r="A11">
        <v>6061</v>
      </c>
      <c r="B11" t="s">
        <v>6</v>
      </c>
      <c r="C11">
        <v>2019</v>
      </c>
      <c r="D11" t="s">
        <v>16</v>
      </c>
      <c r="E11" t="s">
        <v>8</v>
      </c>
      <c r="F11">
        <v>1019193</v>
      </c>
      <c r="G11" t="s">
        <v>38</v>
      </c>
      <c r="H11" t="s">
        <v>39</v>
      </c>
      <c r="I11" t="s">
        <v>40</v>
      </c>
      <c r="K11">
        <v>18608</v>
      </c>
      <c r="L11" t="str">
        <f t="shared" si="0"/>
        <v/>
      </c>
      <c r="M11" s="20" t="str">
        <f>IF(J11="","",VLOOKUP(D11,'2019_tevékenység_gyanú'!$A$61:$AF$88,32,0))</f>
        <v/>
      </c>
    </row>
    <row r="12" spans="1:13" x14ac:dyDescent="0.25">
      <c r="A12">
        <v>6757</v>
      </c>
      <c r="B12" t="s">
        <v>6</v>
      </c>
      <c r="C12">
        <v>2019</v>
      </c>
      <c r="D12" t="s">
        <v>17</v>
      </c>
      <c r="E12" t="s">
        <v>8</v>
      </c>
      <c r="F12">
        <v>1004009</v>
      </c>
      <c r="G12" t="s">
        <v>38</v>
      </c>
      <c r="H12" t="s">
        <v>39</v>
      </c>
      <c r="I12" t="s">
        <v>40</v>
      </c>
      <c r="K12">
        <v>4315</v>
      </c>
      <c r="L12" t="str">
        <f t="shared" si="0"/>
        <v/>
      </c>
      <c r="M12" s="20" t="str">
        <f>IF(J12="","",VLOOKUP(D12,'2019_tevékenység_gyanú'!$A$61:$AF$88,32,0))</f>
        <v/>
      </c>
    </row>
    <row r="13" spans="1:13" x14ac:dyDescent="0.25">
      <c r="A13">
        <v>7453</v>
      </c>
      <c r="B13" t="s">
        <v>6</v>
      </c>
      <c r="C13">
        <v>2019</v>
      </c>
      <c r="D13" s="21" t="s">
        <v>18</v>
      </c>
      <c r="E13" t="s">
        <v>8</v>
      </c>
      <c r="F13">
        <v>1022362</v>
      </c>
      <c r="G13" t="s">
        <v>38</v>
      </c>
      <c r="H13" t="s">
        <v>39</v>
      </c>
      <c r="I13" t="s">
        <v>40</v>
      </c>
      <c r="J13">
        <v>2</v>
      </c>
      <c r="K13">
        <v>23935</v>
      </c>
      <c r="L13">
        <f t="shared" si="0"/>
        <v>8.3559640693545015E-5</v>
      </c>
      <c r="M13" s="20">
        <f>IF(J13="","",VLOOKUP(D13,'2019_tevékenység_gyanú'!$A$61:$AF$88,32,0))</f>
        <v>1000022.1</v>
      </c>
    </row>
    <row r="14" spans="1:13" x14ac:dyDescent="0.25">
      <c r="A14">
        <v>8149</v>
      </c>
      <c r="B14" t="s">
        <v>6</v>
      </c>
      <c r="C14">
        <v>2019</v>
      </c>
      <c r="D14" s="21" t="s">
        <v>19</v>
      </c>
      <c r="E14" t="s">
        <v>8</v>
      </c>
      <c r="F14">
        <v>1014456</v>
      </c>
      <c r="G14" t="s">
        <v>38</v>
      </c>
      <c r="H14" t="s">
        <v>39</v>
      </c>
      <c r="I14" t="s">
        <v>40</v>
      </c>
      <c r="J14">
        <v>22</v>
      </c>
      <c r="K14">
        <v>15666</v>
      </c>
      <c r="L14">
        <f t="shared" si="0"/>
        <v>1.4043150772373293E-3</v>
      </c>
      <c r="M14" s="20">
        <f>IF(J14="","",VLOOKUP(D14,'2019_tevékenység_gyanú'!$A$61:$AF$88,32,0))</f>
        <v>999995.6</v>
      </c>
    </row>
    <row r="15" spans="1:13" x14ac:dyDescent="0.25">
      <c r="A15">
        <v>8845</v>
      </c>
      <c r="B15" t="s">
        <v>6</v>
      </c>
      <c r="C15">
        <v>2019</v>
      </c>
      <c r="D15" t="s">
        <v>20</v>
      </c>
      <c r="E15" t="s">
        <v>8</v>
      </c>
      <c r="F15">
        <v>1003533</v>
      </c>
      <c r="G15" t="s">
        <v>38</v>
      </c>
      <c r="H15" t="s">
        <v>39</v>
      </c>
      <c r="I15" t="s">
        <v>40</v>
      </c>
      <c r="K15">
        <v>3465</v>
      </c>
      <c r="L15" t="str">
        <f t="shared" si="0"/>
        <v/>
      </c>
      <c r="M15" s="20" t="str">
        <f>IF(J15="","",VLOOKUP(D15,'2019_tevékenység_gyanú'!$A$61:$AF$88,32,0))</f>
        <v/>
      </c>
    </row>
    <row r="16" spans="1:13" x14ac:dyDescent="0.25">
      <c r="A16">
        <v>9541</v>
      </c>
      <c r="B16" t="s">
        <v>6</v>
      </c>
      <c r="C16">
        <v>2019</v>
      </c>
      <c r="D16" s="21" t="s">
        <v>21</v>
      </c>
      <c r="E16" t="s">
        <v>8</v>
      </c>
      <c r="F16">
        <v>1025435</v>
      </c>
      <c r="G16" t="s">
        <v>38</v>
      </c>
      <c r="H16" t="s">
        <v>39</v>
      </c>
      <c r="I16" t="s">
        <v>40</v>
      </c>
      <c r="J16">
        <v>25</v>
      </c>
      <c r="K16">
        <v>28930</v>
      </c>
      <c r="L16">
        <f t="shared" si="0"/>
        <v>8.6415485655029381E-4</v>
      </c>
      <c r="M16" s="20">
        <f>IF(J16="","",VLOOKUP(D16,'2019_tevékenység_gyanú'!$A$61:$AF$88,32,0))</f>
        <v>999995.6</v>
      </c>
    </row>
    <row r="17" spans="1:13" x14ac:dyDescent="0.25">
      <c r="A17">
        <v>10237</v>
      </c>
      <c r="B17" t="s">
        <v>6</v>
      </c>
      <c r="C17">
        <v>2019</v>
      </c>
      <c r="D17" t="s">
        <v>22</v>
      </c>
      <c r="E17" t="s">
        <v>8</v>
      </c>
      <c r="F17">
        <v>1066048</v>
      </c>
      <c r="G17" t="s">
        <v>38</v>
      </c>
      <c r="H17" t="s">
        <v>39</v>
      </c>
      <c r="I17" t="s">
        <v>40</v>
      </c>
      <c r="K17">
        <v>70929</v>
      </c>
      <c r="L17" t="str">
        <f t="shared" si="0"/>
        <v/>
      </c>
      <c r="M17" s="20" t="str">
        <f>IF(J17="","",VLOOKUP(D17,'2019_tevékenység_gyanú'!$A$61:$AF$88,32,0))</f>
        <v/>
      </c>
    </row>
    <row r="18" spans="1:13" x14ac:dyDescent="0.25">
      <c r="A18">
        <v>10933</v>
      </c>
      <c r="B18" t="s">
        <v>6</v>
      </c>
      <c r="C18">
        <v>2019</v>
      </c>
      <c r="D18" t="s">
        <v>23</v>
      </c>
      <c r="E18" t="s">
        <v>8</v>
      </c>
      <c r="F18">
        <v>1010663</v>
      </c>
      <c r="G18" t="s">
        <v>38</v>
      </c>
      <c r="H18" t="s">
        <v>39</v>
      </c>
      <c r="I18" t="s">
        <v>40</v>
      </c>
      <c r="K18">
        <v>10435</v>
      </c>
      <c r="L18" t="str">
        <f t="shared" si="0"/>
        <v/>
      </c>
      <c r="M18" s="20" t="str">
        <f>IF(J18="","",VLOOKUP(D18,'2019_tevékenység_gyanú'!$A$61:$AF$88,32,0))</f>
        <v/>
      </c>
    </row>
    <row r="19" spans="1:13" x14ac:dyDescent="0.25">
      <c r="A19">
        <v>11629</v>
      </c>
      <c r="B19" t="s">
        <v>6</v>
      </c>
      <c r="C19">
        <v>2019</v>
      </c>
      <c r="D19" t="s">
        <v>24</v>
      </c>
      <c r="E19" t="s">
        <v>8</v>
      </c>
      <c r="F19">
        <v>1014010</v>
      </c>
      <c r="G19" t="s">
        <v>38</v>
      </c>
      <c r="H19" t="s">
        <v>39</v>
      </c>
      <c r="I19" t="s">
        <v>40</v>
      </c>
      <c r="K19">
        <v>14692</v>
      </c>
      <c r="L19" t="str">
        <f t="shared" si="0"/>
        <v/>
      </c>
      <c r="M19" s="20" t="str">
        <f>IF(J19="","",VLOOKUP(D19,'2019_tevékenység_gyanú'!$A$61:$AF$88,32,0))</f>
        <v/>
      </c>
    </row>
    <row r="20" spans="1:13" x14ac:dyDescent="0.25">
      <c r="A20">
        <v>12325</v>
      </c>
      <c r="B20" t="s">
        <v>6</v>
      </c>
      <c r="C20">
        <v>2019</v>
      </c>
      <c r="D20" t="s">
        <v>25</v>
      </c>
      <c r="E20" t="s">
        <v>8</v>
      </c>
      <c r="F20">
        <v>1009611</v>
      </c>
      <c r="G20" t="s">
        <v>38</v>
      </c>
      <c r="H20" t="s">
        <v>39</v>
      </c>
      <c r="I20" t="s">
        <v>40</v>
      </c>
      <c r="K20">
        <v>9927</v>
      </c>
      <c r="L20" t="str">
        <f t="shared" si="0"/>
        <v/>
      </c>
      <c r="M20" s="20" t="str">
        <f>IF(J20="","",VLOOKUP(D20,'2019_tevékenység_gyanú'!$A$61:$AF$88,32,0))</f>
        <v/>
      </c>
    </row>
    <row r="21" spans="1:13" x14ac:dyDescent="0.25">
      <c r="A21">
        <v>13021</v>
      </c>
      <c r="B21" t="s">
        <v>6</v>
      </c>
      <c r="C21">
        <v>2019</v>
      </c>
      <c r="D21" t="s">
        <v>26</v>
      </c>
      <c r="E21" t="s">
        <v>8</v>
      </c>
      <c r="F21">
        <v>1017697</v>
      </c>
      <c r="G21" t="s">
        <v>38</v>
      </c>
      <c r="H21" t="s">
        <v>39</v>
      </c>
      <c r="I21" t="s">
        <v>40</v>
      </c>
      <c r="K21">
        <v>18709</v>
      </c>
      <c r="L21" t="str">
        <f t="shared" si="0"/>
        <v/>
      </c>
      <c r="M21" s="20" t="str">
        <f>IF(J21="","",VLOOKUP(D21,'2019_tevékenység_gyanú'!$A$61:$AF$88,32,0))</f>
        <v/>
      </c>
    </row>
    <row r="22" spans="1:13" x14ac:dyDescent="0.25">
      <c r="A22">
        <v>13717</v>
      </c>
      <c r="B22" t="s">
        <v>6</v>
      </c>
      <c r="C22">
        <v>2019</v>
      </c>
      <c r="D22" t="s">
        <v>27</v>
      </c>
      <c r="E22" t="s">
        <v>8</v>
      </c>
      <c r="F22">
        <v>1015878</v>
      </c>
      <c r="G22" t="s">
        <v>38</v>
      </c>
      <c r="H22" t="s">
        <v>39</v>
      </c>
      <c r="I22" t="s">
        <v>40</v>
      </c>
      <c r="K22">
        <v>18272</v>
      </c>
      <c r="L22" t="str">
        <f t="shared" si="0"/>
        <v/>
      </c>
      <c r="M22" s="20" t="str">
        <f>IF(J22="","",VLOOKUP(D22,'2019_tevékenység_gyanú'!$A$61:$AF$88,32,0))</f>
        <v/>
      </c>
    </row>
    <row r="23" spans="1:13" x14ac:dyDescent="0.25">
      <c r="A23">
        <v>14413</v>
      </c>
      <c r="B23" t="s">
        <v>6</v>
      </c>
      <c r="C23">
        <v>2019</v>
      </c>
      <c r="D23" t="s">
        <v>28</v>
      </c>
      <c r="E23" t="s">
        <v>8</v>
      </c>
      <c r="F23">
        <v>1021758</v>
      </c>
      <c r="G23" t="s">
        <v>38</v>
      </c>
      <c r="H23" t="s">
        <v>39</v>
      </c>
      <c r="I23" t="s">
        <v>40</v>
      </c>
      <c r="K23">
        <v>23365</v>
      </c>
      <c r="L23" t="str">
        <f t="shared" si="0"/>
        <v/>
      </c>
      <c r="M23" s="20" t="str">
        <f>IF(J23="","",VLOOKUP(D23,'2019_tevékenység_gyanú'!$A$61:$AF$88,32,0))</f>
        <v/>
      </c>
    </row>
    <row r="24" spans="1:13" x14ac:dyDescent="0.25">
      <c r="A24">
        <v>15109</v>
      </c>
      <c r="B24" t="s">
        <v>6</v>
      </c>
      <c r="C24">
        <v>2019</v>
      </c>
      <c r="D24" t="s">
        <v>29</v>
      </c>
      <c r="E24" t="s">
        <v>8</v>
      </c>
      <c r="F24">
        <v>1019755</v>
      </c>
      <c r="G24" t="s">
        <v>38</v>
      </c>
      <c r="H24" t="s">
        <v>39</v>
      </c>
      <c r="I24" t="s">
        <v>40</v>
      </c>
      <c r="K24">
        <v>21522</v>
      </c>
      <c r="L24" t="str">
        <f t="shared" si="0"/>
        <v/>
      </c>
      <c r="M24" s="20" t="str">
        <f>IF(J24="","",VLOOKUP(D24,'2019_tevékenység_gyanú'!$A$61:$AF$88,32,0))</f>
        <v/>
      </c>
    </row>
    <row r="25" spans="1:13" x14ac:dyDescent="0.25">
      <c r="A25">
        <v>15805</v>
      </c>
      <c r="B25" t="s">
        <v>6</v>
      </c>
      <c r="C25">
        <v>2019</v>
      </c>
      <c r="D25" t="s">
        <v>30</v>
      </c>
      <c r="E25" t="s">
        <v>8</v>
      </c>
      <c r="F25">
        <v>1014194</v>
      </c>
      <c r="G25" t="s">
        <v>38</v>
      </c>
      <c r="H25" t="s">
        <v>39</v>
      </c>
      <c r="I25" t="s">
        <v>40</v>
      </c>
      <c r="K25">
        <v>14969</v>
      </c>
      <c r="L25" t="str">
        <f t="shared" si="0"/>
        <v/>
      </c>
      <c r="M25" s="20" t="str">
        <f>IF(J25="","",VLOOKUP(D25,'2019_tevékenység_gyanú'!$A$61:$AF$88,32,0))</f>
        <v/>
      </c>
    </row>
    <row r="26" spans="1:13" x14ac:dyDescent="0.25">
      <c r="A26">
        <v>16501</v>
      </c>
      <c r="B26" t="s">
        <v>6</v>
      </c>
      <c r="C26">
        <v>2019</v>
      </c>
      <c r="D26" t="s">
        <v>31</v>
      </c>
      <c r="E26" t="s">
        <v>8</v>
      </c>
      <c r="F26">
        <v>1026658</v>
      </c>
      <c r="G26" t="s">
        <v>38</v>
      </c>
      <c r="H26" t="s">
        <v>39</v>
      </c>
      <c r="I26" t="s">
        <v>40</v>
      </c>
      <c r="K26">
        <v>30013</v>
      </c>
      <c r="L26" t="str">
        <f t="shared" si="0"/>
        <v/>
      </c>
      <c r="M26" s="20" t="str">
        <f>IF(J26="","",VLOOKUP(D26,'2019_tevékenység_gyanú'!$A$61:$AF$88,32,0))</f>
        <v/>
      </c>
    </row>
    <row r="27" spans="1:13" x14ac:dyDescent="0.25">
      <c r="A27">
        <v>17197</v>
      </c>
      <c r="B27" t="s">
        <v>6</v>
      </c>
      <c r="C27">
        <v>2019</v>
      </c>
      <c r="D27" s="21" t="s">
        <v>32</v>
      </c>
      <c r="E27" t="s">
        <v>8</v>
      </c>
      <c r="F27">
        <v>1017045</v>
      </c>
      <c r="G27" t="s">
        <v>38</v>
      </c>
      <c r="H27" t="s">
        <v>39</v>
      </c>
      <c r="I27" t="s">
        <v>40</v>
      </c>
      <c r="J27">
        <v>6</v>
      </c>
      <c r="K27">
        <v>17243</v>
      </c>
      <c r="L27">
        <f t="shared" si="0"/>
        <v>3.4796729107463897E-4</v>
      </c>
      <c r="M27" s="20">
        <f>IF(J27="","",VLOOKUP(D27,'2019_tevékenység_gyanú'!$A$61:$AF$88,32,0))</f>
        <v>1000043.6</v>
      </c>
    </row>
    <row r="28" spans="1:13" x14ac:dyDescent="0.25">
      <c r="A28">
        <v>17893</v>
      </c>
      <c r="B28" t="s">
        <v>6</v>
      </c>
      <c r="C28">
        <v>2019</v>
      </c>
      <c r="D28" t="s">
        <v>33</v>
      </c>
      <c r="E28" t="s">
        <v>8</v>
      </c>
      <c r="F28">
        <v>1026352</v>
      </c>
      <c r="G28" t="s">
        <v>38</v>
      </c>
      <c r="H28" t="s">
        <v>39</v>
      </c>
      <c r="I28" t="s">
        <v>40</v>
      </c>
      <c r="K28">
        <v>27019</v>
      </c>
      <c r="L28" t="str">
        <f t="shared" si="0"/>
        <v/>
      </c>
      <c r="M28" s="20" t="str">
        <f>IF(J28="","",VLOOKUP(D28,'2019_tevékenység_gyanú'!$A$61:$AF$88,32,0))</f>
        <v/>
      </c>
    </row>
    <row r="29" spans="1:13" x14ac:dyDescent="0.25">
      <c r="A29" s="24">
        <v>18589</v>
      </c>
      <c r="B29" s="24" t="s">
        <v>6</v>
      </c>
      <c r="C29" s="24">
        <v>2019</v>
      </c>
      <c r="D29" s="24" t="s">
        <v>34</v>
      </c>
      <c r="E29" s="24" t="s">
        <v>8</v>
      </c>
      <c r="F29" s="24">
        <v>1040626</v>
      </c>
      <c r="G29" s="24" t="s">
        <v>38</v>
      </c>
      <c r="H29" s="24" t="s">
        <v>39</v>
      </c>
      <c r="I29" s="24" t="s">
        <v>40</v>
      </c>
      <c r="J29" s="24"/>
      <c r="K29" s="24">
        <v>41868</v>
      </c>
      <c r="L29" s="24" t="str">
        <f t="shared" si="0"/>
        <v/>
      </c>
      <c r="M29" s="25" t="str">
        <f>IF(J29="","",VLOOKUP(D29,'2019_tevékenység_gyanú'!$A$61:$AF$88,32,0))</f>
        <v/>
      </c>
    </row>
    <row r="31" spans="1:13" x14ac:dyDescent="0.25">
      <c r="J31" s="15">
        <f>CORREL(J3:J29,M3:M29)</f>
        <v>-0.88968576799590215</v>
      </c>
      <c r="K31" t="s">
        <v>247</v>
      </c>
      <c r="L31">
        <f>CORREL(L3:L29,M3:M29)</f>
        <v>-0.81347132551317591</v>
      </c>
    </row>
    <row r="32" spans="1:13" x14ac:dyDescent="0.25">
      <c r="L32" t="s">
        <v>248</v>
      </c>
    </row>
  </sheetData>
  <conditionalFormatting sqref="L3:L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E1F9FC3E-26D9-49C9-9A0E-EB1CCDA5DF44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C20D-988E-4C1D-BB07-6C31FA91E8C8}">
  <sheetPr codeName="Munka15"/>
  <dimension ref="A1:CS229"/>
  <sheetViews>
    <sheetView topLeftCell="R56" zoomScale="70" zoomScaleNormal="70" workbookViewId="0">
      <selection activeCell="AF79" sqref="AF79"/>
    </sheetView>
  </sheetViews>
  <sheetFormatPr defaultRowHeight="15" x14ac:dyDescent="0.25"/>
  <cols>
    <col min="1" max="16384" width="9.140625" style="1"/>
  </cols>
  <sheetData>
    <row r="1" spans="1:30" x14ac:dyDescent="0.25">
      <c r="A1" s="61" t="s">
        <v>405</v>
      </c>
    </row>
    <row r="2" spans="1:30" x14ac:dyDescent="0.25">
      <c r="A2" s="26" t="s">
        <v>45</v>
      </c>
      <c r="B2" s="27" t="s">
        <v>46</v>
      </c>
      <c r="C2" s="27" t="s">
        <v>47</v>
      </c>
      <c r="D2" s="27" t="s">
        <v>48</v>
      </c>
      <c r="E2" s="27" t="s">
        <v>49</v>
      </c>
      <c r="F2" s="27" t="s">
        <v>50</v>
      </c>
      <c r="G2" s="27" t="s">
        <v>51</v>
      </c>
      <c r="H2" s="27" t="s">
        <v>52</v>
      </c>
      <c r="I2" s="27" t="s">
        <v>53</v>
      </c>
      <c r="J2" s="27" t="s">
        <v>54</v>
      </c>
      <c r="K2" s="27" t="s">
        <v>55</v>
      </c>
      <c r="L2" s="27" t="s">
        <v>56</v>
      </c>
      <c r="M2" s="27" t="s">
        <v>57</v>
      </c>
      <c r="N2" s="27" t="s">
        <v>58</v>
      </c>
      <c r="O2" s="27" t="s">
        <v>59</v>
      </c>
      <c r="P2" s="27" t="s">
        <v>60</v>
      </c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</v>
      </c>
      <c r="Y2" s="27" t="s">
        <v>68</v>
      </c>
      <c r="Z2" s="27" t="s">
        <v>69</v>
      </c>
      <c r="AA2" s="27" t="s">
        <v>70</v>
      </c>
      <c r="AB2" s="27" t="s">
        <v>71</v>
      </c>
      <c r="AC2" s="27" t="s">
        <v>72</v>
      </c>
      <c r="AD2" s="27" t="s">
        <v>73</v>
      </c>
    </row>
    <row r="3" spans="1:30" x14ac:dyDescent="0.25">
      <c r="A3" s="26" t="s">
        <v>20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</row>
    <row r="4" spans="1:30" x14ac:dyDescent="0.25">
      <c r="A4" s="26" t="s">
        <v>32</v>
      </c>
      <c r="B4" s="1">
        <v>0.02</v>
      </c>
      <c r="C4" s="1">
        <v>0.02</v>
      </c>
      <c r="D4" s="1">
        <v>-0.28999999999999998</v>
      </c>
      <c r="E4" s="1">
        <v>0.02</v>
      </c>
      <c r="F4" s="1">
        <v>0.02</v>
      </c>
      <c r="G4" s="1">
        <v>0.02</v>
      </c>
      <c r="H4" s="1">
        <v>-0.6</v>
      </c>
      <c r="I4" s="1">
        <v>0.02</v>
      </c>
      <c r="J4" s="1">
        <v>0.02</v>
      </c>
      <c r="K4" s="1">
        <v>0.02</v>
      </c>
      <c r="L4" s="1">
        <v>0.02</v>
      </c>
      <c r="M4" s="1">
        <v>0.02</v>
      </c>
      <c r="N4" s="1">
        <v>0.02</v>
      </c>
      <c r="O4" s="1">
        <v>0.02</v>
      </c>
      <c r="P4" s="1">
        <v>-0.28999999999999998</v>
      </c>
      <c r="Q4" s="1">
        <v>0.02</v>
      </c>
      <c r="R4" s="1">
        <v>0.02</v>
      </c>
      <c r="S4" s="1">
        <v>0.02</v>
      </c>
      <c r="T4" s="1">
        <v>0.02</v>
      </c>
      <c r="U4" s="1">
        <v>0.02</v>
      </c>
      <c r="V4" s="1">
        <v>0.02</v>
      </c>
      <c r="W4" s="1">
        <v>0.14000000000000001</v>
      </c>
      <c r="X4" s="1">
        <v>0.02</v>
      </c>
      <c r="Y4" s="1">
        <v>0.02</v>
      </c>
      <c r="Z4" s="1">
        <v>0.02</v>
      </c>
      <c r="AA4" s="1">
        <v>0.62</v>
      </c>
      <c r="AB4" s="1">
        <v>0.02</v>
      </c>
      <c r="AC4" s="1">
        <v>0.02</v>
      </c>
      <c r="AD4" s="1">
        <v>0.02</v>
      </c>
    </row>
    <row r="5" spans="1:30" x14ac:dyDescent="0.25">
      <c r="A5" s="26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</row>
    <row r="6" spans="1:30" x14ac:dyDescent="0.25">
      <c r="A6" s="26" t="s">
        <v>27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</row>
    <row r="7" spans="1:30" x14ac:dyDescent="0.25">
      <c r="A7" s="26" t="s">
        <v>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5">
      <c r="A8" s="26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5">
      <c r="A9" s="26" t="s">
        <v>22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5">
      <c r="A10" s="26" t="s">
        <v>29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5">
      <c r="A11" s="26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5">
      <c r="A12" s="26" t="s">
        <v>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5">
      <c r="A13" s="26" t="s">
        <v>26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5">
      <c r="A14" s="26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5">
      <c r="A15" s="26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5">
      <c r="A16" s="26" t="s">
        <v>25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x14ac:dyDescent="0.25">
      <c r="A17" s="26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5">
      <c r="A18" s="26" t="s">
        <v>10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A19" s="26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</row>
    <row r="20" spans="1:30" x14ac:dyDescent="0.25">
      <c r="A20" s="26" t="s">
        <v>21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</row>
    <row r="21" spans="1:30" x14ac:dyDescent="0.25">
      <c r="A21" s="26" t="s">
        <v>13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</row>
    <row r="22" spans="1:30" x14ac:dyDescent="0.25">
      <c r="A22" s="26" t="s">
        <v>33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</row>
    <row r="23" spans="1:30" x14ac:dyDescent="0.25">
      <c r="A23" s="26" t="s">
        <v>15</v>
      </c>
      <c r="B23" s="1">
        <v>-0.01</v>
      </c>
      <c r="C23" s="1">
        <v>-0.01</v>
      </c>
      <c r="D23" s="1">
        <v>-0.01</v>
      </c>
      <c r="E23" s="1">
        <v>-0.01</v>
      </c>
      <c r="F23" s="1">
        <v>-0.26</v>
      </c>
      <c r="G23" s="1">
        <v>-0.01</v>
      </c>
      <c r="H23" s="1">
        <v>-0.01</v>
      </c>
      <c r="I23" s="1">
        <v>-0.01</v>
      </c>
      <c r="J23" s="1">
        <v>7.0000000000000007E-2</v>
      </c>
      <c r="K23" s="1">
        <v>0.05</v>
      </c>
      <c r="L23" s="1">
        <v>0.12</v>
      </c>
      <c r="M23" s="1">
        <v>-0.01</v>
      </c>
      <c r="N23" s="1">
        <v>0.21</v>
      </c>
      <c r="O23" s="1">
        <v>0.31</v>
      </c>
      <c r="P23" s="1">
        <v>-1.24</v>
      </c>
      <c r="Q23" s="1">
        <v>0.79</v>
      </c>
      <c r="R23" s="1">
        <v>-0.01</v>
      </c>
      <c r="S23" s="1">
        <v>-0.01</v>
      </c>
      <c r="T23" s="1">
        <v>0.05</v>
      </c>
      <c r="U23" s="1">
        <v>-0.01</v>
      </c>
      <c r="V23" s="1">
        <v>-0.01</v>
      </c>
      <c r="W23" s="1">
        <v>-0.01</v>
      </c>
      <c r="X23" s="1">
        <v>-0.01</v>
      </c>
      <c r="Y23" s="1">
        <v>-0.01</v>
      </c>
      <c r="Z23" s="1">
        <v>-0.01</v>
      </c>
      <c r="AA23" s="1">
        <v>-0.01</v>
      </c>
      <c r="AB23" s="1">
        <v>0.13</v>
      </c>
      <c r="AC23" s="1">
        <v>-0.01</v>
      </c>
      <c r="AD23" s="1">
        <v>-0.01</v>
      </c>
    </row>
    <row r="24" spans="1:30" x14ac:dyDescent="0.25">
      <c r="A24" s="26" t="s">
        <v>28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</row>
    <row r="25" spans="1:30" x14ac:dyDescent="0.25">
      <c r="A25" s="26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5">
      <c r="A26" s="26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</row>
    <row r="27" spans="1:30" x14ac:dyDescent="0.25">
      <c r="A27" s="26" t="s">
        <v>18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0.4</v>
      </c>
      <c r="N27" s="1">
        <v>0</v>
      </c>
      <c r="O27" s="1">
        <v>0</v>
      </c>
      <c r="P27" s="1">
        <v>-0.4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</row>
    <row r="28" spans="1:30" x14ac:dyDescent="0.25">
      <c r="A28" s="26" t="s">
        <v>11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5">
      <c r="A29" s="26" t="s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</row>
    <row r="31" spans="1:30" x14ac:dyDescent="0.25">
      <c r="A31" s="1" t="str">
        <f>A2</f>
        <v>Sorcímkék</v>
      </c>
      <c r="B31" s="1" t="str">
        <f t="shared" ref="B31:AD31" si="0">B2</f>
        <v>Alföld és Észak</v>
      </c>
      <c r="C31" s="1" t="str">
        <f t="shared" si="0"/>
        <v>Bács-Kiskun</v>
      </c>
      <c r="D31" s="1" t="str">
        <f t="shared" si="0"/>
        <v>Baranya</v>
      </c>
      <c r="E31" s="1" t="str">
        <f t="shared" si="0"/>
        <v>Békés</v>
      </c>
      <c r="F31" s="1" t="str">
        <f t="shared" si="0"/>
        <v>Borsod-Abaúj-Zemplén</v>
      </c>
      <c r="G31" s="1" t="str">
        <f t="shared" si="0"/>
        <v>Budapest + Pest</v>
      </c>
      <c r="H31" s="1" t="str">
        <f t="shared" si="0"/>
        <v>Csongrád-Csanád</v>
      </c>
      <c r="I31" s="1" t="str">
        <f t="shared" si="0"/>
        <v>Dél-Alföld</v>
      </c>
      <c r="J31" s="1" t="str">
        <f t="shared" si="0"/>
        <v>Dél-Dunántúl</v>
      </c>
      <c r="K31" s="1" t="str">
        <f t="shared" si="0"/>
        <v>Dunántúl</v>
      </c>
      <c r="L31" s="1" t="str">
        <f t="shared" si="0"/>
        <v>Észak-Alföld</v>
      </c>
      <c r="M31" s="1" t="str">
        <f t="shared" si="0"/>
        <v>Észak-Magyarország</v>
      </c>
      <c r="N31" s="1" t="str">
        <f t="shared" si="0"/>
        <v>Fejér</v>
      </c>
      <c r="O31" s="1" t="str">
        <f t="shared" si="0"/>
        <v>Győr-Moson-Sopron</v>
      </c>
      <c r="P31" s="1" t="str">
        <f t="shared" si="0"/>
        <v>Hajdú-Bihar</v>
      </c>
      <c r="Q31" s="1" t="str">
        <f t="shared" si="0"/>
        <v>Heves</v>
      </c>
      <c r="R31" s="1" t="str">
        <f t="shared" si="0"/>
        <v>Jász-Nagykun-Szolnok</v>
      </c>
      <c r="S31" s="1" t="str">
        <f t="shared" si="0"/>
        <v>Komárom-Esztergom</v>
      </c>
      <c r="T31" s="1" t="str">
        <f t="shared" si="0"/>
        <v>Közép-Dunántúl</v>
      </c>
      <c r="U31" s="1" t="str">
        <f t="shared" si="0"/>
        <v>Közép-Magyarország</v>
      </c>
      <c r="V31" s="1" t="str">
        <f t="shared" si="0"/>
        <v>Nógrád</v>
      </c>
      <c r="W31" s="1" t="str">
        <f t="shared" si="0"/>
        <v>Nyugat-Dunántúl</v>
      </c>
      <c r="X31" s="1" t="str">
        <f t="shared" si="0"/>
        <v>Ország összesen</v>
      </c>
      <c r="Y31" s="1" t="str">
        <f t="shared" si="0"/>
        <v>Somogy</v>
      </c>
      <c r="Z31" s="1" t="str">
        <f t="shared" si="0"/>
        <v>Szabolcs-Szatmár-Bereg</v>
      </c>
      <c r="AA31" s="1" t="str">
        <f t="shared" si="0"/>
        <v>Tolna</v>
      </c>
      <c r="AB31" s="1" t="str">
        <f t="shared" si="0"/>
        <v>Vas</v>
      </c>
      <c r="AC31" s="1" t="str">
        <f t="shared" si="0"/>
        <v>Veszprém</v>
      </c>
      <c r="AD31" s="1" t="str">
        <f t="shared" si="0"/>
        <v>Zala</v>
      </c>
    </row>
    <row r="32" spans="1:30" x14ac:dyDescent="0.25">
      <c r="A32" s="1" t="str">
        <f t="shared" ref="A32:A58" si="1">A3</f>
        <v>Aneszteziológiai és intenzív betegellátás</v>
      </c>
      <c r="B32" s="1">
        <f>+ABS(B3)</f>
        <v>0</v>
      </c>
      <c r="C32" s="1">
        <f t="shared" ref="C32:AD32" si="2">+ABS(C3)</f>
        <v>0</v>
      </c>
      <c r="D32" s="1">
        <f t="shared" si="2"/>
        <v>0</v>
      </c>
      <c r="E32" s="1">
        <f t="shared" si="2"/>
        <v>0</v>
      </c>
      <c r="F32" s="1">
        <f t="shared" si="2"/>
        <v>0</v>
      </c>
      <c r="G32" s="1">
        <f t="shared" si="2"/>
        <v>0</v>
      </c>
      <c r="H32" s="1">
        <f t="shared" si="2"/>
        <v>0</v>
      </c>
      <c r="I32" s="1">
        <f t="shared" si="2"/>
        <v>0</v>
      </c>
      <c r="J32" s="1">
        <f t="shared" si="2"/>
        <v>0</v>
      </c>
      <c r="K32" s="1">
        <f t="shared" si="2"/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</row>
    <row r="33" spans="1:30" x14ac:dyDescent="0.25">
      <c r="A33" s="1" t="str">
        <f t="shared" si="1"/>
        <v>Baleseti sebészet</v>
      </c>
      <c r="B33" s="1">
        <f t="shared" ref="B33:AD41" si="3">+ABS(B4)</f>
        <v>0.02</v>
      </c>
      <c r="C33" s="1">
        <f t="shared" si="3"/>
        <v>0.02</v>
      </c>
      <c r="D33" s="1">
        <f t="shared" si="3"/>
        <v>0.28999999999999998</v>
      </c>
      <c r="E33" s="1">
        <f t="shared" si="3"/>
        <v>0.02</v>
      </c>
      <c r="F33" s="1">
        <f t="shared" si="3"/>
        <v>0.02</v>
      </c>
      <c r="G33" s="1">
        <f t="shared" si="3"/>
        <v>0.02</v>
      </c>
      <c r="H33" s="1">
        <f t="shared" si="3"/>
        <v>0.6</v>
      </c>
      <c r="I33" s="1">
        <f t="shared" si="3"/>
        <v>0.02</v>
      </c>
      <c r="J33" s="1">
        <f t="shared" si="3"/>
        <v>0.02</v>
      </c>
      <c r="K33" s="1">
        <f t="shared" si="3"/>
        <v>0.02</v>
      </c>
      <c r="L33" s="1">
        <f t="shared" si="3"/>
        <v>0.02</v>
      </c>
      <c r="M33" s="1">
        <f t="shared" si="3"/>
        <v>0.02</v>
      </c>
      <c r="N33" s="1">
        <f t="shared" si="3"/>
        <v>0.02</v>
      </c>
      <c r="O33" s="1">
        <f t="shared" si="3"/>
        <v>0.02</v>
      </c>
      <c r="P33" s="1">
        <f t="shared" si="3"/>
        <v>0.28999999999999998</v>
      </c>
      <c r="Q33" s="1">
        <f t="shared" si="3"/>
        <v>0.02</v>
      </c>
      <c r="R33" s="1">
        <f t="shared" si="3"/>
        <v>0.02</v>
      </c>
      <c r="S33" s="1">
        <f t="shared" si="3"/>
        <v>0.02</v>
      </c>
      <c r="T33" s="1">
        <f t="shared" si="3"/>
        <v>0.02</v>
      </c>
      <c r="U33" s="1">
        <f t="shared" si="3"/>
        <v>0.02</v>
      </c>
      <c r="V33" s="1">
        <f t="shared" si="3"/>
        <v>0.02</v>
      </c>
      <c r="W33" s="1">
        <f t="shared" si="3"/>
        <v>0.14000000000000001</v>
      </c>
      <c r="X33" s="1">
        <f t="shared" si="3"/>
        <v>0.02</v>
      </c>
      <c r="Y33" s="1">
        <f t="shared" si="3"/>
        <v>0.02</v>
      </c>
      <c r="Z33" s="1">
        <f t="shared" si="3"/>
        <v>0.02</v>
      </c>
      <c r="AA33" s="1">
        <f t="shared" si="3"/>
        <v>0.62</v>
      </c>
      <c r="AB33" s="1">
        <f t="shared" si="3"/>
        <v>0.02</v>
      </c>
      <c r="AC33" s="1">
        <f t="shared" si="3"/>
        <v>0.02</v>
      </c>
      <c r="AD33" s="1">
        <f t="shared" si="3"/>
        <v>0.02</v>
      </c>
    </row>
    <row r="34" spans="1:30" x14ac:dyDescent="0.25">
      <c r="A34" s="1" t="str">
        <f t="shared" si="1"/>
        <v>Belgyógyászat</v>
      </c>
      <c r="B34" s="1">
        <f t="shared" si="3"/>
        <v>0</v>
      </c>
      <c r="C34" s="1">
        <f t="shared" si="3"/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 t="shared" si="3"/>
        <v>0</v>
      </c>
      <c r="H34" s="1">
        <f t="shared" si="3"/>
        <v>0</v>
      </c>
      <c r="I34" s="1">
        <f t="shared" si="3"/>
        <v>0</v>
      </c>
      <c r="J34" s="1">
        <f t="shared" si="3"/>
        <v>0</v>
      </c>
      <c r="K34" s="1">
        <f t="shared" si="3"/>
        <v>0</v>
      </c>
      <c r="L34" s="1">
        <f t="shared" si="3"/>
        <v>0</v>
      </c>
      <c r="M34" s="1">
        <f t="shared" si="3"/>
        <v>0</v>
      </c>
      <c r="N34" s="1">
        <f t="shared" si="3"/>
        <v>0</v>
      </c>
      <c r="O34" s="1">
        <f t="shared" si="3"/>
        <v>0</v>
      </c>
      <c r="P34" s="1">
        <f t="shared" si="3"/>
        <v>0</v>
      </c>
      <c r="Q34" s="1">
        <f t="shared" si="3"/>
        <v>0</v>
      </c>
      <c r="R34" s="1">
        <f t="shared" si="3"/>
        <v>0</v>
      </c>
      <c r="S34" s="1">
        <f t="shared" si="3"/>
        <v>0</v>
      </c>
      <c r="T34" s="1">
        <f t="shared" si="3"/>
        <v>0</v>
      </c>
      <c r="U34" s="1">
        <f t="shared" si="3"/>
        <v>0</v>
      </c>
      <c r="V34" s="1">
        <f t="shared" si="3"/>
        <v>0</v>
      </c>
      <c r="W34" s="1">
        <f t="shared" si="3"/>
        <v>0</v>
      </c>
      <c r="X34" s="1">
        <f t="shared" si="3"/>
        <v>0</v>
      </c>
      <c r="Y34" s="1">
        <f t="shared" si="3"/>
        <v>0</v>
      </c>
      <c r="Z34" s="1">
        <f t="shared" si="3"/>
        <v>0</v>
      </c>
      <c r="AA34" s="1">
        <f t="shared" si="3"/>
        <v>0</v>
      </c>
      <c r="AB34" s="1">
        <f t="shared" si="3"/>
        <v>0</v>
      </c>
      <c r="AC34" s="1">
        <f t="shared" si="3"/>
        <v>0</v>
      </c>
      <c r="AD34" s="1">
        <f t="shared" si="3"/>
        <v>0</v>
      </c>
    </row>
    <row r="35" spans="1:30" x14ac:dyDescent="0.25">
      <c r="A35" s="1" t="str">
        <f t="shared" si="1"/>
        <v>Bőrgyógyászat és nemibeteg-ellátás</v>
      </c>
      <c r="B35" s="1">
        <f t="shared" si="3"/>
        <v>0</v>
      </c>
      <c r="C35" s="1">
        <f t="shared" si="3"/>
        <v>0</v>
      </c>
      <c r="D35" s="1">
        <f t="shared" si="3"/>
        <v>0</v>
      </c>
      <c r="E35" s="1">
        <f t="shared" si="3"/>
        <v>0</v>
      </c>
      <c r="F35" s="1">
        <f t="shared" si="3"/>
        <v>0</v>
      </c>
      <c r="G35" s="1">
        <f t="shared" si="3"/>
        <v>0</v>
      </c>
      <c r="H35" s="1">
        <f t="shared" si="3"/>
        <v>0</v>
      </c>
      <c r="I35" s="1">
        <f t="shared" si="3"/>
        <v>0</v>
      </c>
      <c r="J35" s="1">
        <f t="shared" si="3"/>
        <v>0</v>
      </c>
      <c r="K35" s="1">
        <f t="shared" si="3"/>
        <v>0</v>
      </c>
      <c r="L35" s="1">
        <f t="shared" si="3"/>
        <v>0</v>
      </c>
      <c r="M35" s="1">
        <f t="shared" si="3"/>
        <v>0</v>
      </c>
      <c r="N35" s="1">
        <f t="shared" si="3"/>
        <v>0</v>
      </c>
      <c r="O35" s="1">
        <f t="shared" si="3"/>
        <v>0</v>
      </c>
      <c r="P35" s="1">
        <f t="shared" si="3"/>
        <v>0</v>
      </c>
      <c r="Q35" s="1">
        <f t="shared" si="3"/>
        <v>0</v>
      </c>
      <c r="R35" s="1">
        <f t="shared" si="3"/>
        <v>0</v>
      </c>
      <c r="S35" s="1">
        <f t="shared" si="3"/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  <c r="W35" s="1">
        <f t="shared" si="3"/>
        <v>0</v>
      </c>
      <c r="X35" s="1">
        <f t="shared" si="3"/>
        <v>0</v>
      </c>
      <c r="Y35" s="1">
        <f t="shared" si="3"/>
        <v>0</v>
      </c>
      <c r="Z35" s="1">
        <f t="shared" si="3"/>
        <v>0</v>
      </c>
      <c r="AA35" s="1">
        <f t="shared" si="3"/>
        <v>0</v>
      </c>
      <c r="AB35" s="1">
        <f t="shared" si="3"/>
        <v>0</v>
      </c>
      <c r="AC35" s="1">
        <f t="shared" si="3"/>
        <v>0</v>
      </c>
      <c r="AD35" s="1">
        <f t="shared" si="3"/>
        <v>0</v>
      </c>
    </row>
    <row r="36" spans="1:30" x14ac:dyDescent="0.25">
      <c r="A36" s="1" t="str">
        <f t="shared" si="1"/>
        <v>Csecsemő- és gyermek-gyógyászat</v>
      </c>
      <c r="B36" s="1">
        <f t="shared" si="3"/>
        <v>0</v>
      </c>
      <c r="C36" s="1">
        <f t="shared" si="3"/>
        <v>0</v>
      </c>
      <c r="D36" s="1">
        <f t="shared" si="3"/>
        <v>0</v>
      </c>
      <c r="E36" s="1">
        <f t="shared" si="3"/>
        <v>0</v>
      </c>
      <c r="F36" s="1">
        <f t="shared" si="3"/>
        <v>0</v>
      </c>
      <c r="G36" s="1">
        <f t="shared" si="3"/>
        <v>0</v>
      </c>
      <c r="H36" s="1">
        <f t="shared" si="3"/>
        <v>0</v>
      </c>
      <c r="I36" s="1">
        <f t="shared" si="3"/>
        <v>0</v>
      </c>
      <c r="J36" s="1">
        <f t="shared" si="3"/>
        <v>0</v>
      </c>
      <c r="K36" s="1">
        <f t="shared" si="3"/>
        <v>0</v>
      </c>
      <c r="L36" s="1">
        <f t="shared" si="3"/>
        <v>0</v>
      </c>
      <c r="M36" s="1">
        <f t="shared" si="3"/>
        <v>0</v>
      </c>
      <c r="N36" s="1">
        <f t="shared" si="3"/>
        <v>0</v>
      </c>
      <c r="O36" s="1">
        <f t="shared" si="3"/>
        <v>0</v>
      </c>
      <c r="P36" s="1">
        <f t="shared" si="3"/>
        <v>0</v>
      </c>
      <c r="Q36" s="1">
        <f t="shared" si="3"/>
        <v>0</v>
      </c>
      <c r="R36" s="1">
        <f t="shared" si="3"/>
        <v>0</v>
      </c>
      <c r="S36" s="1">
        <f t="shared" si="3"/>
        <v>0</v>
      </c>
      <c r="T36" s="1">
        <f t="shared" si="3"/>
        <v>0</v>
      </c>
      <c r="U36" s="1">
        <f t="shared" si="3"/>
        <v>0</v>
      </c>
      <c r="V36" s="1">
        <f t="shared" si="3"/>
        <v>0</v>
      </c>
      <c r="W36" s="1">
        <f t="shared" si="3"/>
        <v>0</v>
      </c>
      <c r="X36" s="1">
        <f t="shared" si="3"/>
        <v>0</v>
      </c>
      <c r="Y36" s="1">
        <f t="shared" si="3"/>
        <v>0</v>
      </c>
      <c r="Z36" s="1">
        <f t="shared" si="3"/>
        <v>0</v>
      </c>
      <c r="AA36" s="1">
        <f t="shared" si="3"/>
        <v>0</v>
      </c>
      <c r="AB36" s="1">
        <f t="shared" si="3"/>
        <v>0</v>
      </c>
      <c r="AC36" s="1">
        <f t="shared" si="3"/>
        <v>0</v>
      </c>
      <c r="AD36" s="1">
        <f t="shared" si="3"/>
        <v>0</v>
      </c>
    </row>
    <row r="37" spans="1:30" x14ac:dyDescent="0.25">
      <c r="A37" s="1" t="str">
        <f t="shared" si="1"/>
        <v>Fizioterápia</v>
      </c>
      <c r="B37" s="1">
        <f t="shared" si="3"/>
        <v>0</v>
      </c>
      <c r="C37" s="1">
        <f t="shared" si="3"/>
        <v>0</v>
      </c>
      <c r="D37" s="1">
        <f t="shared" si="3"/>
        <v>0</v>
      </c>
      <c r="E37" s="1">
        <f t="shared" si="3"/>
        <v>0</v>
      </c>
      <c r="F37" s="1">
        <f t="shared" si="3"/>
        <v>0</v>
      </c>
      <c r="G37" s="1">
        <f t="shared" si="3"/>
        <v>0</v>
      </c>
      <c r="H37" s="1">
        <f t="shared" si="3"/>
        <v>0</v>
      </c>
      <c r="I37" s="1">
        <f t="shared" si="3"/>
        <v>0</v>
      </c>
      <c r="J37" s="1">
        <f t="shared" si="3"/>
        <v>0</v>
      </c>
      <c r="K37" s="1">
        <f t="shared" si="3"/>
        <v>0</v>
      </c>
      <c r="L37" s="1">
        <f t="shared" si="3"/>
        <v>0</v>
      </c>
      <c r="M37" s="1">
        <f t="shared" si="3"/>
        <v>0</v>
      </c>
      <c r="N37" s="1">
        <f t="shared" si="3"/>
        <v>0</v>
      </c>
      <c r="O37" s="1">
        <f t="shared" si="3"/>
        <v>0</v>
      </c>
      <c r="P37" s="1">
        <f t="shared" si="3"/>
        <v>0</v>
      </c>
      <c r="Q37" s="1">
        <f t="shared" si="3"/>
        <v>0</v>
      </c>
      <c r="R37" s="1">
        <f t="shared" si="3"/>
        <v>0</v>
      </c>
      <c r="S37" s="1">
        <f t="shared" si="3"/>
        <v>0</v>
      </c>
      <c r="T37" s="1">
        <f t="shared" si="3"/>
        <v>0</v>
      </c>
      <c r="U37" s="1">
        <f t="shared" si="3"/>
        <v>0</v>
      </c>
      <c r="V37" s="1">
        <f t="shared" si="3"/>
        <v>0</v>
      </c>
      <c r="W37" s="1">
        <f t="shared" si="3"/>
        <v>0</v>
      </c>
      <c r="X37" s="1">
        <f t="shared" si="3"/>
        <v>0</v>
      </c>
      <c r="Y37" s="1">
        <f t="shared" si="3"/>
        <v>0</v>
      </c>
      <c r="Z37" s="1">
        <f t="shared" si="3"/>
        <v>0</v>
      </c>
      <c r="AA37" s="1">
        <f t="shared" si="3"/>
        <v>0</v>
      </c>
      <c r="AB37" s="1">
        <f t="shared" si="3"/>
        <v>0</v>
      </c>
      <c r="AC37" s="1">
        <f t="shared" si="3"/>
        <v>0</v>
      </c>
      <c r="AD37" s="1">
        <f t="shared" si="3"/>
        <v>0</v>
      </c>
    </row>
    <row r="38" spans="1:30" x14ac:dyDescent="0.25">
      <c r="A38" s="1" t="str">
        <f t="shared" si="1"/>
        <v>Fogászat</v>
      </c>
      <c r="B38" s="1">
        <f t="shared" si="3"/>
        <v>0</v>
      </c>
      <c r="C38" s="1">
        <f t="shared" si="3"/>
        <v>0</v>
      </c>
      <c r="D38" s="1">
        <f t="shared" si="3"/>
        <v>0</v>
      </c>
      <c r="E38" s="1">
        <f t="shared" si="3"/>
        <v>0</v>
      </c>
      <c r="F38" s="1">
        <f t="shared" si="3"/>
        <v>0</v>
      </c>
      <c r="G38" s="1">
        <f t="shared" si="3"/>
        <v>0</v>
      </c>
      <c r="H38" s="1">
        <f t="shared" si="3"/>
        <v>0</v>
      </c>
      <c r="I38" s="1">
        <f t="shared" si="3"/>
        <v>0</v>
      </c>
      <c r="J38" s="1">
        <f t="shared" si="3"/>
        <v>0</v>
      </c>
      <c r="K38" s="1">
        <f t="shared" si="3"/>
        <v>0</v>
      </c>
      <c r="L38" s="1">
        <f t="shared" si="3"/>
        <v>0</v>
      </c>
      <c r="M38" s="1">
        <f t="shared" si="3"/>
        <v>0</v>
      </c>
      <c r="N38" s="1">
        <f t="shared" si="3"/>
        <v>0</v>
      </c>
      <c r="O38" s="1">
        <f t="shared" si="3"/>
        <v>0</v>
      </c>
      <c r="P38" s="1">
        <f t="shared" si="3"/>
        <v>0</v>
      </c>
      <c r="Q38" s="1">
        <f t="shared" si="3"/>
        <v>0</v>
      </c>
      <c r="R38" s="1">
        <f t="shared" si="3"/>
        <v>0</v>
      </c>
      <c r="S38" s="1">
        <f t="shared" si="3"/>
        <v>0</v>
      </c>
      <c r="T38" s="1">
        <f t="shared" si="3"/>
        <v>0</v>
      </c>
      <c r="U38" s="1">
        <f t="shared" si="3"/>
        <v>0</v>
      </c>
      <c r="V38" s="1">
        <f t="shared" si="3"/>
        <v>0</v>
      </c>
      <c r="W38" s="1">
        <f t="shared" si="3"/>
        <v>0</v>
      </c>
      <c r="X38" s="1">
        <f t="shared" si="3"/>
        <v>0</v>
      </c>
      <c r="Y38" s="1">
        <f t="shared" si="3"/>
        <v>0</v>
      </c>
      <c r="Z38" s="1">
        <f t="shared" si="3"/>
        <v>0</v>
      </c>
      <c r="AA38" s="1">
        <f t="shared" si="3"/>
        <v>0</v>
      </c>
      <c r="AB38" s="1">
        <f t="shared" si="3"/>
        <v>0</v>
      </c>
      <c r="AC38" s="1">
        <f t="shared" si="3"/>
        <v>0</v>
      </c>
      <c r="AD38" s="1">
        <f t="shared" si="3"/>
        <v>0</v>
      </c>
    </row>
    <row r="39" spans="1:30" x14ac:dyDescent="0.25">
      <c r="A39" s="1" t="str">
        <f t="shared" si="1"/>
        <v>Fül-orr-gégészet</v>
      </c>
      <c r="B39" s="1">
        <f t="shared" si="3"/>
        <v>0</v>
      </c>
      <c r="C39" s="1">
        <f t="shared" si="3"/>
        <v>0</v>
      </c>
      <c r="D39" s="1">
        <f t="shared" si="3"/>
        <v>0</v>
      </c>
      <c r="E39" s="1">
        <f t="shared" si="3"/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1">
        <f t="shared" si="3"/>
        <v>0</v>
      </c>
      <c r="J39" s="1">
        <f t="shared" si="3"/>
        <v>0</v>
      </c>
      <c r="K39" s="1">
        <f t="shared" si="3"/>
        <v>0</v>
      </c>
      <c r="L39" s="1">
        <f t="shared" si="3"/>
        <v>0</v>
      </c>
      <c r="M39" s="1">
        <f t="shared" si="3"/>
        <v>0</v>
      </c>
      <c r="N39" s="1">
        <f t="shared" si="3"/>
        <v>0</v>
      </c>
      <c r="O39" s="1">
        <f t="shared" si="3"/>
        <v>0</v>
      </c>
      <c r="P39" s="1">
        <f t="shared" si="3"/>
        <v>0</v>
      </c>
      <c r="Q39" s="1">
        <f t="shared" si="3"/>
        <v>0</v>
      </c>
      <c r="R39" s="1">
        <f t="shared" si="3"/>
        <v>0</v>
      </c>
      <c r="S39" s="1">
        <f t="shared" si="3"/>
        <v>0</v>
      </c>
      <c r="T39" s="1">
        <f t="shared" si="3"/>
        <v>0</v>
      </c>
      <c r="U39" s="1">
        <f t="shared" si="3"/>
        <v>0</v>
      </c>
      <c r="V39" s="1">
        <f t="shared" si="3"/>
        <v>0</v>
      </c>
      <c r="W39" s="1">
        <f t="shared" si="3"/>
        <v>0</v>
      </c>
      <c r="X39" s="1">
        <f t="shared" si="3"/>
        <v>0</v>
      </c>
      <c r="Y39" s="1">
        <f t="shared" si="3"/>
        <v>0</v>
      </c>
      <c r="Z39" s="1">
        <f t="shared" si="3"/>
        <v>0</v>
      </c>
      <c r="AA39" s="1">
        <f t="shared" si="3"/>
        <v>0</v>
      </c>
      <c r="AB39" s="1">
        <f t="shared" si="3"/>
        <v>0</v>
      </c>
      <c r="AC39" s="1">
        <f t="shared" si="3"/>
        <v>0</v>
      </c>
      <c r="AD39" s="1">
        <f t="shared" si="3"/>
        <v>0</v>
      </c>
    </row>
    <row r="40" spans="1:30" x14ac:dyDescent="0.25">
      <c r="A40" s="1" t="str">
        <f t="shared" si="1"/>
        <v>Kardiológia</v>
      </c>
      <c r="B40" s="1">
        <f t="shared" si="3"/>
        <v>0</v>
      </c>
      <c r="C40" s="1">
        <f t="shared" si="3"/>
        <v>0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  <c r="K40" s="1">
        <f t="shared" si="3"/>
        <v>0</v>
      </c>
      <c r="L40" s="1">
        <f t="shared" si="3"/>
        <v>0</v>
      </c>
      <c r="M40" s="1">
        <f t="shared" si="3"/>
        <v>0</v>
      </c>
      <c r="N40" s="1">
        <f t="shared" si="3"/>
        <v>0</v>
      </c>
      <c r="O40" s="1">
        <f t="shared" si="3"/>
        <v>0</v>
      </c>
      <c r="P40" s="1">
        <f t="shared" si="3"/>
        <v>0</v>
      </c>
      <c r="Q40" s="1">
        <f t="shared" si="3"/>
        <v>0</v>
      </c>
      <c r="R40" s="1">
        <f t="shared" si="3"/>
        <v>0</v>
      </c>
      <c r="S40" s="1">
        <f t="shared" si="3"/>
        <v>0</v>
      </c>
      <c r="T40" s="1">
        <f t="shared" si="3"/>
        <v>0</v>
      </c>
      <c r="U40" s="1">
        <f t="shared" si="3"/>
        <v>0</v>
      </c>
      <c r="V40" s="1">
        <f t="shared" si="3"/>
        <v>0</v>
      </c>
      <c r="W40" s="1">
        <f t="shared" si="3"/>
        <v>0</v>
      </c>
      <c r="X40" s="1">
        <f t="shared" si="3"/>
        <v>0</v>
      </c>
      <c r="Y40" s="1">
        <f t="shared" si="3"/>
        <v>0</v>
      </c>
      <c r="Z40" s="1">
        <f t="shared" si="3"/>
        <v>0</v>
      </c>
      <c r="AA40" s="1">
        <f t="shared" si="3"/>
        <v>0</v>
      </c>
      <c r="AB40" s="1">
        <f t="shared" si="3"/>
        <v>0</v>
      </c>
      <c r="AC40" s="1">
        <f t="shared" si="3"/>
        <v>0</v>
      </c>
      <c r="AD40" s="1">
        <f t="shared" si="3"/>
        <v>0</v>
      </c>
    </row>
    <row r="41" spans="1:30" x14ac:dyDescent="0.25">
      <c r="A41" s="1" t="str">
        <f t="shared" si="1"/>
        <v>Laboratóriumi diagnosztika</v>
      </c>
      <c r="B41" s="1">
        <f t="shared" si="3"/>
        <v>0</v>
      </c>
      <c r="C41" s="1">
        <f t="shared" si="3"/>
        <v>0</v>
      </c>
      <c r="D41" s="1">
        <f t="shared" si="3"/>
        <v>0</v>
      </c>
      <c r="E41" s="1">
        <f t="shared" si="3"/>
        <v>0</v>
      </c>
      <c r="F41" s="1">
        <f t="shared" si="3"/>
        <v>0</v>
      </c>
      <c r="G41" s="1">
        <f t="shared" si="3"/>
        <v>0</v>
      </c>
      <c r="H41" s="1">
        <f t="shared" si="3"/>
        <v>0</v>
      </c>
      <c r="I41" s="1">
        <f t="shared" si="3"/>
        <v>0</v>
      </c>
      <c r="J41" s="1">
        <f t="shared" si="3"/>
        <v>0</v>
      </c>
      <c r="K41" s="1">
        <f t="shared" si="3"/>
        <v>0</v>
      </c>
      <c r="L41" s="1">
        <f t="shared" si="3"/>
        <v>0</v>
      </c>
      <c r="M41" s="1">
        <f t="shared" si="3"/>
        <v>0</v>
      </c>
      <c r="N41" s="1">
        <f t="shared" si="3"/>
        <v>0</v>
      </c>
      <c r="O41" s="1">
        <f t="shared" si="3"/>
        <v>0</v>
      </c>
      <c r="P41" s="1">
        <f t="shared" si="3"/>
        <v>0</v>
      </c>
      <c r="Q41" s="1">
        <f t="shared" si="3"/>
        <v>0</v>
      </c>
      <c r="R41" s="1">
        <f t="shared" si="3"/>
        <v>0</v>
      </c>
      <c r="S41" s="1">
        <f t="shared" si="3"/>
        <v>0</v>
      </c>
      <c r="T41" s="1">
        <f t="shared" si="3"/>
        <v>0</v>
      </c>
      <c r="U41" s="1">
        <f t="shared" si="3"/>
        <v>0</v>
      </c>
      <c r="V41" s="1">
        <f t="shared" si="3"/>
        <v>0</v>
      </c>
      <c r="W41" s="1">
        <f t="shared" si="3"/>
        <v>0</v>
      </c>
      <c r="X41" s="1">
        <f t="shared" si="3"/>
        <v>0</v>
      </c>
      <c r="Y41" s="1">
        <f t="shared" ref="Y41:AD41" si="4">+ABS(Y12)</f>
        <v>0</v>
      </c>
      <c r="Z41" s="1">
        <f t="shared" si="4"/>
        <v>0</v>
      </c>
      <c r="AA41" s="1">
        <f t="shared" si="4"/>
        <v>0</v>
      </c>
      <c r="AB41" s="1">
        <f t="shared" si="4"/>
        <v>0</v>
      </c>
      <c r="AC41" s="1">
        <f t="shared" si="4"/>
        <v>0</v>
      </c>
      <c r="AD41" s="1">
        <f t="shared" si="4"/>
        <v>0</v>
      </c>
    </row>
    <row r="42" spans="1:30" x14ac:dyDescent="0.25">
      <c r="A42" s="1" t="str">
        <f t="shared" si="1"/>
        <v>Neurológia</v>
      </c>
      <c r="B42" s="1">
        <f t="shared" ref="B42:AD50" si="5">+ABS(B13)</f>
        <v>0</v>
      </c>
      <c r="C42" s="1">
        <f t="shared" si="5"/>
        <v>0</v>
      </c>
      <c r="D42" s="1">
        <f t="shared" si="5"/>
        <v>0</v>
      </c>
      <c r="E42" s="1">
        <f t="shared" si="5"/>
        <v>0</v>
      </c>
      <c r="F42" s="1">
        <f t="shared" si="5"/>
        <v>0</v>
      </c>
      <c r="G42" s="1">
        <f t="shared" si="5"/>
        <v>0</v>
      </c>
      <c r="H42" s="1">
        <f t="shared" si="5"/>
        <v>0</v>
      </c>
      <c r="I42" s="1">
        <f t="shared" si="5"/>
        <v>0</v>
      </c>
      <c r="J42" s="1">
        <f t="shared" si="5"/>
        <v>0</v>
      </c>
      <c r="K42" s="1">
        <f t="shared" si="5"/>
        <v>0</v>
      </c>
      <c r="L42" s="1">
        <f t="shared" si="5"/>
        <v>0</v>
      </c>
      <c r="M42" s="1">
        <f t="shared" si="5"/>
        <v>0</v>
      </c>
      <c r="N42" s="1">
        <f t="shared" si="5"/>
        <v>0</v>
      </c>
      <c r="O42" s="1">
        <f t="shared" si="5"/>
        <v>0</v>
      </c>
      <c r="P42" s="1">
        <f t="shared" si="5"/>
        <v>0</v>
      </c>
      <c r="Q42" s="1">
        <f t="shared" si="5"/>
        <v>0</v>
      </c>
      <c r="R42" s="1">
        <f t="shared" si="5"/>
        <v>0</v>
      </c>
      <c r="S42" s="1">
        <f t="shared" si="5"/>
        <v>0</v>
      </c>
      <c r="T42" s="1">
        <f t="shared" si="5"/>
        <v>0</v>
      </c>
      <c r="U42" s="1">
        <f t="shared" si="5"/>
        <v>0</v>
      </c>
      <c r="V42" s="1">
        <f t="shared" si="5"/>
        <v>0</v>
      </c>
      <c r="W42" s="1">
        <f t="shared" si="5"/>
        <v>0</v>
      </c>
      <c r="X42" s="1">
        <f t="shared" si="5"/>
        <v>0</v>
      </c>
      <c r="Y42" s="1">
        <f t="shared" si="5"/>
        <v>0</v>
      </c>
      <c r="Z42" s="1">
        <f t="shared" si="5"/>
        <v>0</v>
      </c>
      <c r="AA42" s="1">
        <f t="shared" si="5"/>
        <v>0</v>
      </c>
      <c r="AB42" s="1">
        <f t="shared" si="5"/>
        <v>0</v>
      </c>
      <c r="AC42" s="1">
        <f t="shared" si="5"/>
        <v>0</v>
      </c>
      <c r="AD42" s="1">
        <f t="shared" si="5"/>
        <v>0</v>
      </c>
    </row>
    <row r="43" spans="1:30" x14ac:dyDescent="0.25">
      <c r="A43" s="1" t="str">
        <f t="shared" si="1"/>
        <v>Nukleáris medicina (izotóp-diagnosztika és -terápia)</v>
      </c>
      <c r="B43" s="1">
        <f t="shared" si="5"/>
        <v>0</v>
      </c>
      <c r="C43" s="1">
        <f t="shared" si="5"/>
        <v>0</v>
      </c>
      <c r="D43" s="1">
        <f t="shared" si="5"/>
        <v>0</v>
      </c>
      <c r="E43" s="1">
        <f t="shared" si="5"/>
        <v>0</v>
      </c>
      <c r="F43" s="1">
        <f t="shared" si="5"/>
        <v>0</v>
      </c>
      <c r="G43" s="1">
        <f t="shared" si="5"/>
        <v>0</v>
      </c>
      <c r="H43" s="1">
        <f t="shared" si="5"/>
        <v>0</v>
      </c>
      <c r="I43" s="1">
        <f t="shared" si="5"/>
        <v>0</v>
      </c>
      <c r="J43" s="1">
        <f t="shared" si="5"/>
        <v>0</v>
      </c>
      <c r="K43" s="1">
        <f t="shared" si="5"/>
        <v>0</v>
      </c>
      <c r="L43" s="1">
        <f t="shared" si="5"/>
        <v>0</v>
      </c>
      <c r="M43" s="1">
        <f t="shared" si="5"/>
        <v>0</v>
      </c>
      <c r="N43" s="1">
        <f t="shared" si="5"/>
        <v>0</v>
      </c>
      <c r="O43" s="1">
        <f t="shared" si="5"/>
        <v>0</v>
      </c>
      <c r="P43" s="1">
        <f t="shared" si="5"/>
        <v>0</v>
      </c>
      <c r="Q43" s="1">
        <f t="shared" si="5"/>
        <v>0</v>
      </c>
      <c r="R43" s="1">
        <f t="shared" si="5"/>
        <v>0</v>
      </c>
      <c r="S43" s="1">
        <f t="shared" si="5"/>
        <v>0</v>
      </c>
      <c r="T43" s="1">
        <f t="shared" si="5"/>
        <v>0</v>
      </c>
      <c r="U43" s="1">
        <f t="shared" si="5"/>
        <v>0</v>
      </c>
      <c r="V43" s="1">
        <f t="shared" si="5"/>
        <v>0</v>
      </c>
      <c r="W43" s="1">
        <f t="shared" si="5"/>
        <v>0</v>
      </c>
      <c r="X43" s="1">
        <f t="shared" si="5"/>
        <v>0</v>
      </c>
      <c r="Y43" s="1">
        <f t="shared" si="5"/>
        <v>0</v>
      </c>
      <c r="Z43" s="1">
        <f t="shared" si="5"/>
        <v>0</v>
      </c>
      <c r="AA43" s="1">
        <f t="shared" si="5"/>
        <v>0</v>
      </c>
      <c r="AB43" s="1">
        <f t="shared" si="5"/>
        <v>0</v>
      </c>
      <c r="AC43" s="1">
        <f t="shared" si="5"/>
        <v>0</v>
      </c>
      <c r="AD43" s="1">
        <f t="shared" si="5"/>
        <v>0</v>
      </c>
    </row>
    <row r="44" spans="1:30" x14ac:dyDescent="0.25">
      <c r="A44" s="1" t="str">
        <f t="shared" si="1"/>
        <v>Onkológia</v>
      </c>
      <c r="B44" s="1">
        <f t="shared" si="5"/>
        <v>0</v>
      </c>
      <c r="C44" s="1">
        <f t="shared" si="5"/>
        <v>0</v>
      </c>
      <c r="D44" s="1">
        <f t="shared" si="5"/>
        <v>0</v>
      </c>
      <c r="E44" s="1">
        <f t="shared" si="5"/>
        <v>0</v>
      </c>
      <c r="F44" s="1">
        <f t="shared" si="5"/>
        <v>0</v>
      </c>
      <c r="G44" s="1">
        <f t="shared" si="5"/>
        <v>0</v>
      </c>
      <c r="H44" s="1">
        <f t="shared" si="5"/>
        <v>0</v>
      </c>
      <c r="I44" s="1">
        <f t="shared" si="5"/>
        <v>0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 t="shared" si="5"/>
        <v>0</v>
      </c>
      <c r="T44" s="1">
        <f t="shared" si="5"/>
        <v>0</v>
      </c>
      <c r="U44" s="1">
        <f t="shared" si="5"/>
        <v>0</v>
      </c>
      <c r="V44" s="1">
        <f t="shared" si="5"/>
        <v>0</v>
      </c>
      <c r="W44" s="1">
        <f t="shared" si="5"/>
        <v>0</v>
      </c>
      <c r="X44" s="1">
        <f t="shared" si="5"/>
        <v>0</v>
      </c>
      <c r="Y44" s="1">
        <f t="shared" si="5"/>
        <v>0</v>
      </c>
      <c r="Z44" s="1">
        <f t="shared" si="5"/>
        <v>0</v>
      </c>
      <c r="AA44" s="1">
        <f t="shared" si="5"/>
        <v>0</v>
      </c>
      <c r="AB44" s="1">
        <f t="shared" si="5"/>
        <v>0</v>
      </c>
      <c r="AC44" s="1">
        <f t="shared" si="5"/>
        <v>0</v>
      </c>
      <c r="AD44" s="1">
        <f t="shared" si="5"/>
        <v>0</v>
      </c>
    </row>
    <row r="45" spans="1:30" x14ac:dyDescent="0.25">
      <c r="A45" s="1" t="str">
        <f t="shared" si="1"/>
        <v>Ortopédia</v>
      </c>
      <c r="B45" s="1">
        <f t="shared" si="5"/>
        <v>0</v>
      </c>
      <c r="C45" s="1">
        <f t="shared" si="5"/>
        <v>0</v>
      </c>
      <c r="D45" s="1">
        <f t="shared" si="5"/>
        <v>0</v>
      </c>
      <c r="E45" s="1">
        <f t="shared" si="5"/>
        <v>0</v>
      </c>
      <c r="F45" s="1">
        <f t="shared" si="5"/>
        <v>0</v>
      </c>
      <c r="G45" s="1">
        <f t="shared" si="5"/>
        <v>0</v>
      </c>
      <c r="H45" s="1">
        <f t="shared" si="5"/>
        <v>0</v>
      </c>
      <c r="I45" s="1">
        <f t="shared" si="5"/>
        <v>0</v>
      </c>
      <c r="J45" s="1">
        <f t="shared" si="5"/>
        <v>0</v>
      </c>
      <c r="K45" s="1">
        <f t="shared" si="5"/>
        <v>0</v>
      </c>
      <c r="L45" s="1">
        <f t="shared" si="5"/>
        <v>0</v>
      </c>
      <c r="M45" s="1">
        <f t="shared" si="5"/>
        <v>0</v>
      </c>
      <c r="N45" s="1">
        <f t="shared" si="5"/>
        <v>0</v>
      </c>
      <c r="O45" s="1">
        <f t="shared" si="5"/>
        <v>0</v>
      </c>
      <c r="P45" s="1">
        <f t="shared" si="5"/>
        <v>0</v>
      </c>
      <c r="Q45" s="1">
        <f t="shared" si="5"/>
        <v>0</v>
      </c>
      <c r="R45" s="1">
        <f t="shared" si="5"/>
        <v>0</v>
      </c>
      <c r="S45" s="1">
        <f t="shared" si="5"/>
        <v>0</v>
      </c>
      <c r="T45" s="1">
        <f t="shared" si="5"/>
        <v>0</v>
      </c>
      <c r="U45" s="1">
        <f t="shared" si="5"/>
        <v>0</v>
      </c>
      <c r="V45" s="1">
        <f t="shared" si="5"/>
        <v>0</v>
      </c>
      <c r="W45" s="1">
        <f t="shared" si="5"/>
        <v>0</v>
      </c>
      <c r="X45" s="1">
        <f t="shared" si="5"/>
        <v>0</v>
      </c>
      <c r="Y45" s="1">
        <f t="shared" si="5"/>
        <v>0</v>
      </c>
      <c r="Z45" s="1">
        <f t="shared" si="5"/>
        <v>0</v>
      </c>
      <c r="AA45" s="1">
        <f t="shared" si="5"/>
        <v>0</v>
      </c>
      <c r="AB45" s="1">
        <f t="shared" si="5"/>
        <v>0</v>
      </c>
      <c r="AC45" s="1">
        <f t="shared" si="5"/>
        <v>0</v>
      </c>
      <c r="AD45" s="1">
        <f t="shared" si="5"/>
        <v>0</v>
      </c>
    </row>
    <row r="46" spans="1:30" x14ac:dyDescent="0.25">
      <c r="A46" s="1" t="str">
        <f t="shared" si="1"/>
        <v>Orvosi rehabilitáció</v>
      </c>
      <c r="B46" s="1">
        <f t="shared" si="5"/>
        <v>0</v>
      </c>
      <c r="C46" s="1">
        <f t="shared" si="5"/>
        <v>0</v>
      </c>
      <c r="D46" s="1">
        <f t="shared" si="5"/>
        <v>0</v>
      </c>
      <c r="E46" s="1">
        <f t="shared" si="5"/>
        <v>0</v>
      </c>
      <c r="F46" s="1">
        <f t="shared" si="5"/>
        <v>0</v>
      </c>
      <c r="G46" s="1">
        <f t="shared" si="5"/>
        <v>0</v>
      </c>
      <c r="H46" s="1">
        <f t="shared" si="5"/>
        <v>0</v>
      </c>
      <c r="I46" s="1">
        <f t="shared" si="5"/>
        <v>0</v>
      </c>
      <c r="J46" s="1">
        <f t="shared" si="5"/>
        <v>0</v>
      </c>
      <c r="K46" s="1">
        <f t="shared" si="5"/>
        <v>0</v>
      </c>
      <c r="L46" s="1">
        <f t="shared" si="5"/>
        <v>0</v>
      </c>
      <c r="M46" s="1">
        <f t="shared" si="5"/>
        <v>0</v>
      </c>
      <c r="N46" s="1">
        <f t="shared" si="5"/>
        <v>0</v>
      </c>
      <c r="O46" s="1">
        <f t="shared" si="5"/>
        <v>0</v>
      </c>
      <c r="P46" s="1">
        <f t="shared" si="5"/>
        <v>0</v>
      </c>
      <c r="Q46" s="1">
        <f t="shared" si="5"/>
        <v>0</v>
      </c>
      <c r="R46" s="1">
        <f t="shared" si="5"/>
        <v>0</v>
      </c>
      <c r="S46" s="1">
        <f t="shared" si="5"/>
        <v>0</v>
      </c>
      <c r="T46" s="1">
        <f t="shared" si="5"/>
        <v>0</v>
      </c>
      <c r="U46" s="1">
        <f t="shared" si="5"/>
        <v>0</v>
      </c>
      <c r="V46" s="1">
        <f t="shared" si="5"/>
        <v>0</v>
      </c>
      <c r="W46" s="1">
        <f t="shared" si="5"/>
        <v>0</v>
      </c>
      <c r="X46" s="1">
        <f t="shared" si="5"/>
        <v>0</v>
      </c>
      <c r="Y46" s="1">
        <f t="shared" si="5"/>
        <v>0</v>
      </c>
      <c r="Z46" s="1">
        <f t="shared" si="5"/>
        <v>0</v>
      </c>
      <c r="AA46" s="1">
        <f t="shared" si="5"/>
        <v>0</v>
      </c>
      <c r="AB46" s="1">
        <f t="shared" si="5"/>
        <v>0</v>
      </c>
      <c r="AC46" s="1">
        <f t="shared" si="5"/>
        <v>0</v>
      </c>
      <c r="AD46" s="1">
        <f t="shared" si="5"/>
        <v>0</v>
      </c>
    </row>
    <row r="47" spans="1:30" x14ac:dyDescent="0.25">
      <c r="A47" s="1" t="str">
        <f t="shared" si="1"/>
        <v>Patológia és kórszövettan</v>
      </c>
      <c r="B47" s="1">
        <f t="shared" si="5"/>
        <v>0</v>
      </c>
      <c r="C47" s="1">
        <f t="shared" si="5"/>
        <v>0</v>
      </c>
      <c r="D47" s="1">
        <f t="shared" si="5"/>
        <v>0</v>
      </c>
      <c r="E47" s="1">
        <f t="shared" si="5"/>
        <v>0</v>
      </c>
      <c r="F47" s="1">
        <f t="shared" si="5"/>
        <v>0</v>
      </c>
      <c r="G47" s="1">
        <f t="shared" si="5"/>
        <v>0</v>
      </c>
      <c r="H47" s="1">
        <f t="shared" si="5"/>
        <v>0</v>
      </c>
      <c r="I47" s="1">
        <f t="shared" si="5"/>
        <v>0</v>
      </c>
      <c r="J47" s="1">
        <f t="shared" si="5"/>
        <v>0</v>
      </c>
      <c r="K47" s="1">
        <f t="shared" si="5"/>
        <v>0</v>
      </c>
      <c r="L47" s="1">
        <f t="shared" si="5"/>
        <v>0</v>
      </c>
      <c r="M47" s="1">
        <f t="shared" si="5"/>
        <v>0</v>
      </c>
      <c r="N47" s="1">
        <f t="shared" si="5"/>
        <v>0</v>
      </c>
      <c r="O47" s="1">
        <f t="shared" si="5"/>
        <v>0</v>
      </c>
      <c r="P47" s="1">
        <f t="shared" si="5"/>
        <v>0</v>
      </c>
      <c r="Q47" s="1">
        <f t="shared" si="5"/>
        <v>0</v>
      </c>
      <c r="R47" s="1">
        <f t="shared" si="5"/>
        <v>0</v>
      </c>
      <c r="S47" s="1">
        <f t="shared" si="5"/>
        <v>0</v>
      </c>
      <c r="T47" s="1">
        <f t="shared" si="5"/>
        <v>0</v>
      </c>
      <c r="U47" s="1">
        <f t="shared" si="5"/>
        <v>0</v>
      </c>
      <c r="V47" s="1">
        <f t="shared" si="5"/>
        <v>0</v>
      </c>
      <c r="W47" s="1">
        <f t="shared" si="5"/>
        <v>0</v>
      </c>
      <c r="X47" s="1">
        <f t="shared" si="5"/>
        <v>0</v>
      </c>
      <c r="Y47" s="1">
        <f t="shared" si="5"/>
        <v>0</v>
      </c>
      <c r="Z47" s="1">
        <f t="shared" si="5"/>
        <v>0</v>
      </c>
      <c r="AA47" s="1">
        <f t="shared" si="5"/>
        <v>0</v>
      </c>
      <c r="AB47" s="1">
        <f t="shared" si="5"/>
        <v>0</v>
      </c>
      <c r="AC47" s="1">
        <f t="shared" si="5"/>
        <v>0</v>
      </c>
      <c r="AD47" s="1">
        <f t="shared" si="5"/>
        <v>0</v>
      </c>
    </row>
    <row r="48" spans="1:30" x14ac:dyDescent="0.25">
      <c r="A48" s="1" t="str">
        <f t="shared" si="1"/>
        <v>Pszichiátria</v>
      </c>
      <c r="B48" s="1">
        <f t="shared" si="5"/>
        <v>0</v>
      </c>
      <c r="C48" s="1">
        <f t="shared" si="5"/>
        <v>0</v>
      </c>
      <c r="D48" s="1">
        <f t="shared" si="5"/>
        <v>0</v>
      </c>
      <c r="E48" s="1">
        <f t="shared" si="5"/>
        <v>0</v>
      </c>
      <c r="F48" s="1">
        <f t="shared" si="5"/>
        <v>0</v>
      </c>
      <c r="G48" s="1">
        <f t="shared" si="5"/>
        <v>0</v>
      </c>
      <c r="H48" s="1">
        <f t="shared" si="5"/>
        <v>0</v>
      </c>
      <c r="I48" s="1">
        <f t="shared" si="5"/>
        <v>0</v>
      </c>
      <c r="J48" s="1">
        <f t="shared" si="5"/>
        <v>0</v>
      </c>
      <c r="K48" s="1">
        <f t="shared" si="5"/>
        <v>0</v>
      </c>
      <c r="L48" s="1">
        <f t="shared" si="5"/>
        <v>0</v>
      </c>
      <c r="M48" s="1">
        <f t="shared" si="5"/>
        <v>0</v>
      </c>
      <c r="N48" s="1">
        <f t="shared" si="5"/>
        <v>0</v>
      </c>
      <c r="O48" s="1">
        <f t="shared" si="5"/>
        <v>0</v>
      </c>
      <c r="P48" s="1">
        <f t="shared" si="5"/>
        <v>0</v>
      </c>
      <c r="Q48" s="1">
        <f t="shared" si="5"/>
        <v>0</v>
      </c>
      <c r="R48" s="1">
        <f t="shared" si="5"/>
        <v>0</v>
      </c>
      <c r="S48" s="1">
        <f t="shared" si="5"/>
        <v>0</v>
      </c>
      <c r="T48" s="1">
        <f t="shared" si="5"/>
        <v>0</v>
      </c>
      <c r="U48" s="1">
        <f t="shared" si="5"/>
        <v>0</v>
      </c>
      <c r="V48" s="1">
        <f t="shared" si="5"/>
        <v>0</v>
      </c>
      <c r="W48" s="1">
        <f t="shared" si="5"/>
        <v>0</v>
      </c>
      <c r="X48" s="1">
        <f t="shared" si="5"/>
        <v>0</v>
      </c>
      <c r="Y48" s="1">
        <f t="shared" si="5"/>
        <v>0</v>
      </c>
      <c r="Z48" s="1">
        <f t="shared" si="5"/>
        <v>0</v>
      </c>
      <c r="AA48" s="1">
        <f t="shared" si="5"/>
        <v>0</v>
      </c>
      <c r="AB48" s="1">
        <f t="shared" si="5"/>
        <v>0</v>
      </c>
      <c r="AC48" s="1">
        <f t="shared" si="5"/>
        <v>0</v>
      </c>
      <c r="AD48" s="1">
        <f t="shared" si="5"/>
        <v>0</v>
      </c>
    </row>
    <row r="49" spans="1:38" x14ac:dyDescent="0.25">
      <c r="A49" s="1" t="str">
        <f t="shared" si="1"/>
        <v>Reumatológia</v>
      </c>
      <c r="B49" s="1">
        <f t="shared" si="5"/>
        <v>0</v>
      </c>
      <c r="C49" s="1">
        <f t="shared" si="5"/>
        <v>0</v>
      </c>
      <c r="D49" s="1">
        <f t="shared" si="5"/>
        <v>0</v>
      </c>
      <c r="E49" s="1">
        <f t="shared" si="5"/>
        <v>0</v>
      </c>
      <c r="F49" s="1">
        <f t="shared" si="5"/>
        <v>0</v>
      </c>
      <c r="G49" s="1">
        <f t="shared" si="5"/>
        <v>0</v>
      </c>
      <c r="H49" s="1">
        <f t="shared" si="5"/>
        <v>0</v>
      </c>
      <c r="I49" s="1">
        <f t="shared" si="5"/>
        <v>0</v>
      </c>
      <c r="J49" s="1">
        <f t="shared" si="5"/>
        <v>0</v>
      </c>
      <c r="K49" s="1">
        <f t="shared" si="5"/>
        <v>0</v>
      </c>
      <c r="L49" s="1">
        <f t="shared" si="5"/>
        <v>0</v>
      </c>
      <c r="M49" s="1">
        <f t="shared" si="5"/>
        <v>0</v>
      </c>
      <c r="N49" s="1">
        <f t="shared" si="5"/>
        <v>0</v>
      </c>
      <c r="O49" s="1">
        <f t="shared" si="5"/>
        <v>0</v>
      </c>
      <c r="P49" s="1">
        <f t="shared" si="5"/>
        <v>0</v>
      </c>
      <c r="Q49" s="1">
        <f t="shared" si="5"/>
        <v>0</v>
      </c>
      <c r="R49" s="1">
        <f t="shared" si="5"/>
        <v>0</v>
      </c>
      <c r="S49" s="1">
        <f t="shared" si="5"/>
        <v>0</v>
      </c>
      <c r="T49" s="1">
        <f t="shared" si="5"/>
        <v>0</v>
      </c>
      <c r="U49" s="1">
        <f t="shared" si="5"/>
        <v>0</v>
      </c>
      <c r="V49" s="1">
        <f t="shared" si="5"/>
        <v>0</v>
      </c>
      <c r="W49" s="1">
        <f t="shared" si="5"/>
        <v>0</v>
      </c>
      <c r="X49" s="1">
        <f t="shared" si="5"/>
        <v>0</v>
      </c>
      <c r="Y49" s="1">
        <f t="shared" si="5"/>
        <v>0</v>
      </c>
      <c r="Z49" s="1">
        <f t="shared" si="5"/>
        <v>0</v>
      </c>
      <c r="AA49" s="1">
        <f t="shared" si="5"/>
        <v>0</v>
      </c>
      <c r="AB49" s="1">
        <f t="shared" si="5"/>
        <v>0</v>
      </c>
      <c r="AC49" s="1">
        <f t="shared" si="5"/>
        <v>0</v>
      </c>
      <c r="AD49" s="1">
        <f t="shared" si="5"/>
        <v>0</v>
      </c>
    </row>
    <row r="50" spans="1:38" x14ac:dyDescent="0.25">
      <c r="A50" s="1" t="str">
        <f t="shared" si="1"/>
        <v>Röntgen-diagnosztika és -terápia</v>
      </c>
      <c r="B50" s="1">
        <f t="shared" si="5"/>
        <v>0</v>
      </c>
      <c r="C50" s="1">
        <f t="shared" si="5"/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>
        <f t="shared" si="5"/>
        <v>0</v>
      </c>
      <c r="L50" s="1">
        <f t="shared" si="5"/>
        <v>0</v>
      </c>
      <c r="M50" s="1">
        <f t="shared" si="5"/>
        <v>0</v>
      </c>
      <c r="N50" s="1">
        <f t="shared" si="5"/>
        <v>0</v>
      </c>
      <c r="O50" s="1">
        <f t="shared" si="5"/>
        <v>0</v>
      </c>
      <c r="P50" s="1">
        <f t="shared" si="5"/>
        <v>0</v>
      </c>
      <c r="Q50" s="1">
        <f t="shared" si="5"/>
        <v>0</v>
      </c>
      <c r="R50" s="1">
        <f t="shared" si="5"/>
        <v>0</v>
      </c>
      <c r="S50" s="1">
        <f t="shared" si="5"/>
        <v>0</v>
      </c>
      <c r="T50" s="1">
        <f t="shared" si="5"/>
        <v>0</v>
      </c>
      <c r="U50" s="1">
        <f t="shared" si="5"/>
        <v>0</v>
      </c>
      <c r="V50" s="1">
        <f t="shared" si="5"/>
        <v>0</v>
      </c>
      <c r="W50" s="1">
        <f t="shared" si="5"/>
        <v>0</v>
      </c>
      <c r="X50" s="1">
        <f t="shared" si="5"/>
        <v>0</v>
      </c>
      <c r="Y50" s="1">
        <f t="shared" ref="Y50:AD50" si="6">+ABS(Y21)</f>
        <v>0</v>
      </c>
      <c r="Z50" s="1">
        <f t="shared" si="6"/>
        <v>0</v>
      </c>
      <c r="AA50" s="1">
        <f t="shared" si="6"/>
        <v>0</v>
      </c>
      <c r="AB50" s="1">
        <f t="shared" si="6"/>
        <v>0</v>
      </c>
      <c r="AC50" s="1">
        <f t="shared" si="6"/>
        <v>0</v>
      </c>
      <c r="AD50" s="1">
        <f t="shared" si="6"/>
        <v>0</v>
      </c>
    </row>
    <row r="51" spans="1:38" x14ac:dyDescent="0.25">
      <c r="A51" s="1" t="str">
        <f t="shared" si="1"/>
        <v>Sebészet</v>
      </c>
      <c r="B51" s="1">
        <f t="shared" ref="B51:AD58" si="7">+ABS(B22)</f>
        <v>0</v>
      </c>
      <c r="C51" s="1">
        <f t="shared" si="7"/>
        <v>0</v>
      </c>
      <c r="D51" s="1">
        <f t="shared" si="7"/>
        <v>0</v>
      </c>
      <c r="E51" s="1">
        <f t="shared" si="7"/>
        <v>0</v>
      </c>
      <c r="F51" s="1">
        <f t="shared" si="7"/>
        <v>0</v>
      </c>
      <c r="G51" s="1">
        <f t="shared" si="7"/>
        <v>0</v>
      </c>
      <c r="H51" s="1">
        <f t="shared" si="7"/>
        <v>0</v>
      </c>
      <c r="I51" s="1">
        <f t="shared" si="7"/>
        <v>0</v>
      </c>
      <c r="J51" s="1">
        <f t="shared" si="7"/>
        <v>0</v>
      </c>
      <c r="K51" s="1">
        <f t="shared" si="7"/>
        <v>0</v>
      </c>
      <c r="L51" s="1">
        <f t="shared" si="7"/>
        <v>0</v>
      </c>
      <c r="M51" s="1">
        <f t="shared" si="7"/>
        <v>0</v>
      </c>
      <c r="N51" s="1">
        <f t="shared" si="7"/>
        <v>0</v>
      </c>
      <c r="O51" s="1">
        <f t="shared" si="7"/>
        <v>0</v>
      </c>
      <c r="P51" s="1">
        <f t="shared" si="7"/>
        <v>0</v>
      </c>
      <c r="Q51" s="1">
        <f t="shared" si="7"/>
        <v>0</v>
      </c>
      <c r="R51" s="1">
        <f t="shared" si="7"/>
        <v>0</v>
      </c>
      <c r="S51" s="1">
        <f t="shared" si="7"/>
        <v>0</v>
      </c>
      <c r="T51" s="1">
        <f t="shared" si="7"/>
        <v>0</v>
      </c>
      <c r="U51" s="1">
        <f t="shared" si="7"/>
        <v>0</v>
      </c>
      <c r="V51" s="1">
        <f t="shared" si="7"/>
        <v>0</v>
      </c>
      <c r="W51" s="1">
        <f t="shared" si="7"/>
        <v>0</v>
      </c>
      <c r="X51" s="1">
        <f t="shared" si="7"/>
        <v>0</v>
      </c>
      <c r="Y51" s="1">
        <f t="shared" si="7"/>
        <v>0</v>
      </c>
      <c r="Z51" s="1">
        <f t="shared" si="7"/>
        <v>0</v>
      </c>
      <c r="AA51" s="1">
        <f t="shared" si="7"/>
        <v>0</v>
      </c>
      <c r="AB51" s="1">
        <f t="shared" si="7"/>
        <v>0</v>
      </c>
      <c r="AC51" s="1">
        <f t="shared" si="7"/>
        <v>0</v>
      </c>
      <c r="AD51" s="1">
        <f t="shared" si="7"/>
        <v>0</v>
      </c>
    </row>
    <row r="52" spans="1:38" x14ac:dyDescent="0.25">
      <c r="A52" s="1" t="str">
        <f t="shared" si="1"/>
        <v>Sürgősségi betegellátás, oxyológia</v>
      </c>
      <c r="B52" s="1">
        <f t="shared" si="7"/>
        <v>0.01</v>
      </c>
      <c r="C52" s="1">
        <f t="shared" si="7"/>
        <v>0.01</v>
      </c>
      <c r="D52" s="1">
        <f t="shared" si="7"/>
        <v>0.01</v>
      </c>
      <c r="E52" s="1">
        <f t="shared" si="7"/>
        <v>0.01</v>
      </c>
      <c r="F52" s="1">
        <f t="shared" si="7"/>
        <v>0.26</v>
      </c>
      <c r="G52" s="1">
        <f t="shared" si="7"/>
        <v>0.01</v>
      </c>
      <c r="H52" s="1">
        <f t="shared" si="7"/>
        <v>0.01</v>
      </c>
      <c r="I52" s="1">
        <f t="shared" si="7"/>
        <v>0.01</v>
      </c>
      <c r="J52" s="1">
        <f t="shared" si="7"/>
        <v>7.0000000000000007E-2</v>
      </c>
      <c r="K52" s="1">
        <f t="shared" si="7"/>
        <v>0.05</v>
      </c>
      <c r="L52" s="1">
        <f t="shared" si="7"/>
        <v>0.12</v>
      </c>
      <c r="M52" s="1">
        <f t="shared" si="7"/>
        <v>0.01</v>
      </c>
      <c r="N52" s="1">
        <f t="shared" si="7"/>
        <v>0.21</v>
      </c>
      <c r="O52" s="1">
        <f t="shared" si="7"/>
        <v>0.31</v>
      </c>
      <c r="P52" s="1">
        <f t="shared" si="7"/>
        <v>1.24</v>
      </c>
      <c r="Q52" s="1">
        <f t="shared" si="7"/>
        <v>0.79</v>
      </c>
      <c r="R52" s="1">
        <f t="shared" si="7"/>
        <v>0.01</v>
      </c>
      <c r="S52" s="1">
        <f t="shared" si="7"/>
        <v>0.01</v>
      </c>
      <c r="T52" s="1">
        <f t="shared" si="7"/>
        <v>0.05</v>
      </c>
      <c r="U52" s="1">
        <f t="shared" si="7"/>
        <v>0.01</v>
      </c>
      <c r="V52" s="1">
        <f t="shared" si="7"/>
        <v>0.01</v>
      </c>
      <c r="W52" s="1">
        <f t="shared" si="7"/>
        <v>0.01</v>
      </c>
      <c r="X52" s="1">
        <f t="shared" si="7"/>
        <v>0.01</v>
      </c>
      <c r="Y52" s="1">
        <f t="shared" si="7"/>
        <v>0.01</v>
      </c>
      <c r="Z52" s="1">
        <f t="shared" si="7"/>
        <v>0.01</v>
      </c>
      <c r="AA52" s="1">
        <f t="shared" si="7"/>
        <v>0.01</v>
      </c>
      <c r="AB52" s="1">
        <f t="shared" si="7"/>
        <v>0.13</v>
      </c>
      <c r="AC52" s="1">
        <f t="shared" si="7"/>
        <v>0.01</v>
      </c>
      <c r="AD52" s="1">
        <f t="shared" si="7"/>
        <v>0.01</v>
      </c>
    </row>
    <row r="53" spans="1:38" x14ac:dyDescent="0.25">
      <c r="A53" s="1" t="str">
        <f t="shared" si="1"/>
        <v>Szemészet</v>
      </c>
      <c r="B53" s="1">
        <f t="shared" si="7"/>
        <v>0</v>
      </c>
      <c r="C53" s="1">
        <f t="shared" si="7"/>
        <v>0</v>
      </c>
      <c r="D53" s="1">
        <f t="shared" si="7"/>
        <v>0</v>
      </c>
      <c r="E53" s="1">
        <f t="shared" si="7"/>
        <v>0</v>
      </c>
      <c r="F53" s="1">
        <f t="shared" si="7"/>
        <v>0</v>
      </c>
      <c r="G53" s="1">
        <f t="shared" si="7"/>
        <v>0</v>
      </c>
      <c r="H53" s="1">
        <f t="shared" si="7"/>
        <v>0</v>
      </c>
      <c r="I53" s="1">
        <f t="shared" si="7"/>
        <v>0</v>
      </c>
      <c r="J53" s="1">
        <f t="shared" si="7"/>
        <v>0</v>
      </c>
      <c r="K53" s="1">
        <f t="shared" si="7"/>
        <v>0</v>
      </c>
      <c r="L53" s="1">
        <f t="shared" si="7"/>
        <v>0</v>
      </c>
      <c r="M53" s="1">
        <f t="shared" si="7"/>
        <v>0</v>
      </c>
      <c r="N53" s="1">
        <f t="shared" si="7"/>
        <v>0</v>
      </c>
      <c r="O53" s="1">
        <f t="shared" si="7"/>
        <v>0</v>
      </c>
      <c r="P53" s="1">
        <f t="shared" si="7"/>
        <v>0</v>
      </c>
      <c r="Q53" s="1">
        <f t="shared" si="7"/>
        <v>0</v>
      </c>
      <c r="R53" s="1">
        <f t="shared" si="7"/>
        <v>0</v>
      </c>
      <c r="S53" s="1">
        <f t="shared" si="7"/>
        <v>0</v>
      </c>
      <c r="T53" s="1">
        <f t="shared" si="7"/>
        <v>0</v>
      </c>
      <c r="U53" s="1">
        <f t="shared" si="7"/>
        <v>0</v>
      </c>
      <c r="V53" s="1">
        <f t="shared" si="7"/>
        <v>0</v>
      </c>
      <c r="W53" s="1">
        <f t="shared" si="7"/>
        <v>0</v>
      </c>
      <c r="X53" s="1">
        <f t="shared" si="7"/>
        <v>0</v>
      </c>
      <c r="Y53" s="1">
        <f t="shared" si="7"/>
        <v>0</v>
      </c>
      <c r="Z53" s="1">
        <f t="shared" si="7"/>
        <v>0</v>
      </c>
      <c r="AA53" s="1">
        <f t="shared" si="7"/>
        <v>0</v>
      </c>
      <c r="AB53" s="1">
        <f t="shared" si="7"/>
        <v>0</v>
      </c>
      <c r="AC53" s="1">
        <f t="shared" si="7"/>
        <v>0</v>
      </c>
      <c r="AD53" s="1">
        <f t="shared" si="7"/>
        <v>0</v>
      </c>
    </row>
    <row r="54" spans="1:38" x14ac:dyDescent="0.25">
      <c r="A54" s="1" t="str">
        <f t="shared" si="1"/>
        <v>Szülészet és nőgyógyászat</v>
      </c>
      <c r="B54" s="1">
        <f t="shared" si="7"/>
        <v>0</v>
      </c>
      <c r="C54" s="1">
        <f t="shared" si="7"/>
        <v>0</v>
      </c>
      <c r="D54" s="1">
        <f t="shared" si="7"/>
        <v>0</v>
      </c>
      <c r="E54" s="1">
        <f t="shared" si="7"/>
        <v>0</v>
      </c>
      <c r="F54" s="1">
        <f t="shared" si="7"/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>
        <f t="shared" si="7"/>
        <v>0</v>
      </c>
      <c r="M54" s="1">
        <f t="shared" si="7"/>
        <v>0</v>
      </c>
      <c r="N54" s="1">
        <f t="shared" si="7"/>
        <v>0</v>
      </c>
      <c r="O54" s="1">
        <f t="shared" si="7"/>
        <v>0</v>
      </c>
      <c r="P54" s="1">
        <f t="shared" si="7"/>
        <v>0</v>
      </c>
      <c r="Q54" s="1">
        <f t="shared" si="7"/>
        <v>0</v>
      </c>
      <c r="R54" s="1">
        <f t="shared" si="7"/>
        <v>0</v>
      </c>
      <c r="S54" s="1">
        <f t="shared" si="7"/>
        <v>0</v>
      </c>
      <c r="T54" s="1">
        <f t="shared" si="7"/>
        <v>0</v>
      </c>
      <c r="U54" s="1">
        <f t="shared" si="7"/>
        <v>0</v>
      </c>
      <c r="V54" s="1">
        <f t="shared" si="7"/>
        <v>0</v>
      </c>
      <c r="W54" s="1">
        <f t="shared" si="7"/>
        <v>0</v>
      </c>
      <c r="X54" s="1">
        <f t="shared" si="7"/>
        <v>0</v>
      </c>
      <c r="Y54" s="1">
        <f t="shared" si="7"/>
        <v>0</v>
      </c>
      <c r="Z54" s="1">
        <f t="shared" si="7"/>
        <v>0</v>
      </c>
      <c r="AA54" s="1">
        <f t="shared" si="7"/>
        <v>0</v>
      </c>
      <c r="AB54" s="1">
        <f t="shared" si="7"/>
        <v>0</v>
      </c>
      <c r="AC54" s="1">
        <f t="shared" si="7"/>
        <v>0</v>
      </c>
      <c r="AD54" s="1">
        <f t="shared" si="7"/>
        <v>0</v>
      </c>
    </row>
    <row r="55" spans="1:38" x14ac:dyDescent="0.25">
      <c r="A55" s="1" t="str">
        <f t="shared" si="1"/>
        <v>Tomográfia</v>
      </c>
      <c r="B55" s="1">
        <f t="shared" si="7"/>
        <v>0</v>
      </c>
      <c r="C55" s="1">
        <f t="shared" si="7"/>
        <v>0</v>
      </c>
      <c r="D55" s="1">
        <f t="shared" si="7"/>
        <v>0</v>
      </c>
      <c r="E55" s="1">
        <f t="shared" si="7"/>
        <v>0</v>
      </c>
      <c r="F55" s="1">
        <f t="shared" si="7"/>
        <v>0</v>
      </c>
      <c r="G55" s="1">
        <f t="shared" si="7"/>
        <v>0</v>
      </c>
      <c r="H55" s="1">
        <f t="shared" si="7"/>
        <v>0</v>
      </c>
      <c r="I55" s="1">
        <f t="shared" si="7"/>
        <v>0</v>
      </c>
      <c r="J55" s="1">
        <f t="shared" si="7"/>
        <v>0</v>
      </c>
      <c r="K55" s="1">
        <f t="shared" si="7"/>
        <v>0</v>
      </c>
      <c r="L55" s="1">
        <f t="shared" si="7"/>
        <v>0</v>
      </c>
      <c r="M55" s="1">
        <f t="shared" si="7"/>
        <v>0</v>
      </c>
      <c r="N55" s="1">
        <f t="shared" si="7"/>
        <v>0</v>
      </c>
      <c r="O55" s="1">
        <f t="shared" si="7"/>
        <v>0</v>
      </c>
      <c r="P55" s="1">
        <f t="shared" si="7"/>
        <v>0</v>
      </c>
      <c r="Q55" s="1">
        <f t="shared" si="7"/>
        <v>0</v>
      </c>
      <c r="R55" s="1">
        <f t="shared" si="7"/>
        <v>0</v>
      </c>
      <c r="S55" s="1">
        <f t="shared" si="7"/>
        <v>0</v>
      </c>
      <c r="T55" s="1">
        <f t="shared" si="7"/>
        <v>0</v>
      </c>
      <c r="U55" s="1">
        <f t="shared" si="7"/>
        <v>0</v>
      </c>
      <c r="V55" s="1">
        <f t="shared" si="7"/>
        <v>0</v>
      </c>
      <c r="W55" s="1">
        <f t="shared" si="7"/>
        <v>0</v>
      </c>
      <c r="X55" s="1">
        <f t="shared" si="7"/>
        <v>0</v>
      </c>
      <c r="Y55" s="1">
        <f t="shared" si="7"/>
        <v>0</v>
      </c>
      <c r="Z55" s="1">
        <f t="shared" si="7"/>
        <v>0</v>
      </c>
      <c r="AA55" s="1">
        <f t="shared" si="7"/>
        <v>0</v>
      </c>
      <c r="AB55" s="1">
        <f t="shared" si="7"/>
        <v>0</v>
      </c>
      <c r="AC55" s="1">
        <f t="shared" si="7"/>
        <v>0</v>
      </c>
      <c r="AD55" s="1">
        <f t="shared" si="7"/>
        <v>0</v>
      </c>
    </row>
    <row r="56" spans="1:38" x14ac:dyDescent="0.25">
      <c r="A56" s="1" t="str">
        <f t="shared" si="1"/>
        <v>Tüdő-gyógyászat</v>
      </c>
      <c r="B56" s="1">
        <f t="shared" si="7"/>
        <v>0</v>
      </c>
      <c r="C56" s="1">
        <f t="shared" si="7"/>
        <v>0</v>
      </c>
      <c r="D56" s="1">
        <f t="shared" si="7"/>
        <v>0</v>
      </c>
      <c r="E56" s="1">
        <f t="shared" si="7"/>
        <v>0</v>
      </c>
      <c r="F56" s="1">
        <f t="shared" si="7"/>
        <v>0</v>
      </c>
      <c r="G56" s="1">
        <f t="shared" si="7"/>
        <v>0</v>
      </c>
      <c r="H56" s="1">
        <f t="shared" si="7"/>
        <v>0</v>
      </c>
      <c r="I56" s="1">
        <f t="shared" si="7"/>
        <v>0</v>
      </c>
      <c r="J56" s="1">
        <f t="shared" si="7"/>
        <v>0</v>
      </c>
      <c r="K56" s="1">
        <f t="shared" si="7"/>
        <v>0</v>
      </c>
      <c r="L56" s="1">
        <f t="shared" si="7"/>
        <v>0</v>
      </c>
      <c r="M56" s="1">
        <f t="shared" si="7"/>
        <v>0.4</v>
      </c>
      <c r="N56" s="1">
        <f t="shared" si="7"/>
        <v>0</v>
      </c>
      <c r="O56" s="1">
        <f t="shared" si="7"/>
        <v>0</v>
      </c>
      <c r="P56" s="1">
        <f t="shared" si="7"/>
        <v>0.4</v>
      </c>
      <c r="Q56" s="1">
        <f t="shared" si="7"/>
        <v>0</v>
      </c>
      <c r="R56" s="1">
        <f t="shared" si="7"/>
        <v>0</v>
      </c>
      <c r="S56" s="1">
        <f t="shared" si="7"/>
        <v>0</v>
      </c>
      <c r="T56" s="1">
        <f t="shared" si="7"/>
        <v>0</v>
      </c>
      <c r="U56" s="1">
        <f t="shared" si="7"/>
        <v>0</v>
      </c>
      <c r="V56" s="1">
        <f t="shared" si="7"/>
        <v>0</v>
      </c>
      <c r="W56" s="1">
        <f t="shared" si="7"/>
        <v>0</v>
      </c>
      <c r="X56" s="1">
        <f t="shared" si="7"/>
        <v>0</v>
      </c>
      <c r="Y56" s="1">
        <f t="shared" si="7"/>
        <v>0</v>
      </c>
      <c r="Z56" s="1">
        <f t="shared" si="7"/>
        <v>0</v>
      </c>
      <c r="AA56" s="1">
        <f t="shared" si="7"/>
        <v>0</v>
      </c>
      <c r="AB56" s="1">
        <f t="shared" si="7"/>
        <v>0</v>
      </c>
      <c r="AC56" s="1">
        <f t="shared" si="7"/>
        <v>0</v>
      </c>
      <c r="AD56" s="1">
        <f t="shared" si="7"/>
        <v>0</v>
      </c>
    </row>
    <row r="57" spans="1:38" x14ac:dyDescent="0.25">
      <c r="A57" s="1" t="str">
        <f t="shared" si="1"/>
        <v>Ultrahang-diagnosztika és -terápia</v>
      </c>
      <c r="B57" s="1">
        <f t="shared" si="7"/>
        <v>0</v>
      </c>
      <c r="C57" s="1">
        <f t="shared" si="7"/>
        <v>0</v>
      </c>
      <c r="D57" s="1">
        <f t="shared" si="7"/>
        <v>0</v>
      </c>
      <c r="E57" s="1">
        <f t="shared" si="7"/>
        <v>0</v>
      </c>
      <c r="F57" s="1">
        <f t="shared" si="7"/>
        <v>0</v>
      </c>
      <c r="G57" s="1">
        <f t="shared" si="7"/>
        <v>0</v>
      </c>
      <c r="H57" s="1">
        <f t="shared" si="7"/>
        <v>0</v>
      </c>
      <c r="I57" s="1">
        <f t="shared" si="7"/>
        <v>0</v>
      </c>
      <c r="J57" s="1">
        <f t="shared" si="7"/>
        <v>0</v>
      </c>
      <c r="K57" s="1">
        <f t="shared" si="7"/>
        <v>0</v>
      </c>
      <c r="L57" s="1">
        <f t="shared" si="7"/>
        <v>0</v>
      </c>
      <c r="M57" s="1">
        <f t="shared" si="7"/>
        <v>0</v>
      </c>
      <c r="N57" s="1">
        <f t="shared" si="7"/>
        <v>0</v>
      </c>
      <c r="O57" s="1">
        <f t="shared" si="7"/>
        <v>0</v>
      </c>
      <c r="P57" s="1">
        <f t="shared" si="7"/>
        <v>0</v>
      </c>
      <c r="Q57" s="1">
        <f t="shared" si="7"/>
        <v>0</v>
      </c>
      <c r="R57" s="1">
        <f t="shared" si="7"/>
        <v>0</v>
      </c>
      <c r="S57" s="1">
        <f t="shared" si="7"/>
        <v>0</v>
      </c>
      <c r="T57" s="1">
        <f t="shared" si="7"/>
        <v>0</v>
      </c>
      <c r="U57" s="1">
        <f t="shared" si="7"/>
        <v>0</v>
      </c>
      <c r="V57" s="1">
        <f t="shared" si="7"/>
        <v>0</v>
      </c>
      <c r="W57" s="1">
        <f t="shared" si="7"/>
        <v>0</v>
      </c>
      <c r="X57" s="1">
        <f t="shared" si="7"/>
        <v>0</v>
      </c>
      <c r="Y57" s="1">
        <f t="shared" si="7"/>
        <v>0</v>
      </c>
      <c r="Z57" s="1">
        <f t="shared" si="7"/>
        <v>0</v>
      </c>
      <c r="AA57" s="1">
        <f t="shared" si="7"/>
        <v>0</v>
      </c>
      <c r="AB57" s="1">
        <f t="shared" si="7"/>
        <v>0</v>
      </c>
      <c r="AC57" s="1">
        <f t="shared" si="7"/>
        <v>0</v>
      </c>
      <c r="AD57" s="1">
        <f t="shared" si="7"/>
        <v>0</v>
      </c>
    </row>
    <row r="58" spans="1:38" x14ac:dyDescent="0.25">
      <c r="A58" s="1" t="str">
        <f t="shared" si="1"/>
        <v>Urológia</v>
      </c>
      <c r="B58" s="1">
        <f t="shared" si="7"/>
        <v>0</v>
      </c>
      <c r="C58" s="1">
        <f t="shared" si="7"/>
        <v>0</v>
      </c>
      <c r="D58" s="1">
        <f t="shared" si="7"/>
        <v>0</v>
      </c>
      <c r="E58" s="1">
        <f t="shared" si="7"/>
        <v>0</v>
      </c>
      <c r="F58" s="1">
        <f t="shared" si="7"/>
        <v>0</v>
      </c>
      <c r="G58" s="1">
        <f t="shared" si="7"/>
        <v>0</v>
      </c>
      <c r="H58" s="1">
        <f t="shared" si="7"/>
        <v>0</v>
      </c>
      <c r="I58" s="1">
        <f t="shared" si="7"/>
        <v>0</v>
      </c>
      <c r="J58" s="1">
        <f t="shared" si="7"/>
        <v>0</v>
      </c>
      <c r="K58" s="1">
        <f t="shared" si="7"/>
        <v>0</v>
      </c>
      <c r="L58" s="1">
        <f t="shared" si="7"/>
        <v>0</v>
      </c>
      <c r="M58" s="1">
        <f t="shared" si="7"/>
        <v>0</v>
      </c>
      <c r="N58" s="1">
        <f t="shared" si="7"/>
        <v>0</v>
      </c>
      <c r="O58" s="1">
        <f t="shared" si="7"/>
        <v>0</v>
      </c>
      <c r="P58" s="1">
        <f t="shared" si="7"/>
        <v>0</v>
      </c>
      <c r="Q58" s="1">
        <f t="shared" si="7"/>
        <v>0</v>
      </c>
      <c r="R58" s="1">
        <f t="shared" si="7"/>
        <v>0</v>
      </c>
      <c r="S58" s="1">
        <f t="shared" si="7"/>
        <v>0</v>
      </c>
      <c r="T58" s="1">
        <f t="shared" si="7"/>
        <v>0</v>
      </c>
      <c r="U58" s="1">
        <f t="shared" si="7"/>
        <v>0</v>
      </c>
      <c r="V58" s="1">
        <f t="shared" si="7"/>
        <v>0</v>
      </c>
      <c r="W58" s="1">
        <f t="shared" si="7"/>
        <v>0</v>
      </c>
      <c r="X58" s="1">
        <f t="shared" si="7"/>
        <v>0</v>
      </c>
      <c r="Y58" s="1">
        <f t="shared" si="7"/>
        <v>0</v>
      </c>
      <c r="Z58" s="1">
        <f t="shared" si="7"/>
        <v>0</v>
      </c>
      <c r="AA58" s="1">
        <f t="shared" si="7"/>
        <v>0</v>
      </c>
      <c r="AB58" s="1">
        <f t="shared" si="7"/>
        <v>0</v>
      </c>
      <c r="AC58" s="1">
        <f t="shared" si="7"/>
        <v>0</v>
      </c>
      <c r="AD58" s="1">
        <f t="shared" si="7"/>
        <v>0</v>
      </c>
    </row>
    <row r="59" spans="1:38" x14ac:dyDescent="0.25">
      <c r="AE59" s="1" t="s">
        <v>44</v>
      </c>
      <c r="AF59" s="1" t="str">
        <f>AE184</f>
        <v>Becslés</v>
      </c>
      <c r="AG59" s="1" t="str">
        <f>A2</f>
        <v>Sorcímkék</v>
      </c>
      <c r="AH59" s="1" t="s">
        <v>75</v>
      </c>
      <c r="AI59" s="1" t="s">
        <v>76</v>
      </c>
      <c r="AJ59" s="1" t="s">
        <v>77</v>
      </c>
      <c r="AK59" s="1" t="s">
        <v>78</v>
      </c>
      <c r="AL59" s="1" t="s">
        <v>79</v>
      </c>
    </row>
    <row r="60" spans="1:38" x14ac:dyDescent="0.25">
      <c r="A60" s="1" t="str">
        <f>A32</f>
        <v>Aneszteziológiai és intenzív betegellátás</v>
      </c>
      <c r="B60" s="1">
        <f>+RANK(B32,B$32:B$58,0)</f>
        <v>3</v>
      </c>
      <c r="C60" s="1">
        <f t="shared" ref="C60:AD60" si="8">+RANK(C32,C$32:C$58,0)</f>
        <v>3</v>
      </c>
      <c r="D60" s="1">
        <f t="shared" si="8"/>
        <v>3</v>
      </c>
      <c r="E60" s="1">
        <f t="shared" si="8"/>
        <v>3</v>
      </c>
      <c r="F60" s="1">
        <f t="shared" si="8"/>
        <v>3</v>
      </c>
      <c r="G60" s="1">
        <f t="shared" si="8"/>
        <v>3</v>
      </c>
      <c r="H60" s="1">
        <f t="shared" si="8"/>
        <v>3</v>
      </c>
      <c r="I60" s="1">
        <f t="shared" si="8"/>
        <v>3</v>
      </c>
      <c r="J60" s="1">
        <f t="shared" si="8"/>
        <v>3</v>
      </c>
      <c r="K60" s="1">
        <f t="shared" si="8"/>
        <v>3</v>
      </c>
      <c r="L60" s="1">
        <f t="shared" si="8"/>
        <v>3</v>
      </c>
      <c r="M60" s="1">
        <f t="shared" si="8"/>
        <v>4</v>
      </c>
      <c r="N60" s="1">
        <f t="shared" si="8"/>
        <v>3</v>
      </c>
      <c r="O60" s="1">
        <f t="shared" si="8"/>
        <v>3</v>
      </c>
      <c r="P60" s="1">
        <f t="shared" si="8"/>
        <v>4</v>
      </c>
      <c r="Q60" s="1">
        <f t="shared" si="8"/>
        <v>3</v>
      </c>
      <c r="R60" s="1">
        <f t="shared" si="8"/>
        <v>3</v>
      </c>
      <c r="S60" s="1">
        <f t="shared" si="8"/>
        <v>3</v>
      </c>
      <c r="T60" s="1">
        <f t="shared" si="8"/>
        <v>3</v>
      </c>
      <c r="U60" s="1">
        <f t="shared" si="8"/>
        <v>3</v>
      </c>
      <c r="V60" s="1">
        <f t="shared" si="8"/>
        <v>3</v>
      </c>
      <c r="W60" s="1">
        <f t="shared" si="8"/>
        <v>3</v>
      </c>
      <c r="X60" s="1">
        <f t="shared" si="8"/>
        <v>3</v>
      </c>
      <c r="Y60" s="1">
        <f t="shared" si="8"/>
        <v>3</v>
      </c>
      <c r="Z60" s="1">
        <f t="shared" si="8"/>
        <v>3</v>
      </c>
      <c r="AA60" s="1">
        <f t="shared" si="8"/>
        <v>3</v>
      </c>
      <c r="AB60" s="1">
        <f t="shared" si="8"/>
        <v>3</v>
      </c>
      <c r="AC60" s="1">
        <f t="shared" si="8"/>
        <v>3</v>
      </c>
      <c r="AD60" s="1">
        <f t="shared" si="8"/>
        <v>3</v>
      </c>
      <c r="AE60" s="1">
        <v>1000000</v>
      </c>
      <c r="AF60" s="1">
        <f t="shared" ref="AF60:AF86" si="9">AE185</f>
        <v>999995.6</v>
      </c>
      <c r="AG60" s="1" t="str">
        <f t="shared" ref="AG60:AG86" si="10">A3</f>
        <v>Aneszteziológiai és intenzív betegellátás</v>
      </c>
      <c r="AH60" s="1">
        <f>+IF(AG185*CR185&lt;=0,1,0)</f>
        <v>1</v>
      </c>
      <c r="AI60" s="28">
        <f>+AVERAGE(B60:AD60)</f>
        <v>3.0689655172413794</v>
      </c>
      <c r="AJ60" s="1">
        <f>+RANK(AF60,$AF$60:$AF$87,0)</f>
        <v>4</v>
      </c>
      <c r="AK60" s="1">
        <f>+RANK(AI60,$AI$60:$AI$87,1)</f>
        <v>4</v>
      </c>
      <c r="AL60" s="1">
        <f>+AK60-AJ60</f>
        <v>0</v>
      </c>
    </row>
    <row r="61" spans="1:38" x14ac:dyDescent="0.25">
      <c r="A61" s="1" t="str">
        <f t="shared" ref="A61:A86" si="11">A33</f>
        <v>Baleseti sebészet</v>
      </c>
      <c r="B61" s="1">
        <f t="shared" ref="B61:AD69" si="12">+RANK(B33,B$32:B$58,0)</f>
        <v>1</v>
      </c>
      <c r="C61" s="1">
        <f t="shared" si="12"/>
        <v>1</v>
      </c>
      <c r="D61" s="1">
        <f t="shared" si="12"/>
        <v>1</v>
      </c>
      <c r="E61" s="1">
        <f t="shared" si="12"/>
        <v>1</v>
      </c>
      <c r="F61" s="1">
        <f t="shared" si="12"/>
        <v>2</v>
      </c>
      <c r="G61" s="1">
        <f t="shared" si="12"/>
        <v>1</v>
      </c>
      <c r="H61" s="1">
        <f t="shared" si="12"/>
        <v>1</v>
      </c>
      <c r="I61" s="1">
        <f t="shared" si="12"/>
        <v>1</v>
      </c>
      <c r="J61" s="1">
        <f t="shared" si="12"/>
        <v>2</v>
      </c>
      <c r="K61" s="1">
        <f t="shared" si="12"/>
        <v>2</v>
      </c>
      <c r="L61" s="1">
        <f t="shared" si="12"/>
        <v>2</v>
      </c>
      <c r="M61" s="1">
        <f t="shared" si="12"/>
        <v>2</v>
      </c>
      <c r="N61" s="1">
        <f t="shared" si="12"/>
        <v>2</v>
      </c>
      <c r="O61" s="1">
        <f t="shared" si="12"/>
        <v>2</v>
      </c>
      <c r="P61" s="1">
        <f t="shared" si="12"/>
        <v>3</v>
      </c>
      <c r="Q61" s="1">
        <f t="shared" si="12"/>
        <v>2</v>
      </c>
      <c r="R61" s="1">
        <f t="shared" si="12"/>
        <v>1</v>
      </c>
      <c r="S61" s="1">
        <f t="shared" si="12"/>
        <v>1</v>
      </c>
      <c r="T61" s="1">
        <f t="shared" si="12"/>
        <v>2</v>
      </c>
      <c r="U61" s="1">
        <f t="shared" si="12"/>
        <v>1</v>
      </c>
      <c r="V61" s="1">
        <f t="shared" si="12"/>
        <v>1</v>
      </c>
      <c r="W61" s="1">
        <f t="shared" si="12"/>
        <v>1</v>
      </c>
      <c r="X61" s="1">
        <f t="shared" si="12"/>
        <v>1</v>
      </c>
      <c r="Y61" s="1">
        <f t="shared" si="12"/>
        <v>1</v>
      </c>
      <c r="Z61" s="1">
        <f t="shared" si="12"/>
        <v>1</v>
      </c>
      <c r="AA61" s="1">
        <f t="shared" si="12"/>
        <v>1</v>
      </c>
      <c r="AB61" s="1">
        <f t="shared" si="12"/>
        <v>2</v>
      </c>
      <c r="AC61" s="1">
        <f t="shared" si="12"/>
        <v>1</v>
      </c>
      <c r="AD61" s="1">
        <f t="shared" si="12"/>
        <v>1</v>
      </c>
      <c r="AE61" s="1">
        <v>1000000</v>
      </c>
      <c r="AF61" s="1">
        <f t="shared" si="9"/>
        <v>1000043.6</v>
      </c>
      <c r="AG61" s="29" t="str">
        <f t="shared" si="10"/>
        <v>Baleseti sebészet</v>
      </c>
      <c r="AH61" s="1">
        <f t="shared" ref="AH61:AH86" si="13">+IF(AG186*CR186&lt;=0,1,0)</f>
        <v>1</v>
      </c>
      <c r="AI61" s="28">
        <f t="shared" ref="AI61:AI86" si="14">+AVERAGE(B61:AD61)</f>
        <v>1.4137931034482758</v>
      </c>
      <c r="AJ61" s="1">
        <f t="shared" ref="AJ61:AJ86" si="15">+RANK(AF61,$AF$60:$AF$87,0)</f>
        <v>1</v>
      </c>
      <c r="AK61" s="1">
        <f t="shared" ref="AK61:AK86" si="16">+RANK(AI61,$AI$60:$AI$87,1)</f>
        <v>1</v>
      </c>
      <c r="AL61" s="1">
        <f t="shared" ref="AL61:AL86" si="17">+AK61-AJ61</f>
        <v>0</v>
      </c>
    </row>
    <row r="62" spans="1:38" x14ac:dyDescent="0.25">
      <c r="A62" s="1" t="str">
        <f t="shared" si="11"/>
        <v>Belgyógyászat</v>
      </c>
      <c r="B62" s="1">
        <f t="shared" si="12"/>
        <v>3</v>
      </c>
      <c r="C62" s="1">
        <f t="shared" si="12"/>
        <v>3</v>
      </c>
      <c r="D62" s="1">
        <f t="shared" si="12"/>
        <v>3</v>
      </c>
      <c r="E62" s="1">
        <f t="shared" si="12"/>
        <v>3</v>
      </c>
      <c r="F62" s="1">
        <f t="shared" si="12"/>
        <v>3</v>
      </c>
      <c r="G62" s="1">
        <f t="shared" si="12"/>
        <v>3</v>
      </c>
      <c r="H62" s="1">
        <f t="shared" si="12"/>
        <v>3</v>
      </c>
      <c r="I62" s="1">
        <f t="shared" si="12"/>
        <v>3</v>
      </c>
      <c r="J62" s="1">
        <f t="shared" si="12"/>
        <v>3</v>
      </c>
      <c r="K62" s="1">
        <f t="shared" si="12"/>
        <v>3</v>
      </c>
      <c r="L62" s="1">
        <f t="shared" si="12"/>
        <v>3</v>
      </c>
      <c r="M62" s="1">
        <f t="shared" si="12"/>
        <v>4</v>
      </c>
      <c r="N62" s="1">
        <f t="shared" si="12"/>
        <v>3</v>
      </c>
      <c r="O62" s="1">
        <f t="shared" si="12"/>
        <v>3</v>
      </c>
      <c r="P62" s="1">
        <f t="shared" si="12"/>
        <v>4</v>
      </c>
      <c r="Q62" s="1">
        <f t="shared" si="12"/>
        <v>3</v>
      </c>
      <c r="R62" s="1">
        <f t="shared" si="12"/>
        <v>3</v>
      </c>
      <c r="S62" s="1">
        <f t="shared" si="12"/>
        <v>3</v>
      </c>
      <c r="T62" s="1">
        <f t="shared" si="12"/>
        <v>3</v>
      </c>
      <c r="U62" s="1">
        <f t="shared" si="12"/>
        <v>3</v>
      </c>
      <c r="V62" s="1">
        <f t="shared" si="12"/>
        <v>3</v>
      </c>
      <c r="W62" s="1">
        <f t="shared" si="12"/>
        <v>3</v>
      </c>
      <c r="X62" s="1">
        <f t="shared" si="12"/>
        <v>3</v>
      </c>
      <c r="Y62" s="1">
        <f t="shared" si="12"/>
        <v>3</v>
      </c>
      <c r="Z62" s="1">
        <f t="shared" si="12"/>
        <v>3</v>
      </c>
      <c r="AA62" s="1">
        <f t="shared" si="12"/>
        <v>3</v>
      </c>
      <c r="AB62" s="1">
        <f t="shared" si="12"/>
        <v>3</v>
      </c>
      <c r="AC62" s="1">
        <f t="shared" si="12"/>
        <v>3</v>
      </c>
      <c r="AD62" s="1">
        <f t="shared" si="12"/>
        <v>3</v>
      </c>
      <c r="AE62" s="1">
        <v>1000000</v>
      </c>
      <c r="AF62" s="1">
        <f t="shared" si="9"/>
        <v>999995.6</v>
      </c>
      <c r="AG62" s="1" t="str">
        <f t="shared" si="10"/>
        <v>Belgyógyászat</v>
      </c>
      <c r="AH62" s="1">
        <f t="shared" si="13"/>
        <v>1</v>
      </c>
      <c r="AI62" s="28">
        <f t="shared" si="14"/>
        <v>3.0689655172413794</v>
      </c>
      <c r="AJ62" s="1">
        <f t="shared" si="15"/>
        <v>4</v>
      </c>
      <c r="AK62" s="1">
        <f t="shared" si="16"/>
        <v>4</v>
      </c>
      <c r="AL62" s="1">
        <f t="shared" si="17"/>
        <v>0</v>
      </c>
    </row>
    <row r="63" spans="1:38" x14ac:dyDescent="0.25">
      <c r="A63" s="1" t="str">
        <f t="shared" si="11"/>
        <v>Bőrgyógyászat és nemibeteg-ellátás</v>
      </c>
      <c r="B63" s="1">
        <f t="shared" si="12"/>
        <v>3</v>
      </c>
      <c r="C63" s="1">
        <f t="shared" si="12"/>
        <v>3</v>
      </c>
      <c r="D63" s="1">
        <f t="shared" si="12"/>
        <v>3</v>
      </c>
      <c r="E63" s="1">
        <f t="shared" si="12"/>
        <v>3</v>
      </c>
      <c r="F63" s="1">
        <f t="shared" si="12"/>
        <v>3</v>
      </c>
      <c r="G63" s="1">
        <f t="shared" si="12"/>
        <v>3</v>
      </c>
      <c r="H63" s="1">
        <f t="shared" si="12"/>
        <v>3</v>
      </c>
      <c r="I63" s="1">
        <f t="shared" si="12"/>
        <v>3</v>
      </c>
      <c r="J63" s="1">
        <f t="shared" si="12"/>
        <v>3</v>
      </c>
      <c r="K63" s="1">
        <f t="shared" si="12"/>
        <v>3</v>
      </c>
      <c r="L63" s="1">
        <f t="shared" si="12"/>
        <v>3</v>
      </c>
      <c r="M63" s="1">
        <f t="shared" si="12"/>
        <v>4</v>
      </c>
      <c r="N63" s="1">
        <f t="shared" si="12"/>
        <v>3</v>
      </c>
      <c r="O63" s="1">
        <f t="shared" si="12"/>
        <v>3</v>
      </c>
      <c r="P63" s="1">
        <f t="shared" si="12"/>
        <v>4</v>
      </c>
      <c r="Q63" s="1">
        <f t="shared" si="12"/>
        <v>3</v>
      </c>
      <c r="R63" s="1">
        <f t="shared" si="12"/>
        <v>3</v>
      </c>
      <c r="S63" s="1">
        <f t="shared" si="12"/>
        <v>3</v>
      </c>
      <c r="T63" s="1">
        <f t="shared" si="12"/>
        <v>3</v>
      </c>
      <c r="U63" s="1">
        <f t="shared" si="12"/>
        <v>3</v>
      </c>
      <c r="V63" s="1">
        <f t="shared" si="12"/>
        <v>3</v>
      </c>
      <c r="W63" s="1">
        <f t="shared" si="12"/>
        <v>3</v>
      </c>
      <c r="X63" s="1">
        <f t="shared" si="12"/>
        <v>3</v>
      </c>
      <c r="Y63" s="1">
        <f t="shared" si="12"/>
        <v>3</v>
      </c>
      <c r="Z63" s="1">
        <f t="shared" si="12"/>
        <v>3</v>
      </c>
      <c r="AA63" s="1">
        <f t="shared" si="12"/>
        <v>3</v>
      </c>
      <c r="AB63" s="1">
        <f t="shared" si="12"/>
        <v>3</v>
      </c>
      <c r="AC63" s="1">
        <f t="shared" si="12"/>
        <v>3</v>
      </c>
      <c r="AD63" s="1">
        <f t="shared" si="12"/>
        <v>3</v>
      </c>
      <c r="AE63" s="1">
        <v>1000000</v>
      </c>
      <c r="AF63" s="1">
        <f t="shared" si="9"/>
        <v>999995.6</v>
      </c>
      <c r="AG63" s="1" t="str">
        <f t="shared" si="10"/>
        <v>Bőrgyógyászat és nemibeteg-ellátás</v>
      </c>
      <c r="AH63" s="1">
        <f t="shared" si="13"/>
        <v>1</v>
      </c>
      <c r="AI63" s="28">
        <f t="shared" si="14"/>
        <v>3.0689655172413794</v>
      </c>
      <c r="AJ63" s="1">
        <f t="shared" si="15"/>
        <v>4</v>
      </c>
      <c r="AK63" s="1">
        <f t="shared" si="16"/>
        <v>4</v>
      </c>
      <c r="AL63" s="1">
        <f t="shared" si="17"/>
        <v>0</v>
      </c>
    </row>
    <row r="64" spans="1:38" x14ac:dyDescent="0.25">
      <c r="A64" s="1" t="str">
        <f t="shared" si="11"/>
        <v>Csecsemő- és gyermek-gyógyászat</v>
      </c>
      <c r="B64" s="1">
        <f t="shared" si="12"/>
        <v>3</v>
      </c>
      <c r="C64" s="1">
        <f t="shared" si="12"/>
        <v>3</v>
      </c>
      <c r="D64" s="1">
        <f t="shared" si="12"/>
        <v>3</v>
      </c>
      <c r="E64" s="1">
        <f t="shared" si="12"/>
        <v>3</v>
      </c>
      <c r="F64" s="1">
        <f t="shared" si="12"/>
        <v>3</v>
      </c>
      <c r="G64" s="1">
        <f t="shared" si="12"/>
        <v>3</v>
      </c>
      <c r="H64" s="1">
        <f t="shared" si="12"/>
        <v>3</v>
      </c>
      <c r="I64" s="1">
        <f t="shared" si="12"/>
        <v>3</v>
      </c>
      <c r="J64" s="1">
        <f t="shared" si="12"/>
        <v>3</v>
      </c>
      <c r="K64" s="1">
        <f t="shared" si="12"/>
        <v>3</v>
      </c>
      <c r="L64" s="1">
        <f t="shared" si="12"/>
        <v>3</v>
      </c>
      <c r="M64" s="1">
        <f t="shared" si="12"/>
        <v>4</v>
      </c>
      <c r="N64" s="1">
        <f t="shared" si="12"/>
        <v>3</v>
      </c>
      <c r="O64" s="1">
        <f t="shared" si="12"/>
        <v>3</v>
      </c>
      <c r="P64" s="1">
        <f t="shared" si="12"/>
        <v>4</v>
      </c>
      <c r="Q64" s="1">
        <f t="shared" si="12"/>
        <v>3</v>
      </c>
      <c r="R64" s="1">
        <f t="shared" si="12"/>
        <v>3</v>
      </c>
      <c r="S64" s="1">
        <f t="shared" si="12"/>
        <v>3</v>
      </c>
      <c r="T64" s="1">
        <f t="shared" si="12"/>
        <v>3</v>
      </c>
      <c r="U64" s="1">
        <f t="shared" si="12"/>
        <v>3</v>
      </c>
      <c r="V64" s="1">
        <f t="shared" si="12"/>
        <v>3</v>
      </c>
      <c r="W64" s="1">
        <f t="shared" si="12"/>
        <v>3</v>
      </c>
      <c r="X64" s="1">
        <f t="shared" si="12"/>
        <v>3</v>
      </c>
      <c r="Y64" s="1">
        <f t="shared" si="12"/>
        <v>3</v>
      </c>
      <c r="Z64" s="1">
        <f t="shared" si="12"/>
        <v>3</v>
      </c>
      <c r="AA64" s="1">
        <f t="shared" si="12"/>
        <v>3</v>
      </c>
      <c r="AB64" s="1">
        <f t="shared" si="12"/>
        <v>3</v>
      </c>
      <c r="AC64" s="1">
        <f t="shared" si="12"/>
        <v>3</v>
      </c>
      <c r="AD64" s="1">
        <f t="shared" si="12"/>
        <v>3</v>
      </c>
      <c r="AE64" s="1">
        <v>1000000</v>
      </c>
      <c r="AF64" s="1">
        <f t="shared" si="9"/>
        <v>999995.6</v>
      </c>
      <c r="AG64" s="1" t="str">
        <f t="shared" si="10"/>
        <v>Csecsemő- és gyermek-gyógyászat</v>
      </c>
      <c r="AH64" s="1">
        <f t="shared" si="13"/>
        <v>1</v>
      </c>
      <c r="AI64" s="28">
        <f t="shared" si="14"/>
        <v>3.0689655172413794</v>
      </c>
      <c r="AJ64" s="1">
        <f t="shared" si="15"/>
        <v>4</v>
      </c>
      <c r="AK64" s="1">
        <f t="shared" si="16"/>
        <v>4</v>
      </c>
      <c r="AL64" s="1">
        <f t="shared" si="17"/>
        <v>0</v>
      </c>
    </row>
    <row r="65" spans="1:38" x14ac:dyDescent="0.25">
      <c r="A65" s="1" t="str">
        <f t="shared" si="11"/>
        <v>Fizioterápia</v>
      </c>
      <c r="B65" s="1">
        <f t="shared" si="12"/>
        <v>3</v>
      </c>
      <c r="C65" s="1">
        <f t="shared" si="12"/>
        <v>3</v>
      </c>
      <c r="D65" s="1">
        <f t="shared" si="12"/>
        <v>3</v>
      </c>
      <c r="E65" s="1">
        <f t="shared" si="12"/>
        <v>3</v>
      </c>
      <c r="F65" s="1">
        <f t="shared" si="12"/>
        <v>3</v>
      </c>
      <c r="G65" s="1">
        <f t="shared" si="12"/>
        <v>3</v>
      </c>
      <c r="H65" s="1">
        <f t="shared" si="12"/>
        <v>3</v>
      </c>
      <c r="I65" s="1">
        <f t="shared" si="12"/>
        <v>3</v>
      </c>
      <c r="J65" s="1">
        <f t="shared" si="12"/>
        <v>3</v>
      </c>
      <c r="K65" s="1">
        <f t="shared" si="12"/>
        <v>3</v>
      </c>
      <c r="L65" s="1">
        <f t="shared" si="12"/>
        <v>3</v>
      </c>
      <c r="M65" s="1">
        <f t="shared" si="12"/>
        <v>4</v>
      </c>
      <c r="N65" s="1">
        <f t="shared" si="12"/>
        <v>3</v>
      </c>
      <c r="O65" s="1">
        <f t="shared" si="12"/>
        <v>3</v>
      </c>
      <c r="P65" s="1">
        <f t="shared" si="12"/>
        <v>4</v>
      </c>
      <c r="Q65" s="1">
        <f t="shared" si="12"/>
        <v>3</v>
      </c>
      <c r="R65" s="1">
        <f t="shared" si="12"/>
        <v>3</v>
      </c>
      <c r="S65" s="1">
        <f t="shared" si="12"/>
        <v>3</v>
      </c>
      <c r="T65" s="1">
        <f t="shared" si="12"/>
        <v>3</v>
      </c>
      <c r="U65" s="1">
        <f t="shared" si="12"/>
        <v>3</v>
      </c>
      <c r="V65" s="1">
        <f t="shared" si="12"/>
        <v>3</v>
      </c>
      <c r="W65" s="1">
        <f t="shared" si="12"/>
        <v>3</v>
      </c>
      <c r="X65" s="1">
        <f t="shared" si="12"/>
        <v>3</v>
      </c>
      <c r="Y65" s="1">
        <f t="shared" si="12"/>
        <v>3</v>
      </c>
      <c r="Z65" s="1">
        <f t="shared" si="12"/>
        <v>3</v>
      </c>
      <c r="AA65" s="1">
        <f t="shared" si="12"/>
        <v>3</v>
      </c>
      <c r="AB65" s="1">
        <f t="shared" si="12"/>
        <v>3</v>
      </c>
      <c r="AC65" s="1">
        <f t="shared" si="12"/>
        <v>3</v>
      </c>
      <c r="AD65" s="1">
        <f t="shared" si="12"/>
        <v>3</v>
      </c>
      <c r="AE65" s="1">
        <v>1000000</v>
      </c>
      <c r="AF65" s="1">
        <f t="shared" si="9"/>
        <v>999995.6</v>
      </c>
      <c r="AG65" s="1" t="str">
        <f t="shared" si="10"/>
        <v>Fizioterápia</v>
      </c>
      <c r="AH65" s="1">
        <f t="shared" si="13"/>
        <v>1</v>
      </c>
      <c r="AI65" s="28">
        <f t="shared" si="14"/>
        <v>3.0689655172413794</v>
      </c>
      <c r="AJ65" s="1">
        <f t="shared" si="15"/>
        <v>4</v>
      </c>
      <c r="AK65" s="1">
        <f t="shared" si="16"/>
        <v>4</v>
      </c>
      <c r="AL65" s="1">
        <f t="shared" si="17"/>
        <v>0</v>
      </c>
    </row>
    <row r="66" spans="1:38" x14ac:dyDescent="0.25">
      <c r="A66" s="1" t="str">
        <f t="shared" si="11"/>
        <v>Fogászat</v>
      </c>
      <c r="B66" s="1">
        <f t="shared" si="12"/>
        <v>3</v>
      </c>
      <c r="C66" s="1">
        <f t="shared" si="12"/>
        <v>3</v>
      </c>
      <c r="D66" s="1">
        <f t="shared" si="12"/>
        <v>3</v>
      </c>
      <c r="E66" s="1">
        <f t="shared" si="12"/>
        <v>3</v>
      </c>
      <c r="F66" s="1">
        <f t="shared" si="12"/>
        <v>3</v>
      </c>
      <c r="G66" s="1">
        <f t="shared" si="12"/>
        <v>3</v>
      </c>
      <c r="H66" s="1">
        <f t="shared" si="12"/>
        <v>3</v>
      </c>
      <c r="I66" s="1">
        <f t="shared" si="12"/>
        <v>3</v>
      </c>
      <c r="J66" s="1">
        <f t="shared" si="12"/>
        <v>3</v>
      </c>
      <c r="K66" s="1">
        <f t="shared" si="12"/>
        <v>3</v>
      </c>
      <c r="L66" s="1">
        <f t="shared" si="12"/>
        <v>3</v>
      </c>
      <c r="M66" s="1">
        <f t="shared" si="12"/>
        <v>4</v>
      </c>
      <c r="N66" s="1">
        <f t="shared" si="12"/>
        <v>3</v>
      </c>
      <c r="O66" s="1">
        <f t="shared" si="12"/>
        <v>3</v>
      </c>
      <c r="P66" s="1">
        <f t="shared" si="12"/>
        <v>4</v>
      </c>
      <c r="Q66" s="1">
        <f t="shared" si="12"/>
        <v>3</v>
      </c>
      <c r="R66" s="1">
        <f t="shared" si="12"/>
        <v>3</v>
      </c>
      <c r="S66" s="1">
        <f t="shared" si="12"/>
        <v>3</v>
      </c>
      <c r="T66" s="1">
        <f t="shared" si="12"/>
        <v>3</v>
      </c>
      <c r="U66" s="1">
        <f t="shared" si="12"/>
        <v>3</v>
      </c>
      <c r="V66" s="1">
        <f t="shared" si="12"/>
        <v>3</v>
      </c>
      <c r="W66" s="1">
        <f t="shared" si="12"/>
        <v>3</v>
      </c>
      <c r="X66" s="1">
        <f t="shared" si="12"/>
        <v>3</v>
      </c>
      <c r="Y66" s="1">
        <f t="shared" si="12"/>
        <v>3</v>
      </c>
      <c r="Z66" s="1">
        <f t="shared" si="12"/>
        <v>3</v>
      </c>
      <c r="AA66" s="1">
        <f t="shared" si="12"/>
        <v>3</v>
      </c>
      <c r="AB66" s="1">
        <f t="shared" si="12"/>
        <v>3</v>
      </c>
      <c r="AC66" s="1">
        <f t="shared" si="12"/>
        <v>3</v>
      </c>
      <c r="AD66" s="1">
        <f t="shared" si="12"/>
        <v>3</v>
      </c>
      <c r="AE66" s="1">
        <v>1000000</v>
      </c>
      <c r="AF66" s="1">
        <f t="shared" si="9"/>
        <v>999995.6</v>
      </c>
      <c r="AG66" s="1" t="str">
        <f t="shared" si="10"/>
        <v>Fogászat</v>
      </c>
      <c r="AH66" s="1">
        <f t="shared" si="13"/>
        <v>1</v>
      </c>
      <c r="AI66" s="28">
        <f t="shared" si="14"/>
        <v>3.0689655172413794</v>
      </c>
      <c r="AJ66" s="1">
        <f t="shared" si="15"/>
        <v>4</v>
      </c>
      <c r="AK66" s="1">
        <f t="shared" si="16"/>
        <v>4</v>
      </c>
      <c r="AL66" s="1">
        <f t="shared" si="17"/>
        <v>0</v>
      </c>
    </row>
    <row r="67" spans="1:38" x14ac:dyDescent="0.25">
      <c r="A67" s="1" t="str">
        <f t="shared" si="11"/>
        <v>Fül-orr-gégészet</v>
      </c>
      <c r="B67" s="1">
        <f t="shared" si="12"/>
        <v>3</v>
      </c>
      <c r="C67" s="1">
        <f t="shared" si="12"/>
        <v>3</v>
      </c>
      <c r="D67" s="1">
        <f t="shared" si="12"/>
        <v>3</v>
      </c>
      <c r="E67" s="1">
        <f t="shared" si="12"/>
        <v>3</v>
      </c>
      <c r="F67" s="1">
        <f t="shared" si="12"/>
        <v>3</v>
      </c>
      <c r="G67" s="1">
        <f t="shared" si="12"/>
        <v>3</v>
      </c>
      <c r="H67" s="1">
        <f t="shared" si="12"/>
        <v>3</v>
      </c>
      <c r="I67" s="1">
        <f t="shared" si="12"/>
        <v>3</v>
      </c>
      <c r="J67" s="1">
        <f t="shared" si="12"/>
        <v>3</v>
      </c>
      <c r="K67" s="1">
        <f t="shared" si="12"/>
        <v>3</v>
      </c>
      <c r="L67" s="1">
        <f t="shared" si="12"/>
        <v>3</v>
      </c>
      <c r="M67" s="1">
        <f t="shared" si="12"/>
        <v>4</v>
      </c>
      <c r="N67" s="1">
        <f t="shared" si="12"/>
        <v>3</v>
      </c>
      <c r="O67" s="1">
        <f t="shared" si="12"/>
        <v>3</v>
      </c>
      <c r="P67" s="1">
        <f t="shared" si="12"/>
        <v>4</v>
      </c>
      <c r="Q67" s="1">
        <f t="shared" si="12"/>
        <v>3</v>
      </c>
      <c r="R67" s="1">
        <f t="shared" si="12"/>
        <v>3</v>
      </c>
      <c r="S67" s="1">
        <f t="shared" si="12"/>
        <v>3</v>
      </c>
      <c r="T67" s="1">
        <f t="shared" si="12"/>
        <v>3</v>
      </c>
      <c r="U67" s="1">
        <f t="shared" si="12"/>
        <v>3</v>
      </c>
      <c r="V67" s="1">
        <f t="shared" si="12"/>
        <v>3</v>
      </c>
      <c r="W67" s="1">
        <f t="shared" si="12"/>
        <v>3</v>
      </c>
      <c r="X67" s="1">
        <f t="shared" si="12"/>
        <v>3</v>
      </c>
      <c r="Y67" s="1">
        <f t="shared" si="12"/>
        <v>3</v>
      </c>
      <c r="Z67" s="1">
        <f t="shared" si="12"/>
        <v>3</v>
      </c>
      <c r="AA67" s="1">
        <f t="shared" si="12"/>
        <v>3</v>
      </c>
      <c r="AB67" s="1">
        <f t="shared" si="12"/>
        <v>3</v>
      </c>
      <c r="AC67" s="1">
        <f t="shared" si="12"/>
        <v>3</v>
      </c>
      <c r="AD67" s="1">
        <f t="shared" si="12"/>
        <v>3</v>
      </c>
      <c r="AE67" s="1">
        <v>1000000</v>
      </c>
      <c r="AF67" s="1">
        <f t="shared" si="9"/>
        <v>999995.6</v>
      </c>
      <c r="AG67" s="1" t="str">
        <f t="shared" si="10"/>
        <v>Fül-orr-gégészet</v>
      </c>
      <c r="AH67" s="1">
        <f t="shared" si="13"/>
        <v>1</v>
      </c>
      <c r="AI67" s="28">
        <f t="shared" si="14"/>
        <v>3.0689655172413794</v>
      </c>
      <c r="AJ67" s="1">
        <f t="shared" si="15"/>
        <v>4</v>
      </c>
      <c r="AK67" s="1">
        <f t="shared" si="16"/>
        <v>4</v>
      </c>
      <c r="AL67" s="1">
        <f t="shared" si="17"/>
        <v>0</v>
      </c>
    </row>
    <row r="68" spans="1:38" x14ac:dyDescent="0.25">
      <c r="A68" s="1" t="str">
        <f t="shared" si="11"/>
        <v>Kardiológia</v>
      </c>
      <c r="B68" s="1">
        <f t="shared" si="12"/>
        <v>3</v>
      </c>
      <c r="C68" s="1">
        <f t="shared" si="12"/>
        <v>3</v>
      </c>
      <c r="D68" s="1">
        <f t="shared" si="12"/>
        <v>3</v>
      </c>
      <c r="E68" s="1">
        <f t="shared" si="12"/>
        <v>3</v>
      </c>
      <c r="F68" s="1">
        <f t="shared" si="12"/>
        <v>3</v>
      </c>
      <c r="G68" s="1">
        <f t="shared" si="12"/>
        <v>3</v>
      </c>
      <c r="H68" s="1">
        <f t="shared" si="12"/>
        <v>3</v>
      </c>
      <c r="I68" s="1">
        <f t="shared" si="12"/>
        <v>3</v>
      </c>
      <c r="J68" s="1">
        <f t="shared" si="12"/>
        <v>3</v>
      </c>
      <c r="K68" s="1">
        <f t="shared" si="12"/>
        <v>3</v>
      </c>
      <c r="L68" s="1">
        <f t="shared" si="12"/>
        <v>3</v>
      </c>
      <c r="M68" s="1">
        <f t="shared" si="12"/>
        <v>4</v>
      </c>
      <c r="N68" s="1">
        <f t="shared" si="12"/>
        <v>3</v>
      </c>
      <c r="O68" s="1">
        <f t="shared" si="12"/>
        <v>3</v>
      </c>
      <c r="P68" s="1">
        <f t="shared" si="12"/>
        <v>4</v>
      </c>
      <c r="Q68" s="1">
        <f t="shared" si="12"/>
        <v>3</v>
      </c>
      <c r="R68" s="1">
        <f t="shared" si="12"/>
        <v>3</v>
      </c>
      <c r="S68" s="1">
        <f t="shared" si="12"/>
        <v>3</v>
      </c>
      <c r="T68" s="1">
        <f t="shared" si="12"/>
        <v>3</v>
      </c>
      <c r="U68" s="1">
        <f t="shared" si="12"/>
        <v>3</v>
      </c>
      <c r="V68" s="1">
        <f t="shared" si="12"/>
        <v>3</v>
      </c>
      <c r="W68" s="1">
        <f t="shared" si="12"/>
        <v>3</v>
      </c>
      <c r="X68" s="1">
        <f t="shared" si="12"/>
        <v>3</v>
      </c>
      <c r="Y68" s="1">
        <f t="shared" si="12"/>
        <v>3</v>
      </c>
      <c r="Z68" s="1">
        <f t="shared" si="12"/>
        <v>3</v>
      </c>
      <c r="AA68" s="1">
        <f t="shared" si="12"/>
        <v>3</v>
      </c>
      <c r="AB68" s="1">
        <f t="shared" si="12"/>
        <v>3</v>
      </c>
      <c r="AC68" s="1">
        <f t="shared" si="12"/>
        <v>3</v>
      </c>
      <c r="AD68" s="1">
        <f t="shared" si="12"/>
        <v>3</v>
      </c>
      <c r="AE68" s="1">
        <v>1000000</v>
      </c>
      <c r="AF68" s="1">
        <f t="shared" si="9"/>
        <v>999995.6</v>
      </c>
      <c r="AG68" s="1" t="str">
        <f t="shared" si="10"/>
        <v>Kardiológia</v>
      </c>
      <c r="AH68" s="1">
        <f t="shared" si="13"/>
        <v>1</v>
      </c>
      <c r="AI68" s="28">
        <f t="shared" si="14"/>
        <v>3.0689655172413794</v>
      </c>
      <c r="AJ68" s="1">
        <f t="shared" si="15"/>
        <v>4</v>
      </c>
      <c r="AK68" s="1">
        <f t="shared" si="16"/>
        <v>4</v>
      </c>
      <c r="AL68" s="1">
        <f t="shared" si="17"/>
        <v>0</v>
      </c>
    </row>
    <row r="69" spans="1:38" x14ac:dyDescent="0.25">
      <c r="A69" s="1" t="str">
        <f t="shared" si="11"/>
        <v>Laboratóriumi diagnosztika</v>
      </c>
      <c r="B69" s="1">
        <f t="shared" si="12"/>
        <v>3</v>
      </c>
      <c r="C69" s="1">
        <f t="shared" si="12"/>
        <v>3</v>
      </c>
      <c r="D69" s="1">
        <f t="shared" si="12"/>
        <v>3</v>
      </c>
      <c r="E69" s="1">
        <f t="shared" si="12"/>
        <v>3</v>
      </c>
      <c r="F69" s="1">
        <f t="shared" si="12"/>
        <v>3</v>
      </c>
      <c r="G69" s="1">
        <f t="shared" si="12"/>
        <v>3</v>
      </c>
      <c r="H69" s="1">
        <f t="shared" si="12"/>
        <v>3</v>
      </c>
      <c r="I69" s="1">
        <f t="shared" si="12"/>
        <v>3</v>
      </c>
      <c r="J69" s="1">
        <f t="shared" si="12"/>
        <v>3</v>
      </c>
      <c r="K69" s="1">
        <f t="shared" si="12"/>
        <v>3</v>
      </c>
      <c r="L69" s="1">
        <f t="shared" si="12"/>
        <v>3</v>
      </c>
      <c r="M69" s="1">
        <f t="shared" si="12"/>
        <v>4</v>
      </c>
      <c r="N69" s="1">
        <f t="shared" si="12"/>
        <v>3</v>
      </c>
      <c r="O69" s="1">
        <f t="shared" si="12"/>
        <v>3</v>
      </c>
      <c r="P69" s="1">
        <f t="shared" si="12"/>
        <v>4</v>
      </c>
      <c r="Q69" s="1">
        <f t="shared" si="12"/>
        <v>3</v>
      </c>
      <c r="R69" s="1">
        <f t="shared" si="12"/>
        <v>3</v>
      </c>
      <c r="S69" s="1">
        <f t="shared" si="12"/>
        <v>3</v>
      </c>
      <c r="T69" s="1">
        <f t="shared" si="12"/>
        <v>3</v>
      </c>
      <c r="U69" s="1">
        <f t="shared" si="12"/>
        <v>3</v>
      </c>
      <c r="V69" s="1">
        <f t="shared" si="12"/>
        <v>3</v>
      </c>
      <c r="W69" s="1">
        <f t="shared" si="12"/>
        <v>3</v>
      </c>
      <c r="X69" s="1">
        <f t="shared" si="12"/>
        <v>3</v>
      </c>
      <c r="Y69" s="1">
        <f t="shared" ref="Y69:AD69" si="18">+RANK(Y41,Y$32:Y$58,0)</f>
        <v>3</v>
      </c>
      <c r="Z69" s="1">
        <f t="shared" si="18"/>
        <v>3</v>
      </c>
      <c r="AA69" s="1">
        <f t="shared" si="18"/>
        <v>3</v>
      </c>
      <c r="AB69" s="1">
        <f t="shared" si="18"/>
        <v>3</v>
      </c>
      <c r="AC69" s="1">
        <f t="shared" si="18"/>
        <v>3</v>
      </c>
      <c r="AD69" s="1">
        <f t="shared" si="18"/>
        <v>3</v>
      </c>
      <c r="AE69" s="1">
        <v>1000000</v>
      </c>
      <c r="AF69" s="1">
        <f t="shared" si="9"/>
        <v>999995.6</v>
      </c>
      <c r="AG69" s="1" t="str">
        <f t="shared" si="10"/>
        <v>Laboratóriumi diagnosztika</v>
      </c>
      <c r="AH69" s="1">
        <f t="shared" si="13"/>
        <v>1</v>
      </c>
      <c r="AI69" s="28">
        <f t="shared" si="14"/>
        <v>3.0689655172413794</v>
      </c>
      <c r="AJ69" s="1">
        <f t="shared" si="15"/>
        <v>4</v>
      </c>
      <c r="AK69" s="1">
        <f t="shared" si="16"/>
        <v>4</v>
      </c>
      <c r="AL69" s="1">
        <f t="shared" si="17"/>
        <v>0</v>
      </c>
    </row>
    <row r="70" spans="1:38" x14ac:dyDescent="0.25">
      <c r="A70" s="1" t="str">
        <f t="shared" si="11"/>
        <v>Neurológia</v>
      </c>
      <c r="B70" s="1">
        <f t="shared" ref="B70:AD78" si="19">+RANK(B42,B$32:B$58,0)</f>
        <v>3</v>
      </c>
      <c r="C70" s="1">
        <f t="shared" si="19"/>
        <v>3</v>
      </c>
      <c r="D70" s="1">
        <f t="shared" si="19"/>
        <v>3</v>
      </c>
      <c r="E70" s="1">
        <f t="shared" si="19"/>
        <v>3</v>
      </c>
      <c r="F70" s="1">
        <f t="shared" si="19"/>
        <v>3</v>
      </c>
      <c r="G70" s="1">
        <f t="shared" si="19"/>
        <v>3</v>
      </c>
      <c r="H70" s="1">
        <f t="shared" si="19"/>
        <v>3</v>
      </c>
      <c r="I70" s="1">
        <f t="shared" si="19"/>
        <v>3</v>
      </c>
      <c r="J70" s="1">
        <f t="shared" si="19"/>
        <v>3</v>
      </c>
      <c r="K70" s="1">
        <f t="shared" si="19"/>
        <v>3</v>
      </c>
      <c r="L70" s="1">
        <f t="shared" si="19"/>
        <v>3</v>
      </c>
      <c r="M70" s="1">
        <f t="shared" si="19"/>
        <v>4</v>
      </c>
      <c r="N70" s="1">
        <f t="shared" si="19"/>
        <v>3</v>
      </c>
      <c r="O70" s="1">
        <f t="shared" si="19"/>
        <v>3</v>
      </c>
      <c r="P70" s="1">
        <f t="shared" si="19"/>
        <v>4</v>
      </c>
      <c r="Q70" s="1">
        <f t="shared" si="19"/>
        <v>3</v>
      </c>
      <c r="R70" s="1">
        <f t="shared" si="19"/>
        <v>3</v>
      </c>
      <c r="S70" s="1">
        <f t="shared" si="19"/>
        <v>3</v>
      </c>
      <c r="T70" s="1">
        <f t="shared" si="19"/>
        <v>3</v>
      </c>
      <c r="U70" s="1">
        <f t="shared" si="19"/>
        <v>3</v>
      </c>
      <c r="V70" s="1">
        <f t="shared" si="19"/>
        <v>3</v>
      </c>
      <c r="W70" s="1">
        <f t="shared" si="19"/>
        <v>3</v>
      </c>
      <c r="X70" s="1">
        <f t="shared" si="19"/>
        <v>3</v>
      </c>
      <c r="Y70" s="1">
        <f t="shared" si="19"/>
        <v>3</v>
      </c>
      <c r="Z70" s="1">
        <f t="shared" si="19"/>
        <v>3</v>
      </c>
      <c r="AA70" s="1">
        <f t="shared" si="19"/>
        <v>3</v>
      </c>
      <c r="AB70" s="1">
        <f t="shared" si="19"/>
        <v>3</v>
      </c>
      <c r="AC70" s="1">
        <f t="shared" si="19"/>
        <v>3</v>
      </c>
      <c r="AD70" s="1">
        <f t="shared" si="19"/>
        <v>3</v>
      </c>
      <c r="AE70" s="1">
        <v>1000000</v>
      </c>
      <c r="AF70" s="1">
        <f t="shared" si="9"/>
        <v>999995.6</v>
      </c>
      <c r="AG70" s="1" t="str">
        <f t="shared" si="10"/>
        <v>Neurológia</v>
      </c>
      <c r="AH70" s="1">
        <f t="shared" si="13"/>
        <v>1</v>
      </c>
      <c r="AI70" s="28">
        <f t="shared" si="14"/>
        <v>3.0689655172413794</v>
      </c>
      <c r="AJ70" s="1">
        <f t="shared" si="15"/>
        <v>4</v>
      </c>
      <c r="AK70" s="1">
        <f t="shared" si="16"/>
        <v>4</v>
      </c>
      <c r="AL70" s="1">
        <f t="shared" si="17"/>
        <v>0</v>
      </c>
    </row>
    <row r="71" spans="1:38" x14ac:dyDescent="0.25">
      <c r="A71" s="1" t="str">
        <f t="shared" si="11"/>
        <v>Nukleáris medicina (izotóp-diagnosztika és -terápia)</v>
      </c>
      <c r="B71" s="1">
        <f t="shared" si="19"/>
        <v>3</v>
      </c>
      <c r="C71" s="1">
        <f t="shared" si="19"/>
        <v>3</v>
      </c>
      <c r="D71" s="1">
        <f t="shared" si="19"/>
        <v>3</v>
      </c>
      <c r="E71" s="1">
        <f t="shared" si="19"/>
        <v>3</v>
      </c>
      <c r="F71" s="1">
        <f t="shared" si="19"/>
        <v>3</v>
      </c>
      <c r="G71" s="1">
        <f t="shared" si="19"/>
        <v>3</v>
      </c>
      <c r="H71" s="1">
        <f t="shared" si="19"/>
        <v>3</v>
      </c>
      <c r="I71" s="1">
        <f t="shared" si="19"/>
        <v>3</v>
      </c>
      <c r="J71" s="1">
        <f t="shared" si="19"/>
        <v>3</v>
      </c>
      <c r="K71" s="1">
        <f t="shared" si="19"/>
        <v>3</v>
      </c>
      <c r="L71" s="1">
        <f t="shared" si="19"/>
        <v>3</v>
      </c>
      <c r="M71" s="1">
        <f t="shared" si="19"/>
        <v>4</v>
      </c>
      <c r="N71" s="1">
        <f t="shared" si="19"/>
        <v>3</v>
      </c>
      <c r="O71" s="1">
        <f t="shared" si="19"/>
        <v>3</v>
      </c>
      <c r="P71" s="1">
        <f t="shared" si="19"/>
        <v>4</v>
      </c>
      <c r="Q71" s="1">
        <f t="shared" si="19"/>
        <v>3</v>
      </c>
      <c r="R71" s="1">
        <f t="shared" si="19"/>
        <v>3</v>
      </c>
      <c r="S71" s="1">
        <f t="shared" si="19"/>
        <v>3</v>
      </c>
      <c r="T71" s="1">
        <f t="shared" si="19"/>
        <v>3</v>
      </c>
      <c r="U71" s="1">
        <f t="shared" si="19"/>
        <v>3</v>
      </c>
      <c r="V71" s="1">
        <f t="shared" si="19"/>
        <v>3</v>
      </c>
      <c r="W71" s="1">
        <f t="shared" si="19"/>
        <v>3</v>
      </c>
      <c r="X71" s="1">
        <f t="shared" si="19"/>
        <v>3</v>
      </c>
      <c r="Y71" s="1">
        <f t="shared" si="19"/>
        <v>3</v>
      </c>
      <c r="Z71" s="1">
        <f t="shared" si="19"/>
        <v>3</v>
      </c>
      <c r="AA71" s="1">
        <f t="shared" si="19"/>
        <v>3</v>
      </c>
      <c r="AB71" s="1">
        <f t="shared" si="19"/>
        <v>3</v>
      </c>
      <c r="AC71" s="1">
        <f t="shared" si="19"/>
        <v>3</v>
      </c>
      <c r="AD71" s="1">
        <f t="shared" si="19"/>
        <v>3</v>
      </c>
      <c r="AE71" s="1">
        <v>1000000</v>
      </c>
      <c r="AF71" s="1">
        <f t="shared" si="9"/>
        <v>999995.6</v>
      </c>
      <c r="AG71" s="1" t="str">
        <f t="shared" si="10"/>
        <v>Nukleáris medicina (izotóp-diagnosztika és -terápia)</v>
      </c>
      <c r="AH71" s="1">
        <f t="shared" si="13"/>
        <v>1</v>
      </c>
      <c r="AI71" s="28">
        <f t="shared" si="14"/>
        <v>3.0689655172413794</v>
      </c>
      <c r="AJ71" s="1">
        <f t="shared" si="15"/>
        <v>4</v>
      </c>
      <c r="AK71" s="1">
        <f t="shared" si="16"/>
        <v>4</v>
      </c>
      <c r="AL71" s="1">
        <f t="shared" si="17"/>
        <v>0</v>
      </c>
    </row>
    <row r="72" spans="1:38" x14ac:dyDescent="0.25">
      <c r="A72" s="1" t="str">
        <f t="shared" si="11"/>
        <v>Onkológia</v>
      </c>
      <c r="B72" s="1">
        <f t="shared" si="19"/>
        <v>3</v>
      </c>
      <c r="C72" s="1">
        <f t="shared" si="19"/>
        <v>3</v>
      </c>
      <c r="D72" s="1">
        <f t="shared" si="19"/>
        <v>3</v>
      </c>
      <c r="E72" s="1">
        <f t="shared" si="19"/>
        <v>3</v>
      </c>
      <c r="F72" s="1">
        <f t="shared" si="19"/>
        <v>3</v>
      </c>
      <c r="G72" s="1">
        <f t="shared" si="19"/>
        <v>3</v>
      </c>
      <c r="H72" s="1">
        <f t="shared" si="19"/>
        <v>3</v>
      </c>
      <c r="I72" s="1">
        <f t="shared" si="19"/>
        <v>3</v>
      </c>
      <c r="J72" s="1">
        <f t="shared" si="19"/>
        <v>3</v>
      </c>
      <c r="K72" s="1">
        <f t="shared" si="19"/>
        <v>3</v>
      </c>
      <c r="L72" s="1">
        <f t="shared" si="19"/>
        <v>3</v>
      </c>
      <c r="M72" s="1">
        <f t="shared" si="19"/>
        <v>4</v>
      </c>
      <c r="N72" s="1">
        <f t="shared" si="19"/>
        <v>3</v>
      </c>
      <c r="O72" s="1">
        <f t="shared" si="19"/>
        <v>3</v>
      </c>
      <c r="P72" s="1">
        <f t="shared" si="19"/>
        <v>4</v>
      </c>
      <c r="Q72" s="1">
        <f t="shared" si="19"/>
        <v>3</v>
      </c>
      <c r="R72" s="1">
        <f t="shared" si="19"/>
        <v>3</v>
      </c>
      <c r="S72" s="1">
        <f t="shared" si="19"/>
        <v>3</v>
      </c>
      <c r="T72" s="1">
        <f t="shared" si="19"/>
        <v>3</v>
      </c>
      <c r="U72" s="1">
        <f t="shared" si="19"/>
        <v>3</v>
      </c>
      <c r="V72" s="1">
        <f t="shared" si="19"/>
        <v>3</v>
      </c>
      <c r="W72" s="1">
        <f t="shared" si="19"/>
        <v>3</v>
      </c>
      <c r="X72" s="1">
        <f t="shared" si="19"/>
        <v>3</v>
      </c>
      <c r="Y72" s="1">
        <f t="shared" si="19"/>
        <v>3</v>
      </c>
      <c r="Z72" s="1">
        <f t="shared" si="19"/>
        <v>3</v>
      </c>
      <c r="AA72" s="1">
        <f t="shared" si="19"/>
        <v>3</v>
      </c>
      <c r="AB72" s="1">
        <f t="shared" si="19"/>
        <v>3</v>
      </c>
      <c r="AC72" s="1">
        <f t="shared" si="19"/>
        <v>3</v>
      </c>
      <c r="AD72" s="1">
        <f t="shared" si="19"/>
        <v>3</v>
      </c>
      <c r="AE72" s="1">
        <v>1000000</v>
      </c>
      <c r="AF72" s="1">
        <f t="shared" si="9"/>
        <v>999995.6</v>
      </c>
      <c r="AG72" s="1" t="str">
        <f t="shared" si="10"/>
        <v>Onkológia</v>
      </c>
      <c r="AH72" s="1">
        <f t="shared" si="13"/>
        <v>1</v>
      </c>
      <c r="AI72" s="28">
        <f t="shared" si="14"/>
        <v>3.0689655172413794</v>
      </c>
      <c r="AJ72" s="1">
        <f t="shared" si="15"/>
        <v>4</v>
      </c>
      <c r="AK72" s="1">
        <f t="shared" si="16"/>
        <v>4</v>
      </c>
      <c r="AL72" s="1">
        <f t="shared" si="17"/>
        <v>0</v>
      </c>
    </row>
    <row r="73" spans="1:38" x14ac:dyDescent="0.25">
      <c r="A73" s="1" t="str">
        <f t="shared" si="11"/>
        <v>Ortopédia</v>
      </c>
      <c r="B73" s="1">
        <f t="shared" si="19"/>
        <v>3</v>
      </c>
      <c r="C73" s="1">
        <f t="shared" si="19"/>
        <v>3</v>
      </c>
      <c r="D73" s="1">
        <f t="shared" si="19"/>
        <v>3</v>
      </c>
      <c r="E73" s="1">
        <f t="shared" si="19"/>
        <v>3</v>
      </c>
      <c r="F73" s="1">
        <f t="shared" si="19"/>
        <v>3</v>
      </c>
      <c r="G73" s="1">
        <f t="shared" si="19"/>
        <v>3</v>
      </c>
      <c r="H73" s="1">
        <f t="shared" si="19"/>
        <v>3</v>
      </c>
      <c r="I73" s="1">
        <f t="shared" si="19"/>
        <v>3</v>
      </c>
      <c r="J73" s="1">
        <f t="shared" si="19"/>
        <v>3</v>
      </c>
      <c r="K73" s="1">
        <f t="shared" si="19"/>
        <v>3</v>
      </c>
      <c r="L73" s="1">
        <f t="shared" si="19"/>
        <v>3</v>
      </c>
      <c r="M73" s="1">
        <f t="shared" si="19"/>
        <v>4</v>
      </c>
      <c r="N73" s="1">
        <f t="shared" si="19"/>
        <v>3</v>
      </c>
      <c r="O73" s="1">
        <f t="shared" si="19"/>
        <v>3</v>
      </c>
      <c r="P73" s="1">
        <f t="shared" si="19"/>
        <v>4</v>
      </c>
      <c r="Q73" s="1">
        <f t="shared" si="19"/>
        <v>3</v>
      </c>
      <c r="R73" s="1">
        <f t="shared" si="19"/>
        <v>3</v>
      </c>
      <c r="S73" s="1">
        <f t="shared" si="19"/>
        <v>3</v>
      </c>
      <c r="T73" s="1">
        <f t="shared" si="19"/>
        <v>3</v>
      </c>
      <c r="U73" s="1">
        <f t="shared" si="19"/>
        <v>3</v>
      </c>
      <c r="V73" s="1">
        <f t="shared" si="19"/>
        <v>3</v>
      </c>
      <c r="W73" s="1">
        <f t="shared" si="19"/>
        <v>3</v>
      </c>
      <c r="X73" s="1">
        <f t="shared" si="19"/>
        <v>3</v>
      </c>
      <c r="Y73" s="1">
        <f t="shared" si="19"/>
        <v>3</v>
      </c>
      <c r="Z73" s="1">
        <f t="shared" si="19"/>
        <v>3</v>
      </c>
      <c r="AA73" s="1">
        <f t="shared" si="19"/>
        <v>3</v>
      </c>
      <c r="AB73" s="1">
        <f t="shared" si="19"/>
        <v>3</v>
      </c>
      <c r="AC73" s="1">
        <f t="shared" si="19"/>
        <v>3</v>
      </c>
      <c r="AD73" s="1">
        <f t="shared" si="19"/>
        <v>3</v>
      </c>
      <c r="AE73" s="1">
        <v>1000000</v>
      </c>
      <c r="AF73" s="1">
        <f t="shared" si="9"/>
        <v>999995.6</v>
      </c>
      <c r="AG73" s="1" t="str">
        <f t="shared" si="10"/>
        <v>Ortopédia</v>
      </c>
      <c r="AH73" s="1">
        <f t="shared" si="13"/>
        <v>1</v>
      </c>
      <c r="AI73" s="28">
        <f t="shared" si="14"/>
        <v>3.0689655172413794</v>
      </c>
      <c r="AJ73" s="1">
        <f t="shared" si="15"/>
        <v>4</v>
      </c>
      <c r="AK73" s="1">
        <f t="shared" si="16"/>
        <v>4</v>
      </c>
      <c r="AL73" s="1">
        <f t="shared" si="17"/>
        <v>0</v>
      </c>
    </row>
    <row r="74" spans="1:38" x14ac:dyDescent="0.25">
      <c r="A74" s="1" t="str">
        <f t="shared" si="11"/>
        <v>Orvosi rehabilitáció</v>
      </c>
      <c r="B74" s="1">
        <f t="shared" si="19"/>
        <v>3</v>
      </c>
      <c r="C74" s="1">
        <f t="shared" si="19"/>
        <v>3</v>
      </c>
      <c r="D74" s="1">
        <f t="shared" si="19"/>
        <v>3</v>
      </c>
      <c r="E74" s="1">
        <f t="shared" si="19"/>
        <v>3</v>
      </c>
      <c r="F74" s="1">
        <f t="shared" si="19"/>
        <v>3</v>
      </c>
      <c r="G74" s="1">
        <f t="shared" si="19"/>
        <v>3</v>
      </c>
      <c r="H74" s="1">
        <f t="shared" si="19"/>
        <v>3</v>
      </c>
      <c r="I74" s="1">
        <f t="shared" si="19"/>
        <v>3</v>
      </c>
      <c r="J74" s="1">
        <f t="shared" si="19"/>
        <v>3</v>
      </c>
      <c r="K74" s="1">
        <f t="shared" si="19"/>
        <v>3</v>
      </c>
      <c r="L74" s="1">
        <f t="shared" si="19"/>
        <v>3</v>
      </c>
      <c r="M74" s="1">
        <f t="shared" si="19"/>
        <v>4</v>
      </c>
      <c r="N74" s="1">
        <f t="shared" si="19"/>
        <v>3</v>
      </c>
      <c r="O74" s="1">
        <f t="shared" si="19"/>
        <v>3</v>
      </c>
      <c r="P74" s="1">
        <f t="shared" si="19"/>
        <v>4</v>
      </c>
      <c r="Q74" s="1">
        <f t="shared" si="19"/>
        <v>3</v>
      </c>
      <c r="R74" s="1">
        <f t="shared" si="19"/>
        <v>3</v>
      </c>
      <c r="S74" s="1">
        <f t="shared" si="19"/>
        <v>3</v>
      </c>
      <c r="T74" s="1">
        <f t="shared" si="19"/>
        <v>3</v>
      </c>
      <c r="U74" s="1">
        <f t="shared" si="19"/>
        <v>3</v>
      </c>
      <c r="V74" s="1">
        <f t="shared" si="19"/>
        <v>3</v>
      </c>
      <c r="W74" s="1">
        <f t="shared" si="19"/>
        <v>3</v>
      </c>
      <c r="X74" s="1">
        <f t="shared" si="19"/>
        <v>3</v>
      </c>
      <c r="Y74" s="1">
        <f t="shared" si="19"/>
        <v>3</v>
      </c>
      <c r="Z74" s="1">
        <f t="shared" si="19"/>
        <v>3</v>
      </c>
      <c r="AA74" s="1">
        <f t="shared" si="19"/>
        <v>3</v>
      </c>
      <c r="AB74" s="1">
        <f t="shared" si="19"/>
        <v>3</v>
      </c>
      <c r="AC74" s="1">
        <f t="shared" si="19"/>
        <v>3</v>
      </c>
      <c r="AD74" s="1">
        <f t="shared" si="19"/>
        <v>3</v>
      </c>
      <c r="AE74" s="1">
        <v>1000000</v>
      </c>
      <c r="AF74" s="1">
        <f t="shared" si="9"/>
        <v>999995.6</v>
      </c>
      <c r="AG74" s="1" t="str">
        <f t="shared" si="10"/>
        <v>Orvosi rehabilitáció</v>
      </c>
      <c r="AH74" s="1">
        <f t="shared" si="13"/>
        <v>1</v>
      </c>
      <c r="AI74" s="28">
        <f t="shared" si="14"/>
        <v>3.0689655172413794</v>
      </c>
      <c r="AJ74" s="1">
        <f t="shared" si="15"/>
        <v>4</v>
      </c>
      <c r="AK74" s="1">
        <f t="shared" si="16"/>
        <v>4</v>
      </c>
      <c r="AL74" s="1">
        <f t="shared" si="17"/>
        <v>0</v>
      </c>
    </row>
    <row r="75" spans="1:38" x14ac:dyDescent="0.25">
      <c r="A75" s="1" t="str">
        <f t="shared" si="11"/>
        <v>Patológia és kórszövettan</v>
      </c>
      <c r="B75" s="1">
        <f t="shared" si="19"/>
        <v>3</v>
      </c>
      <c r="C75" s="1">
        <f t="shared" si="19"/>
        <v>3</v>
      </c>
      <c r="D75" s="1">
        <f t="shared" si="19"/>
        <v>3</v>
      </c>
      <c r="E75" s="1">
        <f t="shared" si="19"/>
        <v>3</v>
      </c>
      <c r="F75" s="1">
        <f t="shared" si="19"/>
        <v>3</v>
      </c>
      <c r="G75" s="1">
        <f t="shared" si="19"/>
        <v>3</v>
      </c>
      <c r="H75" s="1">
        <f t="shared" si="19"/>
        <v>3</v>
      </c>
      <c r="I75" s="1">
        <f t="shared" si="19"/>
        <v>3</v>
      </c>
      <c r="J75" s="1">
        <f t="shared" si="19"/>
        <v>3</v>
      </c>
      <c r="K75" s="1">
        <f t="shared" si="19"/>
        <v>3</v>
      </c>
      <c r="L75" s="1">
        <f t="shared" si="19"/>
        <v>3</v>
      </c>
      <c r="M75" s="1">
        <f t="shared" si="19"/>
        <v>4</v>
      </c>
      <c r="N75" s="1">
        <f t="shared" si="19"/>
        <v>3</v>
      </c>
      <c r="O75" s="1">
        <f t="shared" si="19"/>
        <v>3</v>
      </c>
      <c r="P75" s="1">
        <f t="shared" si="19"/>
        <v>4</v>
      </c>
      <c r="Q75" s="1">
        <f t="shared" si="19"/>
        <v>3</v>
      </c>
      <c r="R75" s="1">
        <f t="shared" si="19"/>
        <v>3</v>
      </c>
      <c r="S75" s="1">
        <f t="shared" si="19"/>
        <v>3</v>
      </c>
      <c r="T75" s="1">
        <f t="shared" si="19"/>
        <v>3</v>
      </c>
      <c r="U75" s="1">
        <f t="shared" si="19"/>
        <v>3</v>
      </c>
      <c r="V75" s="1">
        <f t="shared" si="19"/>
        <v>3</v>
      </c>
      <c r="W75" s="1">
        <f t="shared" si="19"/>
        <v>3</v>
      </c>
      <c r="X75" s="1">
        <f t="shared" si="19"/>
        <v>3</v>
      </c>
      <c r="Y75" s="1">
        <f t="shared" si="19"/>
        <v>3</v>
      </c>
      <c r="Z75" s="1">
        <f t="shared" si="19"/>
        <v>3</v>
      </c>
      <c r="AA75" s="1">
        <f t="shared" si="19"/>
        <v>3</v>
      </c>
      <c r="AB75" s="1">
        <f t="shared" si="19"/>
        <v>3</v>
      </c>
      <c r="AC75" s="1">
        <f t="shared" si="19"/>
        <v>3</v>
      </c>
      <c r="AD75" s="1">
        <f t="shared" si="19"/>
        <v>3</v>
      </c>
      <c r="AE75" s="1">
        <v>1000000</v>
      </c>
      <c r="AF75" s="1">
        <f t="shared" si="9"/>
        <v>999995.6</v>
      </c>
      <c r="AG75" s="1" t="str">
        <f t="shared" si="10"/>
        <v>Patológia és kórszövettan</v>
      </c>
      <c r="AH75" s="1">
        <f t="shared" si="13"/>
        <v>1</v>
      </c>
      <c r="AI75" s="28">
        <f t="shared" si="14"/>
        <v>3.0689655172413794</v>
      </c>
      <c r="AJ75" s="1">
        <f t="shared" si="15"/>
        <v>4</v>
      </c>
      <c r="AK75" s="1">
        <f t="shared" si="16"/>
        <v>4</v>
      </c>
      <c r="AL75" s="1">
        <f t="shared" si="17"/>
        <v>0</v>
      </c>
    </row>
    <row r="76" spans="1:38" x14ac:dyDescent="0.25">
      <c r="A76" s="1" t="str">
        <f t="shared" si="11"/>
        <v>Pszichiátria</v>
      </c>
      <c r="B76" s="1">
        <f t="shared" si="19"/>
        <v>3</v>
      </c>
      <c r="C76" s="1">
        <f t="shared" si="19"/>
        <v>3</v>
      </c>
      <c r="D76" s="1">
        <f t="shared" si="19"/>
        <v>3</v>
      </c>
      <c r="E76" s="1">
        <f t="shared" si="19"/>
        <v>3</v>
      </c>
      <c r="F76" s="1">
        <f t="shared" si="19"/>
        <v>3</v>
      </c>
      <c r="G76" s="1">
        <f t="shared" si="19"/>
        <v>3</v>
      </c>
      <c r="H76" s="1">
        <f t="shared" si="19"/>
        <v>3</v>
      </c>
      <c r="I76" s="1">
        <f t="shared" si="19"/>
        <v>3</v>
      </c>
      <c r="J76" s="1">
        <f t="shared" si="19"/>
        <v>3</v>
      </c>
      <c r="K76" s="1">
        <f t="shared" si="19"/>
        <v>3</v>
      </c>
      <c r="L76" s="1">
        <f t="shared" si="19"/>
        <v>3</v>
      </c>
      <c r="M76" s="1">
        <f t="shared" si="19"/>
        <v>4</v>
      </c>
      <c r="N76" s="1">
        <f t="shared" si="19"/>
        <v>3</v>
      </c>
      <c r="O76" s="1">
        <f t="shared" si="19"/>
        <v>3</v>
      </c>
      <c r="P76" s="1">
        <f t="shared" si="19"/>
        <v>4</v>
      </c>
      <c r="Q76" s="1">
        <f t="shared" si="19"/>
        <v>3</v>
      </c>
      <c r="R76" s="1">
        <f t="shared" si="19"/>
        <v>3</v>
      </c>
      <c r="S76" s="1">
        <f t="shared" si="19"/>
        <v>3</v>
      </c>
      <c r="T76" s="1">
        <f t="shared" si="19"/>
        <v>3</v>
      </c>
      <c r="U76" s="1">
        <f t="shared" si="19"/>
        <v>3</v>
      </c>
      <c r="V76" s="1">
        <f t="shared" si="19"/>
        <v>3</v>
      </c>
      <c r="W76" s="1">
        <f t="shared" si="19"/>
        <v>3</v>
      </c>
      <c r="X76" s="1">
        <f t="shared" si="19"/>
        <v>3</v>
      </c>
      <c r="Y76" s="1">
        <f t="shared" si="19"/>
        <v>3</v>
      </c>
      <c r="Z76" s="1">
        <f t="shared" si="19"/>
        <v>3</v>
      </c>
      <c r="AA76" s="1">
        <f t="shared" si="19"/>
        <v>3</v>
      </c>
      <c r="AB76" s="1">
        <f t="shared" si="19"/>
        <v>3</v>
      </c>
      <c r="AC76" s="1">
        <f t="shared" si="19"/>
        <v>3</v>
      </c>
      <c r="AD76" s="1">
        <f t="shared" si="19"/>
        <v>3</v>
      </c>
      <c r="AE76" s="1">
        <v>1000000</v>
      </c>
      <c r="AF76" s="1">
        <f t="shared" si="9"/>
        <v>999995.6</v>
      </c>
      <c r="AG76" s="1" t="str">
        <f t="shared" si="10"/>
        <v>Pszichiátria</v>
      </c>
      <c r="AH76" s="1">
        <f t="shared" si="13"/>
        <v>1</v>
      </c>
      <c r="AI76" s="28">
        <f t="shared" si="14"/>
        <v>3.0689655172413794</v>
      </c>
      <c r="AJ76" s="1">
        <f t="shared" si="15"/>
        <v>4</v>
      </c>
      <c r="AK76" s="1">
        <f t="shared" si="16"/>
        <v>4</v>
      </c>
      <c r="AL76" s="1">
        <f t="shared" si="17"/>
        <v>0</v>
      </c>
    </row>
    <row r="77" spans="1:38" x14ac:dyDescent="0.25">
      <c r="A77" s="1" t="str">
        <f t="shared" si="11"/>
        <v>Reumatológia</v>
      </c>
      <c r="B77" s="1">
        <f t="shared" si="19"/>
        <v>3</v>
      </c>
      <c r="C77" s="1">
        <f t="shared" si="19"/>
        <v>3</v>
      </c>
      <c r="D77" s="1">
        <f t="shared" si="19"/>
        <v>3</v>
      </c>
      <c r="E77" s="1">
        <f t="shared" si="19"/>
        <v>3</v>
      </c>
      <c r="F77" s="1">
        <f t="shared" si="19"/>
        <v>3</v>
      </c>
      <c r="G77" s="1">
        <f t="shared" si="19"/>
        <v>3</v>
      </c>
      <c r="H77" s="1">
        <f t="shared" si="19"/>
        <v>3</v>
      </c>
      <c r="I77" s="1">
        <f t="shared" si="19"/>
        <v>3</v>
      </c>
      <c r="J77" s="1">
        <f t="shared" si="19"/>
        <v>3</v>
      </c>
      <c r="K77" s="1">
        <f t="shared" si="19"/>
        <v>3</v>
      </c>
      <c r="L77" s="1">
        <f t="shared" si="19"/>
        <v>3</v>
      </c>
      <c r="M77" s="1">
        <f t="shared" si="19"/>
        <v>4</v>
      </c>
      <c r="N77" s="1">
        <f t="shared" si="19"/>
        <v>3</v>
      </c>
      <c r="O77" s="1">
        <f t="shared" si="19"/>
        <v>3</v>
      </c>
      <c r="P77" s="1">
        <f t="shared" si="19"/>
        <v>4</v>
      </c>
      <c r="Q77" s="1">
        <f t="shared" si="19"/>
        <v>3</v>
      </c>
      <c r="R77" s="1">
        <f t="shared" si="19"/>
        <v>3</v>
      </c>
      <c r="S77" s="1">
        <f t="shared" si="19"/>
        <v>3</v>
      </c>
      <c r="T77" s="1">
        <f t="shared" si="19"/>
        <v>3</v>
      </c>
      <c r="U77" s="1">
        <f t="shared" si="19"/>
        <v>3</v>
      </c>
      <c r="V77" s="1">
        <f t="shared" si="19"/>
        <v>3</v>
      </c>
      <c r="W77" s="1">
        <f t="shared" si="19"/>
        <v>3</v>
      </c>
      <c r="X77" s="1">
        <f t="shared" si="19"/>
        <v>3</v>
      </c>
      <c r="Y77" s="1">
        <f t="shared" si="19"/>
        <v>3</v>
      </c>
      <c r="Z77" s="1">
        <f t="shared" si="19"/>
        <v>3</v>
      </c>
      <c r="AA77" s="1">
        <f t="shared" si="19"/>
        <v>3</v>
      </c>
      <c r="AB77" s="1">
        <f t="shared" si="19"/>
        <v>3</v>
      </c>
      <c r="AC77" s="1">
        <f t="shared" si="19"/>
        <v>3</v>
      </c>
      <c r="AD77" s="1">
        <f t="shared" si="19"/>
        <v>3</v>
      </c>
      <c r="AE77" s="1">
        <v>1000000</v>
      </c>
      <c r="AF77" s="1">
        <f t="shared" si="9"/>
        <v>999995.6</v>
      </c>
      <c r="AG77" s="1" t="str">
        <f t="shared" si="10"/>
        <v>Reumatológia</v>
      </c>
      <c r="AH77" s="1">
        <f t="shared" si="13"/>
        <v>1</v>
      </c>
      <c r="AI77" s="28">
        <f t="shared" si="14"/>
        <v>3.0689655172413794</v>
      </c>
      <c r="AJ77" s="1">
        <f t="shared" si="15"/>
        <v>4</v>
      </c>
      <c r="AK77" s="1">
        <f t="shared" si="16"/>
        <v>4</v>
      </c>
      <c r="AL77" s="1">
        <f t="shared" si="17"/>
        <v>0</v>
      </c>
    </row>
    <row r="78" spans="1:38" x14ac:dyDescent="0.25">
      <c r="A78" s="1" t="str">
        <f t="shared" si="11"/>
        <v>Röntgen-diagnosztika és -terápia</v>
      </c>
      <c r="B78" s="1">
        <f t="shared" si="19"/>
        <v>3</v>
      </c>
      <c r="C78" s="1">
        <f t="shared" si="19"/>
        <v>3</v>
      </c>
      <c r="D78" s="1">
        <f t="shared" si="19"/>
        <v>3</v>
      </c>
      <c r="E78" s="1">
        <f t="shared" si="19"/>
        <v>3</v>
      </c>
      <c r="F78" s="1">
        <f t="shared" si="19"/>
        <v>3</v>
      </c>
      <c r="G78" s="1">
        <f t="shared" si="19"/>
        <v>3</v>
      </c>
      <c r="H78" s="1">
        <f t="shared" si="19"/>
        <v>3</v>
      </c>
      <c r="I78" s="1">
        <f t="shared" si="19"/>
        <v>3</v>
      </c>
      <c r="J78" s="1">
        <f t="shared" si="19"/>
        <v>3</v>
      </c>
      <c r="K78" s="1">
        <f t="shared" si="19"/>
        <v>3</v>
      </c>
      <c r="L78" s="1">
        <f t="shared" si="19"/>
        <v>3</v>
      </c>
      <c r="M78" s="1">
        <f t="shared" si="19"/>
        <v>4</v>
      </c>
      <c r="N78" s="1">
        <f t="shared" si="19"/>
        <v>3</v>
      </c>
      <c r="O78" s="1">
        <f t="shared" si="19"/>
        <v>3</v>
      </c>
      <c r="P78" s="1">
        <f t="shared" si="19"/>
        <v>4</v>
      </c>
      <c r="Q78" s="1">
        <f t="shared" si="19"/>
        <v>3</v>
      </c>
      <c r="R78" s="1">
        <f t="shared" si="19"/>
        <v>3</v>
      </c>
      <c r="S78" s="1">
        <f t="shared" si="19"/>
        <v>3</v>
      </c>
      <c r="T78" s="1">
        <f t="shared" si="19"/>
        <v>3</v>
      </c>
      <c r="U78" s="1">
        <f t="shared" si="19"/>
        <v>3</v>
      </c>
      <c r="V78" s="1">
        <f t="shared" si="19"/>
        <v>3</v>
      </c>
      <c r="W78" s="1">
        <f t="shared" si="19"/>
        <v>3</v>
      </c>
      <c r="X78" s="1">
        <f t="shared" si="19"/>
        <v>3</v>
      </c>
      <c r="Y78" s="1">
        <f t="shared" ref="Y78:AD78" si="20">+RANK(Y50,Y$32:Y$58,0)</f>
        <v>3</v>
      </c>
      <c r="Z78" s="1">
        <f t="shared" si="20"/>
        <v>3</v>
      </c>
      <c r="AA78" s="1">
        <f t="shared" si="20"/>
        <v>3</v>
      </c>
      <c r="AB78" s="1">
        <f t="shared" si="20"/>
        <v>3</v>
      </c>
      <c r="AC78" s="1">
        <f t="shared" si="20"/>
        <v>3</v>
      </c>
      <c r="AD78" s="1">
        <f t="shared" si="20"/>
        <v>3</v>
      </c>
      <c r="AE78" s="1">
        <v>1000000</v>
      </c>
      <c r="AF78" s="1">
        <f t="shared" si="9"/>
        <v>999995.6</v>
      </c>
      <c r="AG78" s="1" t="str">
        <f t="shared" si="10"/>
        <v>Röntgen-diagnosztika és -terápia</v>
      </c>
      <c r="AH78" s="1">
        <f t="shared" si="13"/>
        <v>1</v>
      </c>
      <c r="AI78" s="28">
        <f t="shared" si="14"/>
        <v>3.0689655172413794</v>
      </c>
      <c r="AJ78" s="1">
        <f t="shared" si="15"/>
        <v>4</v>
      </c>
      <c r="AK78" s="1">
        <f t="shared" si="16"/>
        <v>4</v>
      </c>
      <c r="AL78" s="1">
        <f t="shared" si="17"/>
        <v>0</v>
      </c>
    </row>
    <row r="79" spans="1:38" x14ac:dyDescent="0.25">
      <c r="A79" s="1" t="str">
        <f t="shared" si="11"/>
        <v>Sebészet</v>
      </c>
      <c r="B79" s="1">
        <f t="shared" ref="B79:AD86" si="21">+RANK(B51,B$32:B$58,0)</f>
        <v>3</v>
      </c>
      <c r="C79" s="1">
        <f t="shared" si="21"/>
        <v>3</v>
      </c>
      <c r="D79" s="1">
        <f t="shared" si="21"/>
        <v>3</v>
      </c>
      <c r="E79" s="1">
        <f t="shared" si="21"/>
        <v>3</v>
      </c>
      <c r="F79" s="1">
        <f t="shared" si="21"/>
        <v>3</v>
      </c>
      <c r="G79" s="1">
        <f t="shared" si="21"/>
        <v>3</v>
      </c>
      <c r="H79" s="1">
        <f t="shared" si="21"/>
        <v>3</v>
      </c>
      <c r="I79" s="1">
        <f t="shared" si="21"/>
        <v>3</v>
      </c>
      <c r="J79" s="1">
        <f t="shared" si="21"/>
        <v>3</v>
      </c>
      <c r="K79" s="1">
        <f t="shared" si="21"/>
        <v>3</v>
      </c>
      <c r="L79" s="1">
        <f t="shared" si="21"/>
        <v>3</v>
      </c>
      <c r="M79" s="1">
        <f t="shared" si="21"/>
        <v>4</v>
      </c>
      <c r="N79" s="1">
        <f t="shared" si="21"/>
        <v>3</v>
      </c>
      <c r="O79" s="1">
        <f t="shared" si="21"/>
        <v>3</v>
      </c>
      <c r="P79" s="1">
        <f t="shared" si="21"/>
        <v>4</v>
      </c>
      <c r="Q79" s="1">
        <f t="shared" si="21"/>
        <v>3</v>
      </c>
      <c r="R79" s="1">
        <f t="shared" si="21"/>
        <v>3</v>
      </c>
      <c r="S79" s="1">
        <f t="shared" si="21"/>
        <v>3</v>
      </c>
      <c r="T79" s="1">
        <f t="shared" si="21"/>
        <v>3</v>
      </c>
      <c r="U79" s="1">
        <f t="shared" si="21"/>
        <v>3</v>
      </c>
      <c r="V79" s="1">
        <f t="shared" si="21"/>
        <v>3</v>
      </c>
      <c r="W79" s="1">
        <f t="shared" si="21"/>
        <v>3</v>
      </c>
      <c r="X79" s="1">
        <f t="shared" si="21"/>
        <v>3</v>
      </c>
      <c r="Y79" s="1">
        <f t="shared" si="21"/>
        <v>3</v>
      </c>
      <c r="Z79" s="1">
        <f t="shared" si="21"/>
        <v>3</v>
      </c>
      <c r="AA79" s="1">
        <f t="shared" si="21"/>
        <v>3</v>
      </c>
      <c r="AB79" s="1">
        <f t="shared" si="21"/>
        <v>3</v>
      </c>
      <c r="AC79" s="1">
        <f t="shared" si="21"/>
        <v>3</v>
      </c>
      <c r="AD79" s="1">
        <f t="shared" si="21"/>
        <v>3</v>
      </c>
      <c r="AE79" s="1">
        <v>1000000</v>
      </c>
      <c r="AF79" s="1">
        <f t="shared" si="9"/>
        <v>999995.6</v>
      </c>
      <c r="AG79" s="1" t="str">
        <f t="shared" si="10"/>
        <v>Sebészet</v>
      </c>
      <c r="AH79" s="1">
        <f t="shared" si="13"/>
        <v>1</v>
      </c>
      <c r="AI79" s="28">
        <f t="shared" si="14"/>
        <v>3.0689655172413794</v>
      </c>
      <c r="AJ79" s="1">
        <f t="shared" si="15"/>
        <v>4</v>
      </c>
      <c r="AK79" s="1">
        <f t="shared" si="16"/>
        <v>4</v>
      </c>
      <c r="AL79" s="1">
        <f t="shared" si="17"/>
        <v>0</v>
      </c>
    </row>
    <row r="80" spans="1:38" x14ac:dyDescent="0.25">
      <c r="A80" s="1" t="str">
        <f t="shared" si="11"/>
        <v>Sürgősségi betegellátás, oxyológia</v>
      </c>
      <c r="B80" s="1">
        <f t="shared" si="21"/>
        <v>2</v>
      </c>
      <c r="C80" s="1">
        <f t="shared" si="21"/>
        <v>2</v>
      </c>
      <c r="D80" s="1">
        <f t="shared" si="21"/>
        <v>2</v>
      </c>
      <c r="E80" s="1">
        <f t="shared" si="21"/>
        <v>2</v>
      </c>
      <c r="F80" s="1">
        <f t="shared" si="21"/>
        <v>1</v>
      </c>
      <c r="G80" s="1">
        <f t="shared" si="21"/>
        <v>2</v>
      </c>
      <c r="H80" s="1">
        <f t="shared" si="21"/>
        <v>2</v>
      </c>
      <c r="I80" s="1">
        <f t="shared" si="21"/>
        <v>2</v>
      </c>
      <c r="J80" s="1">
        <f t="shared" si="21"/>
        <v>1</v>
      </c>
      <c r="K80" s="1">
        <f t="shared" si="21"/>
        <v>1</v>
      </c>
      <c r="L80" s="1">
        <f t="shared" si="21"/>
        <v>1</v>
      </c>
      <c r="M80" s="1">
        <f t="shared" si="21"/>
        <v>3</v>
      </c>
      <c r="N80" s="1">
        <f t="shared" si="21"/>
        <v>1</v>
      </c>
      <c r="O80" s="1">
        <f t="shared" si="21"/>
        <v>1</v>
      </c>
      <c r="P80" s="1">
        <f t="shared" si="21"/>
        <v>1</v>
      </c>
      <c r="Q80" s="1">
        <f t="shared" si="21"/>
        <v>1</v>
      </c>
      <c r="R80" s="1">
        <f t="shared" si="21"/>
        <v>2</v>
      </c>
      <c r="S80" s="1">
        <f t="shared" si="21"/>
        <v>2</v>
      </c>
      <c r="T80" s="1">
        <f t="shared" si="21"/>
        <v>1</v>
      </c>
      <c r="U80" s="1">
        <f t="shared" si="21"/>
        <v>2</v>
      </c>
      <c r="V80" s="1">
        <f t="shared" si="21"/>
        <v>2</v>
      </c>
      <c r="W80" s="1">
        <f t="shared" si="21"/>
        <v>2</v>
      </c>
      <c r="X80" s="1">
        <f t="shared" si="21"/>
        <v>2</v>
      </c>
      <c r="Y80" s="1">
        <f t="shared" si="21"/>
        <v>2</v>
      </c>
      <c r="Z80" s="1">
        <f t="shared" si="21"/>
        <v>2</v>
      </c>
      <c r="AA80" s="1">
        <f t="shared" si="21"/>
        <v>2</v>
      </c>
      <c r="AB80" s="1">
        <f t="shared" si="21"/>
        <v>1</v>
      </c>
      <c r="AC80" s="1">
        <f t="shared" si="21"/>
        <v>2</v>
      </c>
      <c r="AD80" s="1">
        <f t="shared" si="21"/>
        <v>2</v>
      </c>
      <c r="AE80" s="1">
        <v>1000000</v>
      </c>
      <c r="AF80" s="1">
        <f t="shared" si="9"/>
        <v>1000039.6</v>
      </c>
      <c r="AG80" s="29" t="str">
        <f t="shared" si="10"/>
        <v>Sürgősségi betegellátás, oxyológia</v>
      </c>
      <c r="AH80" s="1">
        <f t="shared" si="13"/>
        <v>1</v>
      </c>
      <c r="AI80" s="28">
        <f t="shared" si="14"/>
        <v>1.6896551724137931</v>
      </c>
      <c r="AJ80" s="1">
        <f t="shared" si="15"/>
        <v>2</v>
      </c>
      <c r="AK80" s="1">
        <f t="shared" si="16"/>
        <v>2</v>
      </c>
      <c r="AL80" s="1">
        <f t="shared" si="17"/>
        <v>0</v>
      </c>
    </row>
    <row r="81" spans="1:75" x14ac:dyDescent="0.25">
      <c r="A81" s="1" t="str">
        <f t="shared" si="11"/>
        <v>Szemészet</v>
      </c>
      <c r="B81" s="1">
        <f t="shared" si="21"/>
        <v>3</v>
      </c>
      <c r="C81" s="1">
        <f t="shared" si="21"/>
        <v>3</v>
      </c>
      <c r="D81" s="1">
        <f t="shared" si="21"/>
        <v>3</v>
      </c>
      <c r="E81" s="1">
        <f t="shared" si="21"/>
        <v>3</v>
      </c>
      <c r="F81" s="1">
        <f t="shared" si="21"/>
        <v>3</v>
      </c>
      <c r="G81" s="1">
        <f t="shared" si="21"/>
        <v>3</v>
      </c>
      <c r="H81" s="1">
        <f t="shared" si="21"/>
        <v>3</v>
      </c>
      <c r="I81" s="1">
        <f t="shared" si="21"/>
        <v>3</v>
      </c>
      <c r="J81" s="1">
        <f t="shared" si="21"/>
        <v>3</v>
      </c>
      <c r="K81" s="1">
        <f t="shared" si="21"/>
        <v>3</v>
      </c>
      <c r="L81" s="1">
        <f t="shared" si="21"/>
        <v>3</v>
      </c>
      <c r="M81" s="1">
        <f t="shared" si="21"/>
        <v>4</v>
      </c>
      <c r="N81" s="1">
        <f t="shared" si="21"/>
        <v>3</v>
      </c>
      <c r="O81" s="1">
        <f t="shared" si="21"/>
        <v>3</v>
      </c>
      <c r="P81" s="1">
        <f t="shared" si="21"/>
        <v>4</v>
      </c>
      <c r="Q81" s="1">
        <f t="shared" si="21"/>
        <v>3</v>
      </c>
      <c r="R81" s="1">
        <f t="shared" si="21"/>
        <v>3</v>
      </c>
      <c r="S81" s="1">
        <f t="shared" si="21"/>
        <v>3</v>
      </c>
      <c r="T81" s="1">
        <f t="shared" si="21"/>
        <v>3</v>
      </c>
      <c r="U81" s="1">
        <f t="shared" si="21"/>
        <v>3</v>
      </c>
      <c r="V81" s="1">
        <f t="shared" si="21"/>
        <v>3</v>
      </c>
      <c r="W81" s="1">
        <f t="shared" si="21"/>
        <v>3</v>
      </c>
      <c r="X81" s="1">
        <f t="shared" si="21"/>
        <v>3</v>
      </c>
      <c r="Y81" s="1">
        <f t="shared" si="21"/>
        <v>3</v>
      </c>
      <c r="Z81" s="1">
        <f t="shared" si="21"/>
        <v>3</v>
      </c>
      <c r="AA81" s="1">
        <f t="shared" si="21"/>
        <v>3</v>
      </c>
      <c r="AB81" s="1">
        <f t="shared" si="21"/>
        <v>3</v>
      </c>
      <c r="AC81" s="1">
        <f t="shared" si="21"/>
        <v>3</v>
      </c>
      <c r="AD81" s="1">
        <f t="shared" si="21"/>
        <v>3</v>
      </c>
      <c r="AE81" s="1">
        <v>1000000</v>
      </c>
      <c r="AF81" s="1">
        <f t="shared" si="9"/>
        <v>999995.6</v>
      </c>
      <c r="AG81" s="1" t="str">
        <f t="shared" si="10"/>
        <v>Szemészet</v>
      </c>
      <c r="AH81" s="1">
        <f t="shared" si="13"/>
        <v>1</v>
      </c>
      <c r="AI81" s="28">
        <f t="shared" si="14"/>
        <v>3.0689655172413794</v>
      </c>
      <c r="AJ81" s="1">
        <f t="shared" si="15"/>
        <v>4</v>
      </c>
      <c r="AK81" s="1">
        <f t="shared" si="16"/>
        <v>4</v>
      </c>
      <c r="AL81" s="1">
        <f t="shared" si="17"/>
        <v>0</v>
      </c>
    </row>
    <row r="82" spans="1:75" x14ac:dyDescent="0.25">
      <c r="A82" s="1" t="str">
        <f t="shared" si="11"/>
        <v>Szülészet és nőgyógyászat</v>
      </c>
      <c r="B82" s="1">
        <f t="shared" si="21"/>
        <v>3</v>
      </c>
      <c r="C82" s="1">
        <f t="shared" si="21"/>
        <v>3</v>
      </c>
      <c r="D82" s="1">
        <f t="shared" si="21"/>
        <v>3</v>
      </c>
      <c r="E82" s="1">
        <f t="shared" si="21"/>
        <v>3</v>
      </c>
      <c r="F82" s="1">
        <f t="shared" si="21"/>
        <v>3</v>
      </c>
      <c r="G82" s="1">
        <f t="shared" si="21"/>
        <v>3</v>
      </c>
      <c r="H82" s="1">
        <f t="shared" si="21"/>
        <v>3</v>
      </c>
      <c r="I82" s="1">
        <f t="shared" si="21"/>
        <v>3</v>
      </c>
      <c r="J82" s="1">
        <f t="shared" si="21"/>
        <v>3</v>
      </c>
      <c r="K82" s="1">
        <f t="shared" si="21"/>
        <v>3</v>
      </c>
      <c r="L82" s="1">
        <f t="shared" si="21"/>
        <v>3</v>
      </c>
      <c r="M82" s="1">
        <f t="shared" si="21"/>
        <v>4</v>
      </c>
      <c r="N82" s="1">
        <f t="shared" si="21"/>
        <v>3</v>
      </c>
      <c r="O82" s="1">
        <f t="shared" si="21"/>
        <v>3</v>
      </c>
      <c r="P82" s="1">
        <f t="shared" si="21"/>
        <v>4</v>
      </c>
      <c r="Q82" s="1">
        <f t="shared" si="21"/>
        <v>3</v>
      </c>
      <c r="R82" s="1">
        <f t="shared" si="21"/>
        <v>3</v>
      </c>
      <c r="S82" s="1">
        <f t="shared" si="21"/>
        <v>3</v>
      </c>
      <c r="T82" s="1">
        <f t="shared" si="21"/>
        <v>3</v>
      </c>
      <c r="U82" s="1">
        <f t="shared" si="21"/>
        <v>3</v>
      </c>
      <c r="V82" s="1">
        <f t="shared" si="21"/>
        <v>3</v>
      </c>
      <c r="W82" s="1">
        <f t="shared" si="21"/>
        <v>3</v>
      </c>
      <c r="X82" s="1">
        <f t="shared" si="21"/>
        <v>3</v>
      </c>
      <c r="Y82" s="1">
        <f t="shared" si="21"/>
        <v>3</v>
      </c>
      <c r="Z82" s="1">
        <f t="shared" si="21"/>
        <v>3</v>
      </c>
      <c r="AA82" s="1">
        <f t="shared" si="21"/>
        <v>3</v>
      </c>
      <c r="AB82" s="1">
        <f t="shared" si="21"/>
        <v>3</v>
      </c>
      <c r="AC82" s="1">
        <f t="shared" si="21"/>
        <v>3</v>
      </c>
      <c r="AD82" s="1">
        <f t="shared" si="21"/>
        <v>3</v>
      </c>
      <c r="AE82" s="1">
        <v>1000000</v>
      </c>
      <c r="AF82" s="1">
        <f t="shared" si="9"/>
        <v>999995.6</v>
      </c>
      <c r="AG82" s="1" t="str">
        <f t="shared" si="10"/>
        <v>Szülészet és nőgyógyászat</v>
      </c>
      <c r="AH82" s="1">
        <f t="shared" si="13"/>
        <v>1</v>
      </c>
      <c r="AI82" s="28">
        <f t="shared" si="14"/>
        <v>3.0689655172413794</v>
      </c>
      <c r="AJ82" s="1">
        <f t="shared" si="15"/>
        <v>4</v>
      </c>
      <c r="AK82" s="1">
        <f t="shared" si="16"/>
        <v>4</v>
      </c>
      <c r="AL82" s="1">
        <f t="shared" si="17"/>
        <v>0</v>
      </c>
    </row>
    <row r="83" spans="1:75" x14ac:dyDescent="0.25">
      <c r="A83" s="1" t="str">
        <f t="shared" si="11"/>
        <v>Tomográfia</v>
      </c>
      <c r="B83" s="1">
        <f t="shared" si="21"/>
        <v>3</v>
      </c>
      <c r="C83" s="1">
        <f t="shared" si="21"/>
        <v>3</v>
      </c>
      <c r="D83" s="1">
        <f t="shared" si="21"/>
        <v>3</v>
      </c>
      <c r="E83" s="1">
        <f t="shared" si="21"/>
        <v>3</v>
      </c>
      <c r="F83" s="1">
        <f t="shared" si="21"/>
        <v>3</v>
      </c>
      <c r="G83" s="1">
        <f t="shared" si="21"/>
        <v>3</v>
      </c>
      <c r="H83" s="1">
        <f t="shared" si="21"/>
        <v>3</v>
      </c>
      <c r="I83" s="1">
        <f t="shared" si="21"/>
        <v>3</v>
      </c>
      <c r="J83" s="1">
        <f t="shared" si="21"/>
        <v>3</v>
      </c>
      <c r="K83" s="1">
        <f t="shared" si="21"/>
        <v>3</v>
      </c>
      <c r="L83" s="1">
        <f t="shared" si="21"/>
        <v>3</v>
      </c>
      <c r="M83" s="1">
        <f t="shared" si="21"/>
        <v>4</v>
      </c>
      <c r="N83" s="1">
        <f t="shared" si="21"/>
        <v>3</v>
      </c>
      <c r="O83" s="1">
        <f t="shared" si="21"/>
        <v>3</v>
      </c>
      <c r="P83" s="1">
        <f t="shared" si="21"/>
        <v>4</v>
      </c>
      <c r="Q83" s="1">
        <f t="shared" si="21"/>
        <v>3</v>
      </c>
      <c r="R83" s="1">
        <f t="shared" si="21"/>
        <v>3</v>
      </c>
      <c r="S83" s="1">
        <f t="shared" si="21"/>
        <v>3</v>
      </c>
      <c r="T83" s="1">
        <f t="shared" si="21"/>
        <v>3</v>
      </c>
      <c r="U83" s="1">
        <f t="shared" si="21"/>
        <v>3</v>
      </c>
      <c r="V83" s="1">
        <f t="shared" si="21"/>
        <v>3</v>
      </c>
      <c r="W83" s="1">
        <f t="shared" si="21"/>
        <v>3</v>
      </c>
      <c r="X83" s="1">
        <f t="shared" si="21"/>
        <v>3</v>
      </c>
      <c r="Y83" s="1">
        <f t="shared" si="21"/>
        <v>3</v>
      </c>
      <c r="Z83" s="1">
        <f t="shared" si="21"/>
        <v>3</v>
      </c>
      <c r="AA83" s="1">
        <f t="shared" si="21"/>
        <v>3</v>
      </c>
      <c r="AB83" s="1">
        <f t="shared" si="21"/>
        <v>3</v>
      </c>
      <c r="AC83" s="1">
        <f t="shared" si="21"/>
        <v>3</v>
      </c>
      <c r="AD83" s="1">
        <f t="shared" si="21"/>
        <v>3</v>
      </c>
      <c r="AE83" s="1">
        <v>1000000</v>
      </c>
      <c r="AF83" s="1">
        <f t="shared" si="9"/>
        <v>999995.6</v>
      </c>
      <c r="AG83" s="1" t="str">
        <f t="shared" si="10"/>
        <v>Tomográfia</v>
      </c>
      <c r="AH83" s="1">
        <f t="shared" si="13"/>
        <v>1</v>
      </c>
      <c r="AI83" s="28">
        <f t="shared" si="14"/>
        <v>3.0689655172413794</v>
      </c>
      <c r="AJ83" s="1">
        <f t="shared" si="15"/>
        <v>4</v>
      </c>
      <c r="AK83" s="1">
        <f t="shared" si="16"/>
        <v>4</v>
      </c>
      <c r="AL83" s="1">
        <f t="shared" si="17"/>
        <v>0</v>
      </c>
    </row>
    <row r="84" spans="1:75" x14ac:dyDescent="0.25">
      <c r="A84" s="1" t="str">
        <f t="shared" si="11"/>
        <v>Tüdő-gyógyászat</v>
      </c>
      <c r="B84" s="1">
        <f t="shared" si="21"/>
        <v>3</v>
      </c>
      <c r="C84" s="1">
        <f t="shared" si="21"/>
        <v>3</v>
      </c>
      <c r="D84" s="1">
        <f t="shared" si="21"/>
        <v>3</v>
      </c>
      <c r="E84" s="1">
        <f t="shared" si="21"/>
        <v>3</v>
      </c>
      <c r="F84" s="1">
        <f t="shared" si="21"/>
        <v>3</v>
      </c>
      <c r="G84" s="1">
        <f t="shared" si="21"/>
        <v>3</v>
      </c>
      <c r="H84" s="1">
        <f t="shared" si="21"/>
        <v>3</v>
      </c>
      <c r="I84" s="1">
        <f t="shared" si="21"/>
        <v>3</v>
      </c>
      <c r="J84" s="1">
        <f t="shared" si="21"/>
        <v>3</v>
      </c>
      <c r="K84" s="1">
        <f t="shared" si="21"/>
        <v>3</v>
      </c>
      <c r="L84" s="1">
        <f t="shared" si="21"/>
        <v>3</v>
      </c>
      <c r="M84" s="1">
        <f t="shared" si="21"/>
        <v>1</v>
      </c>
      <c r="N84" s="1">
        <f t="shared" si="21"/>
        <v>3</v>
      </c>
      <c r="O84" s="1">
        <f t="shared" si="21"/>
        <v>3</v>
      </c>
      <c r="P84" s="1">
        <f t="shared" si="21"/>
        <v>2</v>
      </c>
      <c r="Q84" s="1">
        <f t="shared" si="21"/>
        <v>3</v>
      </c>
      <c r="R84" s="1">
        <f t="shared" si="21"/>
        <v>3</v>
      </c>
      <c r="S84" s="1">
        <f t="shared" si="21"/>
        <v>3</v>
      </c>
      <c r="T84" s="1">
        <f t="shared" si="21"/>
        <v>3</v>
      </c>
      <c r="U84" s="1">
        <f t="shared" si="21"/>
        <v>3</v>
      </c>
      <c r="V84" s="1">
        <f t="shared" si="21"/>
        <v>3</v>
      </c>
      <c r="W84" s="1">
        <f t="shared" si="21"/>
        <v>3</v>
      </c>
      <c r="X84" s="1">
        <f t="shared" si="21"/>
        <v>3</v>
      </c>
      <c r="Y84" s="1">
        <f t="shared" si="21"/>
        <v>3</v>
      </c>
      <c r="Z84" s="1">
        <f t="shared" si="21"/>
        <v>3</v>
      </c>
      <c r="AA84" s="1">
        <f t="shared" si="21"/>
        <v>3</v>
      </c>
      <c r="AB84" s="1">
        <f t="shared" si="21"/>
        <v>3</v>
      </c>
      <c r="AC84" s="1">
        <f t="shared" si="21"/>
        <v>3</v>
      </c>
      <c r="AD84" s="1">
        <f t="shared" si="21"/>
        <v>3</v>
      </c>
      <c r="AE84" s="1">
        <v>1000000</v>
      </c>
      <c r="AF84" s="1">
        <f t="shared" si="9"/>
        <v>1000022.1</v>
      </c>
      <c r="AG84" s="29" t="str">
        <f t="shared" si="10"/>
        <v>Tüdő-gyógyászat</v>
      </c>
      <c r="AH84" s="1">
        <f t="shared" si="13"/>
        <v>1</v>
      </c>
      <c r="AI84" s="28">
        <f t="shared" si="14"/>
        <v>2.896551724137931</v>
      </c>
      <c r="AJ84" s="1">
        <f t="shared" si="15"/>
        <v>3</v>
      </c>
      <c r="AK84" s="1">
        <f t="shared" si="16"/>
        <v>3</v>
      </c>
      <c r="AL84" s="1">
        <f t="shared" si="17"/>
        <v>0</v>
      </c>
    </row>
    <row r="85" spans="1:75" x14ac:dyDescent="0.25">
      <c r="A85" s="1" t="str">
        <f t="shared" si="11"/>
        <v>Ultrahang-diagnosztika és -terápia</v>
      </c>
      <c r="B85" s="1">
        <f t="shared" si="21"/>
        <v>3</v>
      </c>
      <c r="C85" s="1">
        <f t="shared" si="21"/>
        <v>3</v>
      </c>
      <c r="D85" s="1">
        <f t="shared" si="21"/>
        <v>3</v>
      </c>
      <c r="E85" s="1">
        <f t="shared" si="21"/>
        <v>3</v>
      </c>
      <c r="F85" s="1">
        <f t="shared" si="21"/>
        <v>3</v>
      </c>
      <c r="G85" s="1">
        <f t="shared" si="21"/>
        <v>3</v>
      </c>
      <c r="H85" s="1">
        <f t="shared" si="21"/>
        <v>3</v>
      </c>
      <c r="I85" s="1">
        <f t="shared" si="21"/>
        <v>3</v>
      </c>
      <c r="J85" s="1">
        <f t="shared" si="21"/>
        <v>3</v>
      </c>
      <c r="K85" s="1">
        <f t="shared" si="21"/>
        <v>3</v>
      </c>
      <c r="L85" s="1">
        <f t="shared" si="21"/>
        <v>3</v>
      </c>
      <c r="M85" s="1">
        <f t="shared" si="21"/>
        <v>4</v>
      </c>
      <c r="N85" s="1">
        <f t="shared" si="21"/>
        <v>3</v>
      </c>
      <c r="O85" s="1">
        <f t="shared" si="21"/>
        <v>3</v>
      </c>
      <c r="P85" s="1">
        <f t="shared" si="21"/>
        <v>4</v>
      </c>
      <c r="Q85" s="1">
        <f t="shared" si="21"/>
        <v>3</v>
      </c>
      <c r="R85" s="1">
        <f t="shared" si="21"/>
        <v>3</v>
      </c>
      <c r="S85" s="1">
        <f t="shared" si="21"/>
        <v>3</v>
      </c>
      <c r="T85" s="1">
        <f t="shared" si="21"/>
        <v>3</v>
      </c>
      <c r="U85" s="1">
        <f t="shared" si="21"/>
        <v>3</v>
      </c>
      <c r="V85" s="1">
        <f t="shared" si="21"/>
        <v>3</v>
      </c>
      <c r="W85" s="1">
        <f t="shared" si="21"/>
        <v>3</v>
      </c>
      <c r="X85" s="1">
        <f t="shared" si="21"/>
        <v>3</v>
      </c>
      <c r="Y85" s="1">
        <f t="shared" si="21"/>
        <v>3</v>
      </c>
      <c r="Z85" s="1">
        <f t="shared" si="21"/>
        <v>3</v>
      </c>
      <c r="AA85" s="1">
        <f t="shared" si="21"/>
        <v>3</v>
      </c>
      <c r="AB85" s="1">
        <f t="shared" si="21"/>
        <v>3</v>
      </c>
      <c r="AC85" s="1">
        <f t="shared" si="21"/>
        <v>3</v>
      </c>
      <c r="AD85" s="1">
        <f t="shared" si="21"/>
        <v>3</v>
      </c>
      <c r="AE85" s="1">
        <v>1000000</v>
      </c>
      <c r="AF85" s="1">
        <f t="shared" si="9"/>
        <v>999995.6</v>
      </c>
      <c r="AG85" s="1" t="str">
        <f t="shared" si="10"/>
        <v>Ultrahang-diagnosztika és -terápia</v>
      </c>
      <c r="AH85" s="1">
        <f t="shared" si="13"/>
        <v>1</v>
      </c>
      <c r="AI85" s="28">
        <f t="shared" si="14"/>
        <v>3.0689655172413794</v>
      </c>
      <c r="AJ85" s="1">
        <f t="shared" si="15"/>
        <v>4</v>
      </c>
      <c r="AK85" s="1">
        <f t="shared" si="16"/>
        <v>4</v>
      </c>
      <c r="AL85" s="1">
        <f t="shared" si="17"/>
        <v>0</v>
      </c>
    </row>
    <row r="86" spans="1:75" x14ac:dyDescent="0.25">
      <c r="A86" s="1" t="str">
        <f t="shared" si="11"/>
        <v>Urológia</v>
      </c>
      <c r="B86" s="1">
        <f t="shared" si="21"/>
        <v>3</v>
      </c>
      <c r="C86" s="1">
        <f t="shared" si="21"/>
        <v>3</v>
      </c>
      <c r="D86" s="1">
        <f t="shared" si="21"/>
        <v>3</v>
      </c>
      <c r="E86" s="1">
        <f t="shared" si="21"/>
        <v>3</v>
      </c>
      <c r="F86" s="1">
        <f t="shared" si="21"/>
        <v>3</v>
      </c>
      <c r="G86" s="1">
        <f t="shared" si="21"/>
        <v>3</v>
      </c>
      <c r="H86" s="1">
        <f t="shared" si="21"/>
        <v>3</v>
      </c>
      <c r="I86" s="1">
        <f t="shared" si="21"/>
        <v>3</v>
      </c>
      <c r="J86" s="1">
        <f t="shared" si="21"/>
        <v>3</v>
      </c>
      <c r="K86" s="1">
        <f t="shared" si="21"/>
        <v>3</v>
      </c>
      <c r="L86" s="1">
        <f t="shared" si="21"/>
        <v>3</v>
      </c>
      <c r="M86" s="1">
        <f t="shared" si="21"/>
        <v>4</v>
      </c>
      <c r="N86" s="1">
        <f t="shared" si="21"/>
        <v>3</v>
      </c>
      <c r="O86" s="1">
        <f t="shared" si="21"/>
        <v>3</v>
      </c>
      <c r="P86" s="1">
        <f t="shared" si="21"/>
        <v>4</v>
      </c>
      <c r="Q86" s="1">
        <f t="shared" si="21"/>
        <v>3</v>
      </c>
      <c r="R86" s="1">
        <f t="shared" si="21"/>
        <v>3</v>
      </c>
      <c r="S86" s="1">
        <f t="shared" si="21"/>
        <v>3</v>
      </c>
      <c r="T86" s="1">
        <f t="shared" si="21"/>
        <v>3</v>
      </c>
      <c r="U86" s="1">
        <f t="shared" si="21"/>
        <v>3</v>
      </c>
      <c r="V86" s="1">
        <f t="shared" si="21"/>
        <v>3</v>
      </c>
      <c r="W86" s="1">
        <f t="shared" si="21"/>
        <v>3</v>
      </c>
      <c r="X86" s="1">
        <f t="shared" si="21"/>
        <v>3</v>
      </c>
      <c r="Y86" s="1">
        <f t="shared" si="21"/>
        <v>3</v>
      </c>
      <c r="Z86" s="1">
        <f t="shared" si="21"/>
        <v>3</v>
      </c>
      <c r="AA86" s="1">
        <f t="shared" si="21"/>
        <v>3</v>
      </c>
      <c r="AB86" s="1">
        <f t="shared" si="21"/>
        <v>3</v>
      </c>
      <c r="AC86" s="1">
        <f t="shared" si="21"/>
        <v>3</v>
      </c>
      <c r="AD86" s="1">
        <f t="shared" si="21"/>
        <v>3</v>
      </c>
      <c r="AE86" s="1">
        <v>1000000</v>
      </c>
      <c r="AF86" s="1">
        <f t="shared" si="9"/>
        <v>999995.6</v>
      </c>
      <c r="AG86" s="1" t="str">
        <f t="shared" si="10"/>
        <v>Urológia</v>
      </c>
      <c r="AH86" s="1">
        <f t="shared" si="13"/>
        <v>1</v>
      </c>
      <c r="AI86" s="28">
        <f t="shared" si="14"/>
        <v>3.0689655172413794</v>
      </c>
      <c r="AJ86" s="1">
        <f t="shared" si="15"/>
        <v>4</v>
      </c>
      <c r="AK86" s="1">
        <f t="shared" si="16"/>
        <v>4</v>
      </c>
      <c r="AL86" s="1">
        <f t="shared" si="17"/>
        <v>0</v>
      </c>
    </row>
    <row r="87" spans="1:75" x14ac:dyDescent="0.25">
      <c r="AI87" s="28"/>
    </row>
    <row r="91" spans="1:75" ht="18.75" x14ac:dyDescent="0.25">
      <c r="A91" s="5"/>
      <c r="BL91" s="5"/>
    </row>
    <row r="92" spans="1:75" x14ac:dyDescent="0.25">
      <c r="A92" s="6"/>
      <c r="BL92" s="6"/>
    </row>
    <row r="95" spans="1:75" ht="31.5" x14ac:dyDescent="0.25">
      <c r="A95" s="7" t="s">
        <v>81</v>
      </c>
      <c r="B95" s="8">
        <v>8438193</v>
      </c>
      <c r="C95" s="7" t="s">
        <v>82</v>
      </c>
      <c r="D95" s="8">
        <v>27</v>
      </c>
      <c r="E95" s="7" t="s">
        <v>83</v>
      </c>
      <c r="F95" s="8">
        <v>29</v>
      </c>
      <c r="G95" s="7" t="s">
        <v>84</v>
      </c>
      <c r="H95" s="8">
        <v>27</v>
      </c>
      <c r="I95" s="7" t="s">
        <v>85</v>
      </c>
      <c r="J95" s="8">
        <v>0</v>
      </c>
      <c r="K95" s="7" t="s">
        <v>86</v>
      </c>
      <c r="L95" s="8" t="s">
        <v>316</v>
      </c>
      <c r="BL95" s="7" t="s">
        <v>81</v>
      </c>
      <c r="BM95" s="8">
        <v>8964587</v>
      </c>
      <c r="BN95" s="7" t="s">
        <v>82</v>
      </c>
      <c r="BO95" s="8">
        <v>27</v>
      </c>
      <c r="BP95" s="7" t="s">
        <v>83</v>
      </c>
      <c r="BQ95" s="8">
        <v>29</v>
      </c>
      <c r="BR95" s="7" t="s">
        <v>84</v>
      </c>
      <c r="BS95" s="8">
        <v>27</v>
      </c>
      <c r="BT95" s="7" t="s">
        <v>85</v>
      </c>
      <c r="BU95" s="8">
        <v>0</v>
      </c>
      <c r="BV95" s="7" t="s">
        <v>86</v>
      </c>
      <c r="BW95" s="8" t="s">
        <v>317</v>
      </c>
    </row>
    <row r="96" spans="1:75" ht="19.5" thickBot="1" x14ac:dyDescent="0.3">
      <c r="A96" s="5"/>
      <c r="BL96" s="5"/>
    </row>
    <row r="97" spans="1:94" ht="15.75" thickBot="1" x14ac:dyDescent="0.3">
      <c r="A97" s="9" t="s">
        <v>87</v>
      </c>
      <c r="B97" s="9" t="s">
        <v>88</v>
      </c>
      <c r="C97" s="9" t="s">
        <v>89</v>
      </c>
      <c r="D97" s="9" t="s">
        <v>90</v>
      </c>
      <c r="E97" s="9" t="s">
        <v>91</v>
      </c>
      <c r="F97" s="9" t="s">
        <v>92</v>
      </c>
      <c r="G97" s="9" t="s">
        <v>93</v>
      </c>
      <c r="H97" s="9" t="s">
        <v>94</v>
      </c>
      <c r="I97" s="9" t="s">
        <v>95</v>
      </c>
      <c r="J97" s="9" t="s">
        <v>96</v>
      </c>
      <c r="K97" s="9" t="s">
        <v>97</v>
      </c>
      <c r="L97" s="9" t="s">
        <v>98</v>
      </c>
      <c r="M97" s="9" t="s">
        <v>99</v>
      </c>
      <c r="N97" s="9" t="s">
        <v>100</v>
      </c>
      <c r="O97" s="9" t="s">
        <v>101</v>
      </c>
      <c r="P97" s="9" t="s">
        <v>102</v>
      </c>
      <c r="Q97" s="9" t="s">
        <v>103</v>
      </c>
      <c r="R97" s="9" t="s">
        <v>104</v>
      </c>
      <c r="S97" s="9" t="s">
        <v>105</v>
      </c>
      <c r="T97" s="9" t="s">
        <v>106</v>
      </c>
      <c r="U97" s="9" t="s">
        <v>107</v>
      </c>
      <c r="V97" s="9" t="s">
        <v>108</v>
      </c>
      <c r="W97" s="9" t="s">
        <v>109</v>
      </c>
      <c r="X97" s="9" t="s">
        <v>110</v>
      </c>
      <c r="Y97" s="9" t="s">
        <v>111</v>
      </c>
      <c r="Z97" s="9" t="s">
        <v>112</v>
      </c>
      <c r="AA97" s="9" t="s">
        <v>113</v>
      </c>
      <c r="AB97" s="9" t="s">
        <v>114</v>
      </c>
      <c r="AC97" s="9" t="s">
        <v>115</v>
      </c>
      <c r="AD97" s="9" t="s">
        <v>116</v>
      </c>
      <c r="AE97" s="9" t="s">
        <v>117</v>
      </c>
      <c r="BJ97" s="1" t="s">
        <v>44</v>
      </c>
      <c r="BL97" s="9" t="s">
        <v>87</v>
      </c>
      <c r="BM97" s="9" t="s">
        <v>88</v>
      </c>
      <c r="BN97" s="9" t="s">
        <v>89</v>
      </c>
      <c r="BO97" s="9" t="s">
        <v>90</v>
      </c>
      <c r="BP97" s="9" t="s">
        <v>91</v>
      </c>
      <c r="BQ97" s="9" t="s">
        <v>92</v>
      </c>
      <c r="BR97" s="9" t="s">
        <v>93</v>
      </c>
      <c r="BS97" s="9" t="s">
        <v>94</v>
      </c>
      <c r="BT97" s="9" t="s">
        <v>95</v>
      </c>
      <c r="BU97" s="9" t="s">
        <v>96</v>
      </c>
      <c r="BV97" s="9" t="s">
        <v>97</v>
      </c>
      <c r="BW97" s="9" t="s">
        <v>98</v>
      </c>
      <c r="BX97" s="9" t="s">
        <v>99</v>
      </c>
      <c r="BY97" s="9" t="s">
        <v>100</v>
      </c>
      <c r="BZ97" s="9" t="s">
        <v>101</v>
      </c>
      <c r="CA97" s="9" t="s">
        <v>102</v>
      </c>
      <c r="CB97" s="9" t="s">
        <v>103</v>
      </c>
      <c r="CC97" s="9" t="s">
        <v>104</v>
      </c>
      <c r="CD97" s="9" t="s">
        <v>105</v>
      </c>
      <c r="CE97" s="9" t="s">
        <v>106</v>
      </c>
      <c r="CF97" s="9" t="s">
        <v>107</v>
      </c>
      <c r="CG97" s="9" t="s">
        <v>108</v>
      </c>
      <c r="CH97" s="9" t="s">
        <v>109</v>
      </c>
      <c r="CI97" s="9" t="s">
        <v>110</v>
      </c>
      <c r="CJ97" s="9" t="s">
        <v>111</v>
      </c>
      <c r="CK97" s="9" t="s">
        <v>112</v>
      </c>
      <c r="CL97" s="9" t="s">
        <v>113</v>
      </c>
      <c r="CM97" s="9" t="s">
        <v>114</v>
      </c>
      <c r="CN97" s="9" t="s">
        <v>115</v>
      </c>
      <c r="CO97" s="9" t="s">
        <v>116</v>
      </c>
      <c r="CP97" s="9" t="s">
        <v>117</v>
      </c>
    </row>
    <row r="98" spans="1:94" ht="15.75" thickBot="1" x14ac:dyDescent="0.3">
      <c r="A98" s="9" t="s">
        <v>119</v>
      </c>
      <c r="B98" s="10">
        <v>3</v>
      </c>
      <c r="C98" s="10">
        <v>3</v>
      </c>
      <c r="D98" s="10">
        <v>3</v>
      </c>
      <c r="E98" s="10">
        <v>3</v>
      </c>
      <c r="F98" s="10">
        <v>3</v>
      </c>
      <c r="G98" s="10">
        <v>3</v>
      </c>
      <c r="H98" s="10">
        <v>3</v>
      </c>
      <c r="I98" s="10">
        <v>3</v>
      </c>
      <c r="J98" s="10">
        <v>3</v>
      </c>
      <c r="K98" s="10">
        <v>3</v>
      </c>
      <c r="L98" s="10">
        <v>3</v>
      </c>
      <c r="M98" s="10">
        <v>4</v>
      </c>
      <c r="N98" s="10">
        <v>3</v>
      </c>
      <c r="O98" s="10">
        <v>3</v>
      </c>
      <c r="P98" s="10">
        <v>4</v>
      </c>
      <c r="Q98" s="10">
        <v>3</v>
      </c>
      <c r="R98" s="10">
        <v>3</v>
      </c>
      <c r="S98" s="10">
        <v>3</v>
      </c>
      <c r="T98" s="10">
        <v>3</v>
      </c>
      <c r="U98" s="10">
        <v>3</v>
      </c>
      <c r="V98" s="10">
        <v>3</v>
      </c>
      <c r="W98" s="10">
        <v>3</v>
      </c>
      <c r="X98" s="10">
        <v>3</v>
      </c>
      <c r="Y98" s="10">
        <v>3</v>
      </c>
      <c r="Z98" s="10">
        <v>3</v>
      </c>
      <c r="AA98" s="10">
        <v>3</v>
      </c>
      <c r="AB98" s="10">
        <v>3</v>
      </c>
      <c r="AC98" s="10">
        <v>3</v>
      </c>
      <c r="AD98" s="10">
        <v>3</v>
      </c>
      <c r="AE98" s="10">
        <v>1000000</v>
      </c>
      <c r="AG98" s="1">
        <f>5-B98</f>
        <v>2</v>
      </c>
      <c r="AH98" s="1">
        <f t="shared" ref="AH98:BI107" si="22">5-C98</f>
        <v>2</v>
      </c>
      <c r="AI98" s="1">
        <f t="shared" si="22"/>
        <v>2</v>
      </c>
      <c r="AJ98" s="1">
        <f t="shared" si="22"/>
        <v>2</v>
      </c>
      <c r="AK98" s="1">
        <f t="shared" si="22"/>
        <v>2</v>
      </c>
      <c r="AL98" s="1">
        <f t="shared" si="22"/>
        <v>2</v>
      </c>
      <c r="AM98" s="1">
        <f t="shared" si="22"/>
        <v>2</v>
      </c>
      <c r="AN98" s="1">
        <f t="shared" si="22"/>
        <v>2</v>
      </c>
      <c r="AO98" s="1">
        <f t="shared" si="22"/>
        <v>2</v>
      </c>
      <c r="AP98" s="1">
        <f t="shared" si="22"/>
        <v>2</v>
      </c>
      <c r="AQ98" s="1">
        <f t="shared" si="22"/>
        <v>2</v>
      </c>
      <c r="AR98" s="1">
        <f t="shared" si="22"/>
        <v>1</v>
      </c>
      <c r="AS98" s="1">
        <f t="shared" si="22"/>
        <v>2</v>
      </c>
      <c r="AT98" s="1">
        <f t="shared" si="22"/>
        <v>2</v>
      </c>
      <c r="AU98" s="1">
        <f t="shared" si="22"/>
        <v>1</v>
      </c>
      <c r="AV98" s="1">
        <f t="shared" si="22"/>
        <v>2</v>
      </c>
      <c r="AW98" s="1">
        <f t="shared" si="22"/>
        <v>2</v>
      </c>
      <c r="AX98" s="1">
        <f t="shared" si="22"/>
        <v>2</v>
      </c>
      <c r="AY98" s="1">
        <f t="shared" si="22"/>
        <v>2</v>
      </c>
      <c r="AZ98" s="1">
        <f t="shared" si="22"/>
        <v>2</v>
      </c>
      <c r="BA98" s="1">
        <f t="shared" si="22"/>
        <v>2</v>
      </c>
      <c r="BB98" s="1">
        <f t="shared" si="22"/>
        <v>2</v>
      </c>
      <c r="BC98" s="1">
        <f t="shared" si="22"/>
        <v>2</v>
      </c>
      <c r="BD98" s="1">
        <f t="shared" si="22"/>
        <v>2</v>
      </c>
      <c r="BE98" s="1">
        <f t="shared" si="22"/>
        <v>2</v>
      </c>
      <c r="BF98" s="1">
        <f t="shared" si="22"/>
        <v>2</v>
      </c>
      <c r="BG98" s="1">
        <f t="shared" si="22"/>
        <v>2</v>
      </c>
      <c r="BH98" s="1">
        <f t="shared" si="22"/>
        <v>2</v>
      </c>
      <c r="BI98" s="1">
        <f t="shared" si="22"/>
        <v>2</v>
      </c>
      <c r="BJ98" s="1">
        <v>1000000</v>
      </c>
      <c r="BL98" s="9" t="s">
        <v>119</v>
      </c>
      <c r="BM98" s="10">
        <v>2</v>
      </c>
      <c r="BN98" s="10">
        <v>2</v>
      </c>
      <c r="BO98" s="10">
        <v>2</v>
      </c>
      <c r="BP98" s="10">
        <v>2</v>
      </c>
      <c r="BQ98" s="10">
        <v>2</v>
      </c>
      <c r="BR98" s="10">
        <v>2</v>
      </c>
      <c r="BS98" s="10">
        <v>2</v>
      </c>
      <c r="BT98" s="10">
        <v>2</v>
      </c>
      <c r="BU98" s="10">
        <v>2</v>
      </c>
      <c r="BV98" s="10">
        <v>2</v>
      </c>
      <c r="BW98" s="10">
        <v>2</v>
      </c>
      <c r="BX98" s="10">
        <v>1</v>
      </c>
      <c r="BY98" s="10">
        <v>2</v>
      </c>
      <c r="BZ98" s="10">
        <v>2</v>
      </c>
      <c r="CA98" s="10">
        <v>1</v>
      </c>
      <c r="CB98" s="10">
        <v>2</v>
      </c>
      <c r="CC98" s="10">
        <v>2</v>
      </c>
      <c r="CD98" s="10">
        <v>2</v>
      </c>
      <c r="CE98" s="10">
        <v>2</v>
      </c>
      <c r="CF98" s="10">
        <v>2</v>
      </c>
      <c r="CG98" s="10">
        <v>2</v>
      </c>
      <c r="CH98" s="10">
        <v>2</v>
      </c>
      <c r="CI98" s="10">
        <v>2</v>
      </c>
      <c r="CJ98" s="10">
        <v>2</v>
      </c>
      <c r="CK98" s="10">
        <v>2</v>
      </c>
      <c r="CL98" s="10">
        <v>2</v>
      </c>
      <c r="CM98" s="10">
        <v>2</v>
      </c>
      <c r="CN98" s="10">
        <v>2</v>
      </c>
      <c r="CO98" s="10">
        <v>2</v>
      </c>
      <c r="CP98" s="10">
        <v>1000000</v>
      </c>
    </row>
    <row r="99" spans="1:94" ht="15.75" thickBot="1" x14ac:dyDescent="0.3">
      <c r="A99" s="9" t="s">
        <v>120</v>
      </c>
      <c r="B99" s="10">
        <v>1</v>
      </c>
      <c r="C99" s="10">
        <v>1</v>
      </c>
      <c r="D99" s="10">
        <v>1</v>
      </c>
      <c r="E99" s="10">
        <v>1</v>
      </c>
      <c r="F99" s="10">
        <v>2</v>
      </c>
      <c r="G99" s="10">
        <v>1</v>
      </c>
      <c r="H99" s="10">
        <v>1</v>
      </c>
      <c r="I99" s="10">
        <v>1</v>
      </c>
      <c r="J99" s="10">
        <v>2</v>
      </c>
      <c r="K99" s="10">
        <v>2</v>
      </c>
      <c r="L99" s="10">
        <v>2</v>
      </c>
      <c r="M99" s="10">
        <v>2</v>
      </c>
      <c r="N99" s="10">
        <v>2</v>
      </c>
      <c r="O99" s="10">
        <v>2</v>
      </c>
      <c r="P99" s="10">
        <v>3</v>
      </c>
      <c r="Q99" s="10">
        <v>2</v>
      </c>
      <c r="R99" s="10">
        <v>1</v>
      </c>
      <c r="S99" s="10">
        <v>1</v>
      </c>
      <c r="T99" s="10">
        <v>2</v>
      </c>
      <c r="U99" s="10">
        <v>1</v>
      </c>
      <c r="V99" s="10">
        <v>1</v>
      </c>
      <c r="W99" s="10">
        <v>1</v>
      </c>
      <c r="X99" s="10">
        <v>1</v>
      </c>
      <c r="Y99" s="10">
        <v>1</v>
      </c>
      <c r="Z99" s="10">
        <v>1</v>
      </c>
      <c r="AA99" s="10">
        <v>1</v>
      </c>
      <c r="AB99" s="10">
        <v>2</v>
      </c>
      <c r="AC99" s="10">
        <v>1</v>
      </c>
      <c r="AD99" s="10">
        <v>1</v>
      </c>
      <c r="AE99" s="10">
        <v>1000000</v>
      </c>
      <c r="AG99" s="1">
        <f t="shared" ref="AG99:AV124" si="23">5-B99</f>
        <v>4</v>
      </c>
      <c r="AH99" s="1">
        <f t="shared" si="22"/>
        <v>4</v>
      </c>
      <c r="AI99" s="1">
        <f t="shared" si="22"/>
        <v>4</v>
      </c>
      <c r="AJ99" s="1">
        <f t="shared" si="22"/>
        <v>4</v>
      </c>
      <c r="AK99" s="1">
        <f t="shared" si="22"/>
        <v>3</v>
      </c>
      <c r="AL99" s="1">
        <f t="shared" si="22"/>
        <v>4</v>
      </c>
      <c r="AM99" s="1">
        <f t="shared" si="22"/>
        <v>4</v>
      </c>
      <c r="AN99" s="1">
        <f t="shared" si="22"/>
        <v>4</v>
      </c>
      <c r="AO99" s="1">
        <f t="shared" si="22"/>
        <v>3</v>
      </c>
      <c r="AP99" s="1">
        <f t="shared" si="22"/>
        <v>3</v>
      </c>
      <c r="AQ99" s="1">
        <f t="shared" si="22"/>
        <v>3</v>
      </c>
      <c r="AR99" s="1">
        <f t="shared" si="22"/>
        <v>3</v>
      </c>
      <c r="AS99" s="1">
        <f t="shared" si="22"/>
        <v>3</v>
      </c>
      <c r="AT99" s="1">
        <f t="shared" si="22"/>
        <v>3</v>
      </c>
      <c r="AU99" s="1">
        <f t="shared" si="22"/>
        <v>2</v>
      </c>
      <c r="AV99" s="1">
        <f t="shared" si="22"/>
        <v>3</v>
      </c>
      <c r="AW99" s="1">
        <f t="shared" si="22"/>
        <v>4</v>
      </c>
      <c r="AX99" s="1">
        <f t="shared" si="22"/>
        <v>4</v>
      </c>
      <c r="AY99" s="1">
        <f t="shared" si="22"/>
        <v>3</v>
      </c>
      <c r="AZ99" s="1">
        <f t="shared" si="22"/>
        <v>4</v>
      </c>
      <c r="BA99" s="1">
        <f t="shared" si="22"/>
        <v>4</v>
      </c>
      <c r="BB99" s="1">
        <f t="shared" si="22"/>
        <v>4</v>
      </c>
      <c r="BC99" s="1">
        <f t="shared" si="22"/>
        <v>4</v>
      </c>
      <c r="BD99" s="1">
        <f t="shared" si="22"/>
        <v>4</v>
      </c>
      <c r="BE99" s="1">
        <f t="shared" si="22"/>
        <v>4</v>
      </c>
      <c r="BF99" s="1">
        <f t="shared" si="22"/>
        <v>4</v>
      </c>
      <c r="BG99" s="1">
        <f t="shared" si="22"/>
        <v>3</v>
      </c>
      <c r="BH99" s="1">
        <f t="shared" si="22"/>
        <v>4</v>
      </c>
      <c r="BI99" s="1">
        <f t="shared" si="22"/>
        <v>4</v>
      </c>
      <c r="BJ99" s="1">
        <v>1000000</v>
      </c>
      <c r="BL99" s="9" t="s">
        <v>120</v>
      </c>
      <c r="BM99" s="10">
        <v>4</v>
      </c>
      <c r="BN99" s="10">
        <v>4</v>
      </c>
      <c r="BO99" s="10">
        <v>4</v>
      </c>
      <c r="BP99" s="10">
        <v>4</v>
      </c>
      <c r="BQ99" s="10">
        <v>3</v>
      </c>
      <c r="BR99" s="10">
        <v>4</v>
      </c>
      <c r="BS99" s="10">
        <v>4</v>
      </c>
      <c r="BT99" s="10">
        <v>4</v>
      </c>
      <c r="BU99" s="10">
        <v>3</v>
      </c>
      <c r="BV99" s="10">
        <v>3</v>
      </c>
      <c r="BW99" s="10">
        <v>3</v>
      </c>
      <c r="BX99" s="10">
        <v>3</v>
      </c>
      <c r="BY99" s="10">
        <v>3</v>
      </c>
      <c r="BZ99" s="10">
        <v>3</v>
      </c>
      <c r="CA99" s="10">
        <v>2</v>
      </c>
      <c r="CB99" s="10">
        <v>3</v>
      </c>
      <c r="CC99" s="10">
        <v>4</v>
      </c>
      <c r="CD99" s="10">
        <v>4</v>
      </c>
      <c r="CE99" s="10">
        <v>3</v>
      </c>
      <c r="CF99" s="10">
        <v>4</v>
      </c>
      <c r="CG99" s="10">
        <v>4</v>
      </c>
      <c r="CH99" s="10">
        <v>4</v>
      </c>
      <c r="CI99" s="10">
        <v>4</v>
      </c>
      <c r="CJ99" s="10">
        <v>4</v>
      </c>
      <c r="CK99" s="10">
        <v>4</v>
      </c>
      <c r="CL99" s="10">
        <v>4</v>
      </c>
      <c r="CM99" s="10">
        <v>3</v>
      </c>
      <c r="CN99" s="10">
        <v>4</v>
      </c>
      <c r="CO99" s="10">
        <v>4</v>
      </c>
      <c r="CP99" s="10">
        <v>1000000</v>
      </c>
    </row>
    <row r="100" spans="1:94" ht="15.75" thickBot="1" x14ac:dyDescent="0.3">
      <c r="A100" s="9" t="s">
        <v>121</v>
      </c>
      <c r="B100" s="10">
        <v>3</v>
      </c>
      <c r="C100" s="10">
        <v>3</v>
      </c>
      <c r="D100" s="10">
        <v>3</v>
      </c>
      <c r="E100" s="10">
        <v>3</v>
      </c>
      <c r="F100" s="10">
        <v>3</v>
      </c>
      <c r="G100" s="10">
        <v>3</v>
      </c>
      <c r="H100" s="10">
        <v>3</v>
      </c>
      <c r="I100" s="10">
        <v>3</v>
      </c>
      <c r="J100" s="10">
        <v>3</v>
      </c>
      <c r="K100" s="10">
        <v>3</v>
      </c>
      <c r="L100" s="10">
        <v>3</v>
      </c>
      <c r="M100" s="10">
        <v>4</v>
      </c>
      <c r="N100" s="10">
        <v>3</v>
      </c>
      <c r="O100" s="10">
        <v>3</v>
      </c>
      <c r="P100" s="10">
        <v>4</v>
      </c>
      <c r="Q100" s="10">
        <v>3</v>
      </c>
      <c r="R100" s="10">
        <v>3</v>
      </c>
      <c r="S100" s="10">
        <v>3</v>
      </c>
      <c r="T100" s="10">
        <v>3</v>
      </c>
      <c r="U100" s="10">
        <v>3</v>
      </c>
      <c r="V100" s="10">
        <v>3</v>
      </c>
      <c r="W100" s="10">
        <v>3</v>
      </c>
      <c r="X100" s="10">
        <v>3</v>
      </c>
      <c r="Y100" s="10">
        <v>3</v>
      </c>
      <c r="Z100" s="10">
        <v>3</v>
      </c>
      <c r="AA100" s="10">
        <v>3</v>
      </c>
      <c r="AB100" s="10">
        <v>3</v>
      </c>
      <c r="AC100" s="10">
        <v>3</v>
      </c>
      <c r="AD100" s="10">
        <v>3</v>
      </c>
      <c r="AE100" s="10">
        <v>1000000</v>
      </c>
      <c r="AG100" s="1">
        <f t="shared" si="23"/>
        <v>2</v>
      </c>
      <c r="AH100" s="1">
        <f t="shared" si="22"/>
        <v>2</v>
      </c>
      <c r="AI100" s="1">
        <f t="shared" si="22"/>
        <v>2</v>
      </c>
      <c r="AJ100" s="1">
        <f t="shared" si="22"/>
        <v>2</v>
      </c>
      <c r="AK100" s="1">
        <f t="shared" si="22"/>
        <v>2</v>
      </c>
      <c r="AL100" s="1">
        <f t="shared" si="22"/>
        <v>2</v>
      </c>
      <c r="AM100" s="1">
        <f t="shared" si="22"/>
        <v>2</v>
      </c>
      <c r="AN100" s="1">
        <f t="shared" si="22"/>
        <v>2</v>
      </c>
      <c r="AO100" s="1">
        <f t="shared" si="22"/>
        <v>2</v>
      </c>
      <c r="AP100" s="1">
        <f t="shared" si="22"/>
        <v>2</v>
      </c>
      <c r="AQ100" s="1">
        <f t="shared" si="22"/>
        <v>2</v>
      </c>
      <c r="AR100" s="1">
        <f t="shared" si="22"/>
        <v>1</v>
      </c>
      <c r="AS100" s="1">
        <f t="shared" si="22"/>
        <v>2</v>
      </c>
      <c r="AT100" s="1">
        <f t="shared" si="22"/>
        <v>2</v>
      </c>
      <c r="AU100" s="1">
        <f t="shared" si="22"/>
        <v>1</v>
      </c>
      <c r="AV100" s="1">
        <f t="shared" si="22"/>
        <v>2</v>
      </c>
      <c r="AW100" s="1">
        <f t="shared" si="22"/>
        <v>2</v>
      </c>
      <c r="AX100" s="1">
        <f t="shared" si="22"/>
        <v>2</v>
      </c>
      <c r="AY100" s="1">
        <f t="shared" si="22"/>
        <v>2</v>
      </c>
      <c r="AZ100" s="1">
        <f t="shared" si="22"/>
        <v>2</v>
      </c>
      <c r="BA100" s="1">
        <f t="shared" si="22"/>
        <v>2</v>
      </c>
      <c r="BB100" s="1">
        <f t="shared" si="22"/>
        <v>2</v>
      </c>
      <c r="BC100" s="1">
        <f t="shared" si="22"/>
        <v>2</v>
      </c>
      <c r="BD100" s="1">
        <f t="shared" si="22"/>
        <v>2</v>
      </c>
      <c r="BE100" s="1">
        <f t="shared" si="22"/>
        <v>2</v>
      </c>
      <c r="BF100" s="1">
        <f t="shared" si="22"/>
        <v>2</v>
      </c>
      <c r="BG100" s="1">
        <f t="shared" si="22"/>
        <v>2</v>
      </c>
      <c r="BH100" s="1">
        <f t="shared" si="22"/>
        <v>2</v>
      </c>
      <c r="BI100" s="1">
        <f t="shared" si="22"/>
        <v>2</v>
      </c>
      <c r="BJ100" s="1">
        <v>1000000</v>
      </c>
      <c r="BL100" s="9" t="s">
        <v>121</v>
      </c>
      <c r="BM100" s="10">
        <v>2</v>
      </c>
      <c r="BN100" s="10">
        <v>2</v>
      </c>
      <c r="BO100" s="10">
        <v>2</v>
      </c>
      <c r="BP100" s="10">
        <v>2</v>
      </c>
      <c r="BQ100" s="10">
        <v>2</v>
      </c>
      <c r="BR100" s="10">
        <v>2</v>
      </c>
      <c r="BS100" s="10">
        <v>2</v>
      </c>
      <c r="BT100" s="10">
        <v>2</v>
      </c>
      <c r="BU100" s="10">
        <v>2</v>
      </c>
      <c r="BV100" s="10">
        <v>2</v>
      </c>
      <c r="BW100" s="10">
        <v>2</v>
      </c>
      <c r="BX100" s="10">
        <v>1</v>
      </c>
      <c r="BY100" s="10">
        <v>2</v>
      </c>
      <c r="BZ100" s="10">
        <v>2</v>
      </c>
      <c r="CA100" s="10">
        <v>1</v>
      </c>
      <c r="CB100" s="10">
        <v>2</v>
      </c>
      <c r="CC100" s="10">
        <v>2</v>
      </c>
      <c r="CD100" s="10">
        <v>2</v>
      </c>
      <c r="CE100" s="10">
        <v>2</v>
      </c>
      <c r="CF100" s="10">
        <v>2</v>
      </c>
      <c r="CG100" s="10">
        <v>2</v>
      </c>
      <c r="CH100" s="10">
        <v>2</v>
      </c>
      <c r="CI100" s="10">
        <v>2</v>
      </c>
      <c r="CJ100" s="10">
        <v>2</v>
      </c>
      <c r="CK100" s="10">
        <v>2</v>
      </c>
      <c r="CL100" s="10">
        <v>2</v>
      </c>
      <c r="CM100" s="10">
        <v>2</v>
      </c>
      <c r="CN100" s="10">
        <v>2</v>
      </c>
      <c r="CO100" s="10">
        <v>2</v>
      </c>
      <c r="CP100" s="10">
        <v>1000000</v>
      </c>
    </row>
    <row r="101" spans="1:94" ht="15.75" thickBot="1" x14ac:dyDescent="0.3">
      <c r="A101" s="9" t="s">
        <v>122</v>
      </c>
      <c r="B101" s="10">
        <v>3</v>
      </c>
      <c r="C101" s="10">
        <v>3</v>
      </c>
      <c r="D101" s="10">
        <v>3</v>
      </c>
      <c r="E101" s="10">
        <v>3</v>
      </c>
      <c r="F101" s="10">
        <v>3</v>
      </c>
      <c r="G101" s="10">
        <v>3</v>
      </c>
      <c r="H101" s="10">
        <v>3</v>
      </c>
      <c r="I101" s="10">
        <v>3</v>
      </c>
      <c r="J101" s="10">
        <v>3</v>
      </c>
      <c r="K101" s="10">
        <v>3</v>
      </c>
      <c r="L101" s="10">
        <v>3</v>
      </c>
      <c r="M101" s="10">
        <v>4</v>
      </c>
      <c r="N101" s="10">
        <v>3</v>
      </c>
      <c r="O101" s="10">
        <v>3</v>
      </c>
      <c r="P101" s="10">
        <v>4</v>
      </c>
      <c r="Q101" s="10">
        <v>3</v>
      </c>
      <c r="R101" s="10">
        <v>3</v>
      </c>
      <c r="S101" s="10">
        <v>3</v>
      </c>
      <c r="T101" s="10">
        <v>3</v>
      </c>
      <c r="U101" s="10">
        <v>3</v>
      </c>
      <c r="V101" s="10">
        <v>3</v>
      </c>
      <c r="W101" s="10">
        <v>3</v>
      </c>
      <c r="X101" s="10">
        <v>3</v>
      </c>
      <c r="Y101" s="10">
        <v>3</v>
      </c>
      <c r="Z101" s="10">
        <v>3</v>
      </c>
      <c r="AA101" s="10">
        <v>3</v>
      </c>
      <c r="AB101" s="10">
        <v>3</v>
      </c>
      <c r="AC101" s="10">
        <v>3</v>
      </c>
      <c r="AD101" s="10">
        <v>3</v>
      </c>
      <c r="AE101" s="10">
        <v>1000000</v>
      </c>
      <c r="AG101" s="1">
        <f t="shared" si="23"/>
        <v>2</v>
      </c>
      <c r="AH101" s="1">
        <f t="shared" si="22"/>
        <v>2</v>
      </c>
      <c r="AI101" s="1">
        <f t="shared" si="22"/>
        <v>2</v>
      </c>
      <c r="AJ101" s="1">
        <f t="shared" si="22"/>
        <v>2</v>
      </c>
      <c r="AK101" s="1">
        <f t="shared" si="22"/>
        <v>2</v>
      </c>
      <c r="AL101" s="1">
        <f t="shared" si="22"/>
        <v>2</v>
      </c>
      <c r="AM101" s="1">
        <f t="shared" si="22"/>
        <v>2</v>
      </c>
      <c r="AN101" s="1">
        <f t="shared" si="22"/>
        <v>2</v>
      </c>
      <c r="AO101" s="1">
        <f t="shared" si="22"/>
        <v>2</v>
      </c>
      <c r="AP101" s="1">
        <f t="shared" si="22"/>
        <v>2</v>
      </c>
      <c r="AQ101" s="1">
        <f t="shared" si="22"/>
        <v>2</v>
      </c>
      <c r="AR101" s="1">
        <f t="shared" si="22"/>
        <v>1</v>
      </c>
      <c r="AS101" s="1">
        <f t="shared" si="22"/>
        <v>2</v>
      </c>
      <c r="AT101" s="1">
        <f t="shared" si="22"/>
        <v>2</v>
      </c>
      <c r="AU101" s="1">
        <f t="shared" si="22"/>
        <v>1</v>
      </c>
      <c r="AV101" s="1">
        <f t="shared" si="22"/>
        <v>2</v>
      </c>
      <c r="AW101" s="1">
        <f t="shared" si="22"/>
        <v>2</v>
      </c>
      <c r="AX101" s="1">
        <f t="shared" si="22"/>
        <v>2</v>
      </c>
      <c r="AY101" s="1">
        <f t="shared" si="22"/>
        <v>2</v>
      </c>
      <c r="AZ101" s="1">
        <f t="shared" si="22"/>
        <v>2</v>
      </c>
      <c r="BA101" s="1">
        <f t="shared" si="22"/>
        <v>2</v>
      </c>
      <c r="BB101" s="1">
        <f t="shared" si="22"/>
        <v>2</v>
      </c>
      <c r="BC101" s="1">
        <f t="shared" si="22"/>
        <v>2</v>
      </c>
      <c r="BD101" s="1">
        <f t="shared" si="22"/>
        <v>2</v>
      </c>
      <c r="BE101" s="1">
        <f t="shared" si="22"/>
        <v>2</v>
      </c>
      <c r="BF101" s="1">
        <f t="shared" si="22"/>
        <v>2</v>
      </c>
      <c r="BG101" s="1">
        <f t="shared" si="22"/>
        <v>2</v>
      </c>
      <c r="BH101" s="1">
        <f t="shared" si="22"/>
        <v>2</v>
      </c>
      <c r="BI101" s="1">
        <f t="shared" si="22"/>
        <v>2</v>
      </c>
      <c r="BJ101" s="1">
        <v>1000000</v>
      </c>
      <c r="BL101" s="9" t="s">
        <v>122</v>
      </c>
      <c r="BM101" s="10">
        <v>2</v>
      </c>
      <c r="BN101" s="10">
        <v>2</v>
      </c>
      <c r="BO101" s="10">
        <v>2</v>
      </c>
      <c r="BP101" s="10">
        <v>2</v>
      </c>
      <c r="BQ101" s="10">
        <v>2</v>
      </c>
      <c r="BR101" s="10">
        <v>2</v>
      </c>
      <c r="BS101" s="10">
        <v>2</v>
      </c>
      <c r="BT101" s="10">
        <v>2</v>
      </c>
      <c r="BU101" s="10">
        <v>2</v>
      </c>
      <c r="BV101" s="10">
        <v>2</v>
      </c>
      <c r="BW101" s="10">
        <v>2</v>
      </c>
      <c r="BX101" s="10">
        <v>1</v>
      </c>
      <c r="BY101" s="10">
        <v>2</v>
      </c>
      <c r="BZ101" s="10">
        <v>2</v>
      </c>
      <c r="CA101" s="10">
        <v>1</v>
      </c>
      <c r="CB101" s="10">
        <v>2</v>
      </c>
      <c r="CC101" s="10">
        <v>2</v>
      </c>
      <c r="CD101" s="10">
        <v>2</v>
      </c>
      <c r="CE101" s="10">
        <v>2</v>
      </c>
      <c r="CF101" s="10">
        <v>2</v>
      </c>
      <c r="CG101" s="10">
        <v>2</v>
      </c>
      <c r="CH101" s="10">
        <v>2</v>
      </c>
      <c r="CI101" s="10">
        <v>2</v>
      </c>
      <c r="CJ101" s="10">
        <v>2</v>
      </c>
      <c r="CK101" s="10">
        <v>2</v>
      </c>
      <c r="CL101" s="10">
        <v>2</v>
      </c>
      <c r="CM101" s="10">
        <v>2</v>
      </c>
      <c r="CN101" s="10">
        <v>2</v>
      </c>
      <c r="CO101" s="10">
        <v>2</v>
      </c>
      <c r="CP101" s="10">
        <v>1000000</v>
      </c>
    </row>
    <row r="102" spans="1:94" ht="15.75" thickBot="1" x14ac:dyDescent="0.3">
      <c r="A102" s="9" t="s">
        <v>123</v>
      </c>
      <c r="B102" s="10">
        <v>3</v>
      </c>
      <c r="C102" s="10">
        <v>3</v>
      </c>
      <c r="D102" s="10">
        <v>3</v>
      </c>
      <c r="E102" s="10">
        <v>3</v>
      </c>
      <c r="F102" s="10">
        <v>3</v>
      </c>
      <c r="G102" s="10">
        <v>3</v>
      </c>
      <c r="H102" s="10">
        <v>3</v>
      </c>
      <c r="I102" s="10">
        <v>3</v>
      </c>
      <c r="J102" s="10">
        <v>3</v>
      </c>
      <c r="K102" s="10">
        <v>3</v>
      </c>
      <c r="L102" s="10">
        <v>3</v>
      </c>
      <c r="M102" s="10">
        <v>4</v>
      </c>
      <c r="N102" s="10">
        <v>3</v>
      </c>
      <c r="O102" s="10">
        <v>3</v>
      </c>
      <c r="P102" s="10">
        <v>4</v>
      </c>
      <c r="Q102" s="10">
        <v>3</v>
      </c>
      <c r="R102" s="10">
        <v>3</v>
      </c>
      <c r="S102" s="10">
        <v>3</v>
      </c>
      <c r="T102" s="10">
        <v>3</v>
      </c>
      <c r="U102" s="10">
        <v>3</v>
      </c>
      <c r="V102" s="10">
        <v>3</v>
      </c>
      <c r="W102" s="10">
        <v>3</v>
      </c>
      <c r="X102" s="10">
        <v>3</v>
      </c>
      <c r="Y102" s="10">
        <v>3</v>
      </c>
      <c r="Z102" s="10">
        <v>3</v>
      </c>
      <c r="AA102" s="10">
        <v>3</v>
      </c>
      <c r="AB102" s="10">
        <v>3</v>
      </c>
      <c r="AC102" s="10">
        <v>3</v>
      </c>
      <c r="AD102" s="10">
        <v>3</v>
      </c>
      <c r="AE102" s="10">
        <v>1000000</v>
      </c>
      <c r="AG102" s="1">
        <f t="shared" si="23"/>
        <v>2</v>
      </c>
      <c r="AH102" s="1">
        <f t="shared" si="22"/>
        <v>2</v>
      </c>
      <c r="AI102" s="1">
        <f t="shared" si="22"/>
        <v>2</v>
      </c>
      <c r="AJ102" s="1">
        <f t="shared" si="22"/>
        <v>2</v>
      </c>
      <c r="AK102" s="1">
        <f t="shared" si="22"/>
        <v>2</v>
      </c>
      <c r="AL102" s="1">
        <f t="shared" si="22"/>
        <v>2</v>
      </c>
      <c r="AM102" s="1">
        <f t="shared" si="22"/>
        <v>2</v>
      </c>
      <c r="AN102" s="1">
        <f t="shared" si="22"/>
        <v>2</v>
      </c>
      <c r="AO102" s="1">
        <f t="shared" si="22"/>
        <v>2</v>
      </c>
      <c r="AP102" s="1">
        <f t="shared" si="22"/>
        <v>2</v>
      </c>
      <c r="AQ102" s="1">
        <f t="shared" si="22"/>
        <v>2</v>
      </c>
      <c r="AR102" s="1">
        <f t="shared" si="22"/>
        <v>1</v>
      </c>
      <c r="AS102" s="1">
        <f t="shared" si="22"/>
        <v>2</v>
      </c>
      <c r="AT102" s="1">
        <f t="shared" si="22"/>
        <v>2</v>
      </c>
      <c r="AU102" s="1">
        <f t="shared" si="22"/>
        <v>1</v>
      </c>
      <c r="AV102" s="1">
        <f t="shared" si="22"/>
        <v>2</v>
      </c>
      <c r="AW102" s="1">
        <f t="shared" si="22"/>
        <v>2</v>
      </c>
      <c r="AX102" s="1">
        <f t="shared" si="22"/>
        <v>2</v>
      </c>
      <c r="AY102" s="1">
        <f t="shared" si="22"/>
        <v>2</v>
      </c>
      <c r="AZ102" s="1">
        <f t="shared" si="22"/>
        <v>2</v>
      </c>
      <c r="BA102" s="1">
        <f t="shared" si="22"/>
        <v>2</v>
      </c>
      <c r="BB102" s="1">
        <f t="shared" si="22"/>
        <v>2</v>
      </c>
      <c r="BC102" s="1">
        <f t="shared" si="22"/>
        <v>2</v>
      </c>
      <c r="BD102" s="1">
        <f t="shared" si="22"/>
        <v>2</v>
      </c>
      <c r="BE102" s="1">
        <f t="shared" si="22"/>
        <v>2</v>
      </c>
      <c r="BF102" s="1">
        <f t="shared" si="22"/>
        <v>2</v>
      </c>
      <c r="BG102" s="1">
        <f t="shared" si="22"/>
        <v>2</v>
      </c>
      <c r="BH102" s="1">
        <f t="shared" si="22"/>
        <v>2</v>
      </c>
      <c r="BI102" s="1">
        <f t="shared" si="22"/>
        <v>2</v>
      </c>
      <c r="BJ102" s="1">
        <v>1000000</v>
      </c>
      <c r="BL102" s="9" t="s">
        <v>123</v>
      </c>
      <c r="BM102" s="10">
        <v>2</v>
      </c>
      <c r="BN102" s="10">
        <v>2</v>
      </c>
      <c r="BO102" s="10">
        <v>2</v>
      </c>
      <c r="BP102" s="10">
        <v>2</v>
      </c>
      <c r="BQ102" s="10">
        <v>2</v>
      </c>
      <c r="BR102" s="10">
        <v>2</v>
      </c>
      <c r="BS102" s="10">
        <v>2</v>
      </c>
      <c r="BT102" s="10">
        <v>2</v>
      </c>
      <c r="BU102" s="10">
        <v>2</v>
      </c>
      <c r="BV102" s="10">
        <v>2</v>
      </c>
      <c r="BW102" s="10">
        <v>2</v>
      </c>
      <c r="BX102" s="10">
        <v>1</v>
      </c>
      <c r="BY102" s="10">
        <v>2</v>
      </c>
      <c r="BZ102" s="10">
        <v>2</v>
      </c>
      <c r="CA102" s="10">
        <v>1</v>
      </c>
      <c r="CB102" s="10">
        <v>2</v>
      </c>
      <c r="CC102" s="10">
        <v>2</v>
      </c>
      <c r="CD102" s="10">
        <v>2</v>
      </c>
      <c r="CE102" s="10">
        <v>2</v>
      </c>
      <c r="CF102" s="10">
        <v>2</v>
      </c>
      <c r="CG102" s="10">
        <v>2</v>
      </c>
      <c r="CH102" s="10">
        <v>2</v>
      </c>
      <c r="CI102" s="10">
        <v>2</v>
      </c>
      <c r="CJ102" s="10">
        <v>2</v>
      </c>
      <c r="CK102" s="10">
        <v>2</v>
      </c>
      <c r="CL102" s="10">
        <v>2</v>
      </c>
      <c r="CM102" s="10">
        <v>2</v>
      </c>
      <c r="CN102" s="10">
        <v>2</v>
      </c>
      <c r="CO102" s="10">
        <v>2</v>
      </c>
      <c r="CP102" s="10">
        <v>1000000</v>
      </c>
    </row>
    <row r="103" spans="1:94" ht="15.75" thickBot="1" x14ac:dyDescent="0.3">
      <c r="A103" s="9" t="s">
        <v>124</v>
      </c>
      <c r="B103" s="10">
        <v>3</v>
      </c>
      <c r="C103" s="10">
        <v>3</v>
      </c>
      <c r="D103" s="10">
        <v>3</v>
      </c>
      <c r="E103" s="10">
        <v>3</v>
      </c>
      <c r="F103" s="10">
        <v>3</v>
      </c>
      <c r="G103" s="10">
        <v>3</v>
      </c>
      <c r="H103" s="10">
        <v>3</v>
      </c>
      <c r="I103" s="10">
        <v>3</v>
      </c>
      <c r="J103" s="10">
        <v>3</v>
      </c>
      <c r="K103" s="10">
        <v>3</v>
      </c>
      <c r="L103" s="10">
        <v>3</v>
      </c>
      <c r="M103" s="10">
        <v>4</v>
      </c>
      <c r="N103" s="10">
        <v>3</v>
      </c>
      <c r="O103" s="10">
        <v>3</v>
      </c>
      <c r="P103" s="10">
        <v>4</v>
      </c>
      <c r="Q103" s="10">
        <v>3</v>
      </c>
      <c r="R103" s="10">
        <v>3</v>
      </c>
      <c r="S103" s="10">
        <v>3</v>
      </c>
      <c r="T103" s="10">
        <v>3</v>
      </c>
      <c r="U103" s="10">
        <v>3</v>
      </c>
      <c r="V103" s="10">
        <v>3</v>
      </c>
      <c r="W103" s="10">
        <v>3</v>
      </c>
      <c r="X103" s="10">
        <v>3</v>
      </c>
      <c r="Y103" s="10">
        <v>3</v>
      </c>
      <c r="Z103" s="10">
        <v>3</v>
      </c>
      <c r="AA103" s="10">
        <v>3</v>
      </c>
      <c r="AB103" s="10">
        <v>3</v>
      </c>
      <c r="AC103" s="10">
        <v>3</v>
      </c>
      <c r="AD103" s="10">
        <v>3</v>
      </c>
      <c r="AE103" s="10">
        <v>1000000</v>
      </c>
      <c r="AG103" s="1">
        <f t="shared" si="23"/>
        <v>2</v>
      </c>
      <c r="AH103" s="1">
        <f t="shared" si="22"/>
        <v>2</v>
      </c>
      <c r="AI103" s="1">
        <f t="shared" si="22"/>
        <v>2</v>
      </c>
      <c r="AJ103" s="1">
        <f t="shared" si="22"/>
        <v>2</v>
      </c>
      <c r="AK103" s="1">
        <f t="shared" si="22"/>
        <v>2</v>
      </c>
      <c r="AL103" s="1">
        <f t="shared" si="22"/>
        <v>2</v>
      </c>
      <c r="AM103" s="1">
        <f t="shared" si="22"/>
        <v>2</v>
      </c>
      <c r="AN103" s="1">
        <f t="shared" si="22"/>
        <v>2</v>
      </c>
      <c r="AO103" s="1">
        <f t="shared" si="22"/>
        <v>2</v>
      </c>
      <c r="AP103" s="1">
        <f t="shared" si="22"/>
        <v>2</v>
      </c>
      <c r="AQ103" s="1">
        <f t="shared" si="22"/>
        <v>2</v>
      </c>
      <c r="AR103" s="1">
        <f t="shared" si="22"/>
        <v>1</v>
      </c>
      <c r="AS103" s="1">
        <f t="shared" si="22"/>
        <v>2</v>
      </c>
      <c r="AT103" s="1">
        <f t="shared" si="22"/>
        <v>2</v>
      </c>
      <c r="AU103" s="1">
        <f t="shared" si="22"/>
        <v>1</v>
      </c>
      <c r="AV103" s="1">
        <f t="shared" si="22"/>
        <v>2</v>
      </c>
      <c r="AW103" s="1">
        <f t="shared" si="22"/>
        <v>2</v>
      </c>
      <c r="AX103" s="1">
        <f t="shared" si="22"/>
        <v>2</v>
      </c>
      <c r="AY103" s="1">
        <f t="shared" si="22"/>
        <v>2</v>
      </c>
      <c r="AZ103" s="1">
        <f t="shared" si="22"/>
        <v>2</v>
      </c>
      <c r="BA103" s="1">
        <f t="shared" si="22"/>
        <v>2</v>
      </c>
      <c r="BB103" s="1">
        <f t="shared" si="22"/>
        <v>2</v>
      </c>
      <c r="BC103" s="1">
        <f t="shared" si="22"/>
        <v>2</v>
      </c>
      <c r="BD103" s="1">
        <f t="shared" si="22"/>
        <v>2</v>
      </c>
      <c r="BE103" s="1">
        <f t="shared" si="22"/>
        <v>2</v>
      </c>
      <c r="BF103" s="1">
        <f t="shared" si="22"/>
        <v>2</v>
      </c>
      <c r="BG103" s="1">
        <f t="shared" si="22"/>
        <v>2</v>
      </c>
      <c r="BH103" s="1">
        <f t="shared" si="22"/>
        <v>2</v>
      </c>
      <c r="BI103" s="1">
        <f t="shared" si="22"/>
        <v>2</v>
      </c>
      <c r="BJ103" s="1">
        <v>1000000</v>
      </c>
      <c r="BL103" s="9" t="s">
        <v>124</v>
      </c>
      <c r="BM103" s="10">
        <v>2</v>
      </c>
      <c r="BN103" s="10">
        <v>2</v>
      </c>
      <c r="BO103" s="10">
        <v>2</v>
      </c>
      <c r="BP103" s="10">
        <v>2</v>
      </c>
      <c r="BQ103" s="10">
        <v>2</v>
      </c>
      <c r="BR103" s="10">
        <v>2</v>
      </c>
      <c r="BS103" s="10">
        <v>2</v>
      </c>
      <c r="BT103" s="10">
        <v>2</v>
      </c>
      <c r="BU103" s="10">
        <v>2</v>
      </c>
      <c r="BV103" s="10">
        <v>2</v>
      </c>
      <c r="BW103" s="10">
        <v>2</v>
      </c>
      <c r="BX103" s="10">
        <v>1</v>
      </c>
      <c r="BY103" s="10">
        <v>2</v>
      </c>
      <c r="BZ103" s="10">
        <v>2</v>
      </c>
      <c r="CA103" s="10">
        <v>1</v>
      </c>
      <c r="CB103" s="10">
        <v>2</v>
      </c>
      <c r="CC103" s="10">
        <v>2</v>
      </c>
      <c r="CD103" s="10">
        <v>2</v>
      </c>
      <c r="CE103" s="10">
        <v>2</v>
      </c>
      <c r="CF103" s="10">
        <v>2</v>
      </c>
      <c r="CG103" s="10">
        <v>2</v>
      </c>
      <c r="CH103" s="10">
        <v>2</v>
      </c>
      <c r="CI103" s="10">
        <v>2</v>
      </c>
      <c r="CJ103" s="10">
        <v>2</v>
      </c>
      <c r="CK103" s="10">
        <v>2</v>
      </c>
      <c r="CL103" s="10">
        <v>2</v>
      </c>
      <c r="CM103" s="10">
        <v>2</v>
      </c>
      <c r="CN103" s="10">
        <v>2</v>
      </c>
      <c r="CO103" s="10">
        <v>2</v>
      </c>
      <c r="CP103" s="10">
        <v>1000000</v>
      </c>
    </row>
    <row r="104" spans="1:94" ht="15.75" thickBot="1" x14ac:dyDescent="0.3">
      <c r="A104" s="9" t="s">
        <v>125</v>
      </c>
      <c r="B104" s="10">
        <v>3</v>
      </c>
      <c r="C104" s="10">
        <v>3</v>
      </c>
      <c r="D104" s="10">
        <v>3</v>
      </c>
      <c r="E104" s="10">
        <v>3</v>
      </c>
      <c r="F104" s="10">
        <v>3</v>
      </c>
      <c r="G104" s="10">
        <v>3</v>
      </c>
      <c r="H104" s="10">
        <v>3</v>
      </c>
      <c r="I104" s="10">
        <v>3</v>
      </c>
      <c r="J104" s="10">
        <v>3</v>
      </c>
      <c r="K104" s="10">
        <v>3</v>
      </c>
      <c r="L104" s="10">
        <v>3</v>
      </c>
      <c r="M104" s="10">
        <v>4</v>
      </c>
      <c r="N104" s="10">
        <v>3</v>
      </c>
      <c r="O104" s="10">
        <v>3</v>
      </c>
      <c r="P104" s="10">
        <v>4</v>
      </c>
      <c r="Q104" s="10">
        <v>3</v>
      </c>
      <c r="R104" s="10">
        <v>3</v>
      </c>
      <c r="S104" s="10">
        <v>3</v>
      </c>
      <c r="T104" s="10">
        <v>3</v>
      </c>
      <c r="U104" s="10">
        <v>3</v>
      </c>
      <c r="V104" s="10">
        <v>3</v>
      </c>
      <c r="W104" s="10">
        <v>3</v>
      </c>
      <c r="X104" s="10">
        <v>3</v>
      </c>
      <c r="Y104" s="10">
        <v>3</v>
      </c>
      <c r="Z104" s="10">
        <v>3</v>
      </c>
      <c r="AA104" s="10">
        <v>3</v>
      </c>
      <c r="AB104" s="10">
        <v>3</v>
      </c>
      <c r="AC104" s="10">
        <v>3</v>
      </c>
      <c r="AD104" s="10">
        <v>3</v>
      </c>
      <c r="AE104" s="10">
        <v>1000000</v>
      </c>
      <c r="AG104" s="1">
        <f t="shared" si="23"/>
        <v>2</v>
      </c>
      <c r="AH104" s="1">
        <f t="shared" si="22"/>
        <v>2</v>
      </c>
      <c r="AI104" s="1">
        <f t="shared" si="22"/>
        <v>2</v>
      </c>
      <c r="AJ104" s="1">
        <f t="shared" si="22"/>
        <v>2</v>
      </c>
      <c r="AK104" s="1">
        <f t="shared" si="22"/>
        <v>2</v>
      </c>
      <c r="AL104" s="1">
        <f t="shared" si="22"/>
        <v>2</v>
      </c>
      <c r="AM104" s="1">
        <f t="shared" si="22"/>
        <v>2</v>
      </c>
      <c r="AN104" s="1">
        <f t="shared" si="22"/>
        <v>2</v>
      </c>
      <c r="AO104" s="1">
        <f t="shared" si="22"/>
        <v>2</v>
      </c>
      <c r="AP104" s="1">
        <f t="shared" si="22"/>
        <v>2</v>
      </c>
      <c r="AQ104" s="1">
        <f t="shared" si="22"/>
        <v>2</v>
      </c>
      <c r="AR104" s="1">
        <f t="shared" si="22"/>
        <v>1</v>
      </c>
      <c r="AS104" s="1">
        <f t="shared" si="22"/>
        <v>2</v>
      </c>
      <c r="AT104" s="1">
        <f t="shared" si="22"/>
        <v>2</v>
      </c>
      <c r="AU104" s="1">
        <f t="shared" si="22"/>
        <v>1</v>
      </c>
      <c r="AV104" s="1">
        <f t="shared" si="22"/>
        <v>2</v>
      </c>
      <c r="AW104" s="1">
        <f t="shared" si="22"/>
        <v>2</v>
      </c>
      <c r="AX104" s="1">
        <f t="shared" si="22"/>
        <v>2</v>
      </c>
      <c r="AY104" s="1">
        <f t="shared" si="22"/>
        <v>2</v>
      </c>
      <c r="AZ104" s="1">
        <f t="shared" si="22"/>
        <v>2</v>
      </c>
      <c r="BA104" s="1">
        <f t="shared" si="22"/>
        <v>2</v>
      </c>
      <c r="BB104" s="1">
        <f t="shared" si="22"/>
        <v>2</v>
      </c>
      <c r="BC104" s="1">
        <f t="shared" si="22"/>
        <v>2</v>
      </c>
      <c r="BD104" s="1">
        <f t="shared" si="22"/>
        <v>2</v>
      </c>
      <c r="BE104" s="1">
        <f t="shared" si="22"/>
        <v>2</v>
      </c>
      <c r="BF104" s="1">
        <f t="shared" si="22"/>
        <v>2</v>
      </c>
      <c r="BG104" s="1">
        <f t="shared" si="22"/>
        <v>2</v>
      </c>
      <c r="BH104" s="1">
        <f t="shared" si="22"/>
        <v>2</v>
      </c>
      <c r="BI104" s="1">
        <f t="shared" si="22"/>
        <v>2</v>
      </c>
      <c r="BJ104" s="1">
        <v>1000000</v>
      </c>
      <c r="BL104" s="9" t="s">
        <v>125</v>
      </c>
      <c r="BM104" s="10">
        <v>2</v>
      </c>
      <c r="BN104" s="10">
        <v>2</v>
      </c>
      <c r="BO104" s="10">
        <v>2</v>
      </c>
      <c r="BP104" s="10">
        <v>2</v>
      </c>
      <c r="BQ104" s="10">
        <v>2</v>
      </c>
      <c r="BR104" s="10">
        <v>2</v>
      </c>
      <c r="BS104" s="10">
        <v>2</v>
      </c>
      <c r="BT104" s="10">
        <v>2</v>
      </c>
      <c r="BU104" s="10">
        <v>2</v>
      </c>
      <c r="BV104" s="10">
        <v>2</v>
      </c>
      <c r="BW104" s="10">
        <v>2</v>
      </c>
      <c r="BX104" s="10">
        <v>1</v>
      </c>
      <c r="BY104" s="10">
        <v>2</v>
      </c>
      <c r="BZ104" s="10">
        <v>2</v>
      </c>
      <c r="CA104" s="10">
        <v>1</v>
      </c>
      <c r="CB104" s="10">
        <v>2</v>
      </c>
      <c r="CC104" s="10">
        <v>2</v>
      </c>
      <c r="CD104" s="10">
        <v>2</v>
      </c>
      <c r="CE104" s="10">
        <v>2</v>
      </c>
      <c r="CF104" s="10">
        <v>2</v>
      </c>
      <c r="CG104" s="10">
        <v>2</v>
      </c>
      <c r="CH104" s="10">
        <v>2</v>
      </c>
      <c r="CI104" s="10">
        <v>2</v>
      </c>
      <c r="CJ104" s="10">
        <v>2</v>
      </c>
      <c r="CK104" s="10">
        <v>2</v>
      </c>
      <c r="CL104" s="10">
        <v>2</v>
      </c>
      <c r="CM104" s="10">
        <v>2</v>
      </c>
      <c r="CN104" s="10">
        <v>2</v>
      </c>
      <c r="CO104" s="10">
        <v>2</v>
      </c>
      <c r="CP104" s="10">
        <v>1000000</v>
      </c>
    </row>
    <row r="105" spans="1:94" ht="15.75" thickBot="1" x14ac:dyDescent="0.3">
      <c r="A105" s="9" t="s">
        <v>126</v>
      </c>
      <c r="B105" s="10">
        <v>3</v>
      </c>
      <c r="C105" s="10">
        <v>3</v>
      </c>
      <c r="D105" s="10">
        <v>3</v>
      </c>
      <c r="E105" s="10">
        <v>3</v>
      </c>
      <c r="F105" s="10">
        <v>3</v>
      </c>
      <c r="G105" s="10">
        <v>3</v>
      </c>
      <c r="H105" s="10">
        <v>3</v>
      </c>
      <c r="I105" s="10">
        <v>3</v>
      </c>
      <c r="J105" s="10">
        <v>3</v>
      </c>
      <c r="K105" s="10">
        <v>3</v>
      </c>
      <c r="L105" s="10">
        <v>3</v>
      </c>
      <c r="M105" s="10">
        <v>4</v>
      </c>
      <c r="N105" s="10">
        <v>3</v>
      </c>
      <c r="O105" s="10">
        <v>3</v>
      </c>
      <c r="P105" s="10">
        <v>4</v>
      </c>
      <c r="Q105" s="10">
        <v>3</v>
      </c>
      <c r="R105" s="10">
        <v>3</v>
      </c>
      <c r="S105" s="10">
        <v>3</v>
      </c>
      <c r="T105" s="10">
        <v>3</v>
      </c>
      <c r="U105" s="10">
        <v>3</v>
      </c>
      <c r="V105" s="10">
        <v>3</v>
      </c>
      <c r="W105" s="10">
        <v>3</v>
      </c>
      <c r="X105" s="10">
        <v>3</v>
      </c>
      <c r="Y105" s="10">
        <v>3</v>
      </c>
      <c r="Z105" s="10">
        <v>3</v>
      </c>
      <c r="AA105" s="10">
        <v>3</v>
      </c>
      <c r="AB105" s="10">
        <v>3</v>
      </c>
      <c r="AC105" s="10">
        <v>3</v>
      </c>
      <c r="AD105" s="10">
        <v>3</v>
      </c>
      <c r="AE105" s="10">
        <v>1000000</v>
      </c>
      <c r="AG105" s="1">
        <f t="shared" si="23"/>
        <v>2</v>
      </c>
      <c r="AH105" s="1">
        <f t="shared" si="22"/>
        <v>2</v>
      </c>
      <c r="AI105" s="1">
        <f t="shared" si="22"/>
        <v>2</v>
      </c>
      <c r="AJ105" s="1">
        <f t="shared" si="22"/>
        <v>2</v>
      </c>
      <c r="AK105" s="1">
        <f t="shared" si="22"/>
        <v>2</v>
      </c>
      <c r="AL105" s="1">
        <f t="shared" si="22"/>
        <v>2</v>
      </c>
      <c r="AM105" s="1">
        <f t="shared" si="22"/>
        <v>2</v>
      </c>
      <c r="AN105" s="1">
        <f t="shared" si="22"/>
        <v>2</v>
      </c>
      <c r="AO105" s="1">
        <f t="shared" si="22"/>
        <v>2</v>
      </c>
      <c r="AP105" s="1">
        <f t="shared" si="22"/>
        <v>2</v>
      </c>
      <c r="AQ105" s="1">
        <f t="shared" si="22"/>
        <v>2</v>
      </c>
      <c r="AR105" s="1">
        <f t="shared" si="22"/>
        <v>1</v>
      </c>
      <c r="AS105" s="1">
        <f t="shared" si="22"/>
        <v>2</v>
      </c>
      <c r="AT105" s="1">
        <f t="shared" si="22"/>
        <v>2</v>
      </c>
      <c r="AU105" s="1">
        <f t="shared" si="22"/>
        <v>1</v>
      </c>
      <c r="AV105" s="1">
        <f t="shared" si="22"/>
        <v>2</v>
      </c>
      <c r="AW105" s="1">
        <f t="shared" si="22"/>
        <v>2</v>
      </c>
      <c r="AX105" s="1">
        <f t="shared" si="22"/>
        <v>2</v>
      </c>
      <c r="AY105" s="1">
        <f t="shared" si="22"/>
        <v>2</v>
      </c>
      <c r="AZ105" s="1">
        <f t="shared" si="22"/>
        <v>2</v>
      </c>
      <c r="BA105" s="1">
        <f t="shared" si="22"/>
        <v>2</v>
      </c>
      <c r="BB105" s="1">
        <f t="shared" si="22"/>
        <v>2</v>
      </c>
      <c r="BC105" s="1">
        <f t="shared" si="22"/>
        <v>2</v>
      </c>
      <c r="BD105" s="1">
        <f t="shared" si="22"/>
        <v>2</v>
      </c>
      <c r="BE105" s="1">
        <f t="shared" si="22"/>
        <v>2</v>
      </c>
      <c r="BF105" s="1">
        <f t="shared" si="22"/>
        <v>2</v>
      </c>
      <c r="BG105" s="1">
        <f t="shared" si="22"/>
        <v>2</v>
      </c>
      <c r="BH105" s="1">
        <f t="shared" si="22"/>
        <v>2</v>
      </c>
      <c r="BI105" s="1">
        <f t="shared" si="22"/>
        <v>2</v>
      </c>
      <c r="BJ105" s="1">
        <v>1000000</v>
      </c>
      <c r="BL105" s="9" t="s">
        <v>126</v>
      </c>
      <c r="BM105" s="10">
        <v>2</v>
      </c>
      <c r="BN105" s="10">
        <v>2</v>
      </c>
      <c r="BO105" s="10">
        <v>2</v>
      </c>
      <c r="BP105" s="10">
        <v>2</v>
      </c>
      <c r="BQ105" s="10">
        <v>2</v>
      </c>
      <c r="BR105" s="10">
        <v>2</v>
      </c>
      <c r="BS105" s="10">
        <v>2</v>
      </c>
      <c r="BT105" s="10">
        <v>2</v>
      </c>
      <c r="BU105" s="10">
        <v>2</v>
      </c>
      <c r="BV105" s="10">
        <v>2</v>
      </c>
      <c r="BW105" s="10">
        <v>2</v>
      </c>
      <c r="BX105" s="10">
        <v>1</v>
      </c>
      <c r="BY105" s="10">
        <v>2</v>
      </c>
      <c r="BZ105" s="10">
        <v>2</v>
      </c>
      <c r="CA105" s="10">
        <v>1</v>
      </c>
      <c r="CB105" s="10">
        <v>2</v>
      </c>
      <c r="CC105" s="10">
        <v>2</v>
      </c>
      <c r="CD105" s="10">
        <v>2</v>
      </c>
      <c r="CE105" s="10">
        <v>2</v>
      </c>
      <c r="CF105" s="10">
        <v>2</v>
      </c>
      <c r="CG105" s="10">
        <v>2</v>
      </c>
      <c r="CH105" s="10">
        <v>2</v>
      </c>
      <c r="CI105" s="10">
        <v>2</v>
      </c>
      <c r="CJ105" s="10">
        <v>2</v>
      </c>
      <c r="CK105" s="10">
        <v>2</v>
      </c>
      <c r="CL105" s="10">
        <v>2</v>
      </c>
      <c r="CM105" s="10">
        <v>2</v>
      </c>
      <c r="CN105" s="10">
        <v>2</v>
      </c>
      <c r="CO105" s="10">
        <v>2</v>
      </c>
      <c r="CP105" s="10">
        <v>1000000</v>
      </c>
    </row>
    <row r="106" spans="1:94" ht="15.75" thickBot="1" x14ac:dyDescent="0.3">
      <c r="A106" s="9" t="s">
        <v>127</v>
      </c>
      <c r="B106" s="10">
        <v>3</v>
      </c>
      <c r="C106" s="10">
        <v>3</v>
      </c>
      <c r="D106" s="10">
        <v>3</v>
      </c>
      <c r="E106" s="10">
        <v>3</v>
      </c>
      <c r="F106" s="10">
        <v>3</v>
      </c>
      <c r="G106" s="10">
        <v>3</v>
      </c>
      <c r="H106" s="10">
        <v>3</v>
      </c>
      <c r="I106" s="10">
        <v>3</v>
      </c>
      <c r="J106" s="10">
        <v>3</v>
      </c>
      <c r="K106" s="10">
        <v>3</v>
      </c>
      <c r="L106" s="10">
        <v>3</v>
      </c>
      <c r="M106" s="10">
        <v>4</v>
      </c>
      <c r="N106" s="10">
        <v>3</v>
      </c>
      <c r="O106" s="10">
        <v>3</v>
      </c>
      <c r="P106" s="10">
        <v>4</v>
      </c>
      <c r="Q106" s="10">
        <v>3</v>
      </c>
      <c r="R106" s="10">
        <v>3</v>
      </c>
      <c r="S106" s="10">
        <v>3</v>
      </c>
      <c r="T106" s="10">
        <v>3</v>
      </c>
      <c r="U106" s="10">
        <v>3</v>
      </c>
      <c r="V106" s="10">
        <v>3</v>
      </c>
      <c r="W106" s="10">
        <v>3</v>
      </c>
      <c r="X106" s="10">
        <v>3</v>
      </c>
      <c r="Y106" s="10">
        <v>3</v>
      </c>
      <c r="Z106" s="10">
        <v>3</v>
      </c>
      <c r="AA106" s="10">
        <v>3</v>
      </c>
      <c r="AB106" s="10">
        <v>3</v>
      </c>
      <c r="AC106" s="10">
        <v>3</v>
      </c>
      <c r="AD106" s="10">
        <v>3</v>
      </c>
      <c r="AE106" s="10">
        <v>1000000</v>
      </c>
      <c r="AG106" s="1">
        <f t="shared" si="23"/>
        <v>2</v>
      </c>
      <c r="AH106" s="1">
        <f t="shared" si="22"/>
        <v>2</v>
      </c>
      <c r="AI106" s="1">
        <f t="shared" si="22"/>
        <v>2</v>
      </c>
      <c r="AJ106" s="1">
        <f t="shared" si="22"/>
        <v>2</v>
      </c>
      <c r="AK106" s="1">
        <f t="shared" si="22"/>
        <v>2</v>
      </c>
      <c r="AL106" s="1">
        <f t="shared" si="22"/>
        <v>2</v>
      </c>
      <c r="AM106" s="1">
        <f t="shared" si="22"/>
        <v>2</v>
      </c>
      <c r="AN106" s="1">
        <f t="shared" si="22"/>
        <v>2</v>
      </c>
      <c r="AO106" s="1">
        <f t="shared" si="22"/>
        <v>2</v>
      </c>
      <c r="AP106" s="1">
        <f t="shared" si="22"/>
        <v>2</v>
      </c>
      <c r="AQ106" s="1">
        <f t="shared" si="22"/>
        <v>2</v>
      </c>
      <c r="AR106" s="1">
        <f t="shared" si="22"/>
        <v>1</v>
      </c>
      <c r="AS106" s="1">
        <f t="shared" si="22"/>
        <v>2</v>
      </c>
      <c r="AT106" s="1">
        <f t="shared" si="22"/>
        <v>2</v>
      </c>
      <c r="AU106" s="1">
        <f t="shared" si="22"/>
        <v>1</v>
      </c>
      <c r="AV106" s="1">
        <f t="shared" si="22"/>
        <v>2</v>
      </c>
      <c r="AW106" s="1">
        <f t="shared" si="22"/>
        <v>2</v>
      </c>
      <c r="AX106" s="1">
        <f t="shared" si="22"/>
        <v>2</v>
      </c>
      <c r="AY106" s="1">
        <f t="shared" si="22"/>
        <v>2</v>
      </c>
      <c r="AZ106" s="1">
        <f t="shared" si="22"/>
        <v>2</v>
      </c>
      <c r="BA106" s="1">
        <f t="shared" si="22"/>
        <v>2</v>
      </c>
      <c r="BB106" s="1">
        <f t="shared" si="22"/>
        <v>2</v>
      </c>
      <c r="BC106" s="1">
        <f t="shared" si="22"/>
        <v>2</v>
      </c>
      <c r="BD106" s="1">
        <f t="shared" si="22"/>
        <v>2</v>
      </c>
      <c r="BE106" s="1">
        <f t="shared" si="22"/>
        <v>2</v>
      </c>
      <c r="BF106" s="1">
        <f t="shared" si="22"/>
        <v>2</v>
      </c>
      <c r="BG106" s="1">
        <f t="shared" si="22"/>
        <v>2</v>
      </c>
      <c r="BH106" s="1">
        <f t="shared" si="22"/>
        <v>2</v>
      </c>
      <c r="BI106" s="1">
        <f t="shared" si="22"/>
        <v>2</v>
      </c>
      <c r="BJ106" s="1">
        <v>1000000</v>
      </c>
      <c r="BL106" s="9" t="s">
        <v>127</v>
      </c>
      <c r="BM106" s="10">
        <v>2</v>
      </c>
      <c r="BN106" s="10">
        <v>2</v>
      </c>
      <c r="BO106" s="10">
        <v>2</v>
      </c>
      <c r="BP106" s="10">
        <v>2</v>
      </c>
      <c r="BQ106" s="10">
        <v>2</v>
      </c>
      <c r="BR106" s="10">
        <v>2</v>
      </c>
      <c r="BS106" s="10">
        <v>2</v>
      </c>
      <c r="BT106" s="10">
        <v>2</v>
      </c>
      <c r="BU106" s="10">
        <v>2</v>
      </c>
      <c r="BV106" s="10">
        <v>2</v>
      </c>
      <c r="BW106" s="10">
        <v>2</v>
      </c>
      <c r="BX106" s="10">
        <v>1</v>
      </c>
      <c r="BY106" s="10">
        <v>2</v>
      </c>
      <c r="BZ106" s="10">
        <v>2</v>
      </c>
      <c r="CA106" s="10">
        <v>1</v>
      </c>
      <c r="CB106" s="10">
        <v>2</v>
      </c>
      <c r="CC106" s="10">
        <v>2</v>
      </c>
      <c r="CD106" s="10">
        <v>2</v>
      </c>
      <c r="CE106" s="10">
        <v>2</v>
      </c>
      <c r="CF106" s="10">
        <v>2</v>
      </c>
      <c r="CG106" s="10">
        <v>2</v>
      </c>
      <c r="CH106" s="10">
        <v>2</v>
      </c>
      <c r="CI106" s="10">
        <v>2</v>
      </c>
      <c r="CJ106" s="10">
        <v>2</v>
      </c>
      <c r="CK106" s="10">
        <v>2</v>
      </c>
      <c r="CL106" s="10">
        <v>2</v>
      </c>
      <c r="CM106" s="10">
        <v>2</v>
      </c>
      <c r="CN106" s="10">
        <v>2</v>
      </c>
      <c r="CO106" s="10">
        <v>2</v>
      </c>
      <c r="CP106" s="10">
        <v>1000000</v>
      </c>
    </row>
    <row r="107" spans="1:94" ht="15.75" thickBot="1" x14ac:dyDescent="0.3">
      <c r="A107" s="9" t="s">
        <v>128</v>
      </c>
      <c r="B107" s="10">
        <v>3</v>
      </c>
      <c r="C107" s="10">
        <v>3</v>
      </c>
      <c r="D107" s="10">
        <v>3</v>
      </c>
      <c r="E107" s="10">
        <v>3</v>
      </c>
      <c r="F107" s="10">
        <v>3</v>
      </c>
      <c r="G107" s="10">
        <v>3</v>
      </c>
      <c r="H107" s="10">
        <v>3</v>
      </c>
      <c r="I107" s="10">
        <v>3</v>
      </c>
      <c r="J107" s="10">
        <v>3</v>
      </c>
      <c r="K107" s="10">
        <v>3</v>
      </c>
      <c r="L107" s="10">
        <v>3</v>
      </c>
      <c r="M107" s="10">
        <v>4</v>
      </c>
      <c r="N107" s="10">
        <v>3</v>
      </c>
      <c r="O107" s="10">
        <v>3</v>
      </c>
      <c r="P107" s="10">
        <v>4</v>
      </c>
      <c r="Q107" s="10">
        <v>3</v>
      </c>
      <c r="R107" s="10">
        <v>3</v>
      </c>
      <c r="S107" s="10">
        <v>3</v>
      </c>
      <c r="T107" s="10">
        <v>3</v>
      </c>
      <c r="U107" s="10">
        <v>3</v>
      </c>
      <c r="V107" s="10">
        <v>3</v>
      </c>
      <c r="W107" s="10">
        <v>3</v>
      </c>
      <c r="X107" s="10">
        <v>3</v>
      </c>
      <c r="Y107" s="10">
        <v>3</v>
      </c>
      <c r="Z107" s="10">
        <v>3</v>
      </c>
      <c r="AA107" s="10">
        <v>3</v>
      </c>
      <c r="AB107" s="10">
        <v>3</v>
      </c>
      <c r="AC107" s="10">
        <v>3</v>
      </c>
      <c r="AD107" s="10">
        <v>3</v>
      </c>
      <c r="AE107" s="10">
        <v>1000000</v>
      </c>
      <c r="AG107" s="1">
        <f t="shared" si="23"/>
        <v>2</v>
      </c>
      <c r="AH107" s="1">
        <f t="shared" si="22"/>
        <v>2</v>
      </c>
      <c r="AI107" s="1">
        <f t="shared" si="22"/>
        <v>2</v>
      </c>
      <c r="AJ107" s="1">
        <f t="shared" si="22"/>
        <v>2</v>
      </c>
      <c r="AK107" s="1">
        <f t="shared" ref="AK107:AZ122" si="24">5-F107</f>
        <v>2</v>
      </c>
      <c r="AL107" s="1">
        <f t="shared" si="24"/>
        <v>2</v>
      </c>
      <c r="AM107" s="1">
        <f t="shared" si="24"/>
        <v>2</v>
      </c>
      <c r="AN107" s="1">
        <f t="shared" si="24"/>
        <v>2</v>
      </c>
      <c r="AO107" s="1">
        <f t="shared" si="24"/>
        <v>2</v>
      </c>
      <c r="AP107" s="1">
        <f t="shared" si="24"/>
        <v>2</v>
      </c>
      <c r="AQ107" s="1">
        <f t="shared" si="24"/>
        <v>2</v>
      </c>
      <c r="AR107" s="1">
        <f t="shared" si="24"/>
        <v>1</v>
      </c>
      <c r="AS107" s="1">
        <f t="shared" si="24"/>
        <v>2</v>
      </c>
      <c r="AT107" s="1">
        <f t="shared" si="24"/>
        <v>2</v>
      </c>
      <c r="AU107" s="1">
        <f t="shared" si="24"/>
        <v>1</v>
      </c>
      <c r="AV107" s="1">
        <f t="shared" si="24"/>
        <v>2</v>
      </c>
      <c r="AW107" s="1">
        <f t="shared" si="24"/>
        <v>2</v>
      </c>
      <c r="AX107" s="1">
        <f t="shared" si="24"/>
        <v>2</v>
      </c>
      <c r="AY107" s="1">
        <f t="shared" si="24"/>
        <v>2</v>
      </c>
      <c r="AZ107" s="1">
        <f t="shared" si="24"/>
        <v>2</v>
      </c>
      <c r="BA107" s="1">
        <f t="shared" ref="BA107:BI124" si="25">5-V107</f>
        <v>2</v>
      </c>
      <c r="BB107" s="1">
        <f t="shared" si="25"/>
        <v>2</v>
      </c>
      <c r="BC107" s="1">
        <f t="shared" si="25"/>
        <v>2</v>
      </c>
      <c r="BD107" s="1">
        <f t="shared" si="25"/>
        <v>2</v>
      </c>
      <c r="BE107" s="1">
        <f t="shared" si="25"/>
        <v>2</v>
      </c>
      <c r="BF107" s="1">
        <f t="shared" si="25"/>
        <v>2</v>
      </c>
      <c r="BG107" s="1">
        <f t="shared" si="25"/>
        <v>2</v>
      </c>
      <c r="BH107" s="1">
        <f t="shared" si="25"/>
        <v>2</v>
      </c>
      <c r="BI107" s="1">
        <f t="shared" si="25"/>
        <v>2</v>
      </c>
      <c r="BJ107" s="1">
        <v>1000000</v>
      </c>
      <c r="BL107" s="9" t="s">
        <v>128</v>
      </c>
      <c r="BM107" s="10">
        <v>2</v>
      </c>
      <c r="BN107" s="10">
        <v>2</v>
      </c>
      <c r="BO107" s="10">
        <v>2</v>
      </c>
      <c r="BP107" s="10">
        <v>2</v>
      </c>
      <c r="BQ107" s="10">
        <v>2</v>
      </c>
      <c r="BR107" s="10">
        <v>2</v>
      </c>
      <c r="BS107" s="10">
        <v>2</v>
      </c>
      <c r="BT107" s="10">
        <v>2</v>
      </c>
      <c r="BU107" s="10">
        <v>2</v>
      </c>
      <c r="BV107" s="10">
        <v>2</v>
      </c>
      <c r="BW107" s="10">
        <v>2</v>
      </c>
      <c r="BX107" s="10">
        <v>1</v>
      </c>
      <c r="BY107" s="10">
        <v>2</v>
      </c>
      <c r="BZ107" s="10">
        <v>2</v>
      </c>
      <c r="CA107" s="10">
        <v>1</v>
      </c>
      <c r="CB107" s="10">
        <v>2</v>
      </c>
      <c r="CC107" s="10">
        <v>2</v>
      </c>
      <c r="CD107" s="10">
        <v>2</v>
      </c>
      <c r="CE107" s="10">
        <v>2</v>
      </c>
      <c r="CF107" s="10">
        <v>2</v>
      </c>
      <c r="CG107" s="10">
        <v>2</v>
      </c>
      <c r="CH107" s="10">
        <v>2</v>
      </c>
      <c r="CI107" s="10">
        <v>2</v>
      </c>
      <c r="CJ107" s="10">
        <v>2</v>
      </c>
      <c r="CK107" s="10">
        <v>2</v>
      </c>
      <c r="CL107" s="10">
        <v>2</v>
      </c>
      <c r="CM107" s="10">
        <v>2</v>
      </c>
      <c r="CN107" s="10">
        <v>2</v>
      </c>
      <c r="CO107" s="10">
        <v>2</v>
      </c>
      <c r="CP107" s="10">
        <v>1000000</v>
      </c>
    </row>
    <row r="108" spans="1:94" ht="15.75" thickBot="1" x14ac:dyDescent="0.3">
      <c r="A108" s="9" t="s">
        <v>129</v>
      </c>
      <c r="B108" s="10">
        <v>3</v>
      </c>
      <c r="C108" s="10">
        <v>3</v>
      </c>
      <c r="D108" s="10">
        <v>3</v>
      </c>
      <c r="E108" s="10">
        <v>3</v>
      </c>
      <c r="F108" s="10">
        <v>3</v>
      </c>
      <c r="G108" s="10">
        <v>3</v>
      </c>
      <c r="H108" s="10">
        <v>3</v>
      </c>
      <c r="I108" s="10">
        <v>3</v>
      </c>
      <c r="J108" s="10">
        <v>3</v>
      </c>
      <c r="K108" s="10">
        <v>3</v>
      </c>
      <c r="L108" s="10">
        <v>3</v>
      </c>
      <c r="M108" s="10">
        <v>4</v>
      </c>
      <c r="N108" s="10">
        <v>3</v>
      </c>
      <c r="O108" s="10">
        <v>3</v>
      </c>
      <c r="P108" s="10">
        <v>4</v>
      </c>
      <c r="Q108" s="10">
        <v>3</v>
      </c>
      <c r="R108" s="10">
        <v>3</v>
      </c>
      <c r="S108" s="10">
        <v>3</v>
      </c>
      <c r="T108" s="10">
        <v>3</v>
      </c>
      <c r="U108" s="10">
        <v>3</v>
      </c>
      <c r="V108" s="10">
        <v>3</v>
      </c>
      <c r="W108" s="10">
        <v>3</v>
      </c>
      <c r="X108" s="10">
        <v>3</v>
      </c>
      <c r="Y108" s="10">
        <v>3</v>
      </c>
      <c r="Z108" s="10">
        <v>3</v>
      </c>
      <c r="AA108" s="10">
        <v>3</v>
      </c>
      <c r="AB108" s="10">
        <v>3</v>
      </c>
      <c r="AC108" s="10">
        <v>3</v>
      </c>
      <c r="AD108" s="10">
        <v>3</v>
      </c>
      <c r="AE108" s="10">
        <v>1000000</v>
      </c>
      <c r="AG108" s="1">
        <f t="shared" si="23"/>
        <v>2</v>
      </c>
      <c r="AH108" s="1">
        <f t="shared" si="23"/>
        <v>2</v>
      </c>
      <c r="AI108" s="1">
        <f t="shared" si="23"/>
        <v>2</v>
      </c>
      <c r="AJ108" s="1">
        <f t="shared" si="23"/>
        <v>2</v>
      </c>
      <c r="AK108" s="1">
        <f t="shared" si="24"/>
        <v>2</v>
      </c>
      <c r="AL108" s="1">
        <f t="shared" si="24"/>
        <v>2</v>
      </c>
      <c r="AM108" s="1">
        <f t="shared" si="24"/>
        <v>2</v>
      </c>
      <c r="AN108" s="1">
        <f t="shared" si="24"/>
        <v>2</v>
      </c>
      <c r="AO108" s="1">
        <f t="shared" si="24"/>
        <v>2</v>
      </c>
      <c r="AP108" s="1">
        <f t="shared" si="24"/>
        <v>2</v>
      </c>
      <c r="AQ108" s="1">
        <f t="shared" si="24"/>
        <v>2</v>
      </c>
      <c r="AR108" s="1">
        <f t="shared" si="24"/>
        <v>1</v>
      </c>
      <c r="AS108" s="1">
        <f t="shared" si="24"/>
        <v>2</v>
      </c>
      <c r="AT108" s="1">
        <f t="shared" si="24"/>
        <v>2</v>
      </c>
      <c r="AU108" s="1">
        <f t="shared" si="24"/>
        <v>1</v>
      </c>
      <c r="AV108" s="1">
        <f t="shared" si="24"/>
        <v>2</v>
      </c>
      <c r="AW108" s="1">
        <f t="shared" si="24"/>
        <v>2</v>
      </c>
      <c r="AX108" s="1">
        <f t="shared" si="24"/>
        <v>2</v>
      </c>
      <c r="AY108" s="1">
        <f t="shared" si="24"/>
        <v>2</v>
      </c>
      <c r="AZ108" s="1">
        <f t="shared" si="24"/>
        <v>2</v>
      </c>
      <c r="BA108" s="1">
        <f t="shared" si="25"/>
        <v>2</v>
      </c>
      <c r="BB108" s="1">
        <f t="shared" si="25"/>
        <v>2</v>
      </c>
      <c r="BC108" s="1">
        <f t="shared" si="25"/>
        <v>2</v>
      </c>
      <c r="BD108" s="1">
        <f t="shared" si="25"/>
        <v>2</v>
      </c>
      <c r="BE108" s="1">
        <f t="shared" si="25"/>
        <v>2</v>
      </c>
      <c r="BF108" s="1">
        <f t="shared" si="25"/>
        <v>2</v>
      </c>
      <c r="BG108" s="1">
        <f t="shared" si="25"/>
        <v>2</v>
      </c>
      <c r="BH108" s="1">
        <f t="shared" si="25"/>
        <v>2</v>
      </c>
      <c r="BI108" s="1">
        <f t="shared" si="25"/>
        <v>2</v>
      </c>
      <c r="BJ108" s="1">
        <v>1000000</v>
      </c>
      <c r="BL108" s="9" t="s">
        <v>129</v>
      </c>
      <c r="BM108" s="10">
        <v>2</v>
      </c>
      <c r="BN108" s="10">
        <v>2</v>
      </c>
      <c r="BO108" s="10">
        <v>2</v>
      </c>
      <c r="BP108" s="10">
        <v>2</v>
      </c>
      <c r="BQ108" s="10">
        <v>2</v>
      </c>
      <c r="BR108" s="10">
        <v>2</v>
      </c>
      <c r="BS108" s="10">
        <v>2</v>
      </c>
      <c r="BT108" s="10">
        <v>2</v>
      </c>
      <c r="BU108" s="10">
        <v>2</v>
      </c>
      <c r="BV108" s="10">
        <v>2</v>
      </c>
      <c r="BW108" s="10">
        <v>2</v>
      </c>
      <c r="BX108" s="10">
        <v>1</v>
      </c>
      <c r="BY108" s="10">
        <v>2</v>
      </c>
      <c r="BZ108" s="10">
        <v>2</v>
      </c>
      <c r="CA108" s="10">
        <v>1</v>
      </c>
      <c r="CB108" s="10">
        <v>2</v>
      </c>
      <c r="CC108" s="10">
        <v>2</v>
      </c>
      <c r="CD108" s="10">
        <v>2</v>
      </c>
      <c r="CE108" s="10">
        <v>2</v>
      </c>
      <c r="CF108" s="10">
        <v>2</v>
      </c>
      <c r="CG108" s="10">
        <v>2</v>
      </c>
      <c r="CH108" s="10">
        <v>2</v>
      </c>
      <c r="CI108" s="10">
        <v>2</v>
      </c>
      <c r="CJ108" s="10">
        <v>2</v>
      </c>
      <c r="CK108" s="10">
        <v>2</v>
      </c>
      <c r="CL108" s="10">
        <v>2</v>
      </c>
      <c r="CM108" s="10">
        <v>2</v>
      </c>
      <c r="CN108" s="10">
        <v>2</v>
      </c>
      <c r="CO108" s="10">
        <v>2</v>
      </c>
      <c r="CP108" s="10">
        <v>1000000</v>
      </c>
    </row>
    <row r="109" spans="1:94" ht="15.75" thickBot="1" x14ac:dyDescent="0.3">
      <c r="A109" s="9" t="s">
        <v>130</v>
      </c>
      <c r="B109" s="10">
        <v>3</v>
      </c>
      <c r="C109" s="10">
        <v>3</v>
      </c>
      <c r="D109" s="10">
        <v>3</v>
      </c>
      <c r="E109" s="10">
        <v>3</v>
      </c>
      <c r="F109" s="10">
        <v>3</v>
      </c>
      <c r="G109" s="10">
        <v>3</v>
      </c>
      <c r="H109" s="10">
        <v>3</v>
      </c>
      <c r="I109" s="10">
        <v>3</v>
      </c>
      <c r="J109" s="10">
        <v>3</v>
      </c>
      <c r="K109" s="10">
        <v>3</v>
      </c>
      <c r="L109" s="10">
        <v>3</v>
      </c>
      <c r="M109" s="10">
        <v>4</v>
      </c>
      <c r="N109" s="10">
        <v>3</v>
      </c>
      <c r="O109" s="10">
        <v>3</v>
      </c>
      <c r="P109" s="10">
        <v>4</v>
      </c>
      <c r="Q109" s="10">
        <v>3</v>
      </c>
      <c r="R109" s="10">
        <v>3</v>
      </c>
      <c r="S109" s="10">
        <v>3</v>
      </c>
      <c r="T109" s="10">
        <v>3</v>
      </c>
      <c r="U109" s="10">
        <v>3</v>
      </c>
      <c r="V109" s="10">
        <v>3</v>
      </c>
      <c r="W109" s="10">
        <v>3</v>
      </c>
      <c r="X109" s="10">
        <v>3</v>
      </c>
      <c r="Y109" s="10">
        <v>3</v>
      </c>
      <c r="Z109" s="10">
        <v>3</v>
      </c>
      <c r="AA109" s="10">
        <v>3</v>
      </c>
      <c r="AB109" s="10">
        <v>3</v>
      </c>
      <c r="AC109" s="10">
        <v>3</v>
      </c>
      <c r="AD109" s="10">
        <v>3</v>
      </c>
      <c r="AE109" s="10">
        <v>1000000</v>
      </c>
      <c r="AG109" s="1">
        <f t="shared" si="23"/>
        <v>2</v>
      </c>
      <c r="AH109" s="1">
        <f t="shared" si="23"/>
        <v>2</v>
      </c>
      <c r="AI109" s="1">
        <f t="shared" si="23"/>
        <v>2</v>
      </c>
      <c r="AJ109" s="1">
        <f t="shared" si="23"/>
        <v>2</v>
      </c>
      <c r="AK109" s="1">
        <f t="shared" si="24"/>
        <v>2</v>
      </c>
      <c r="AL109" s="1">
        <f t="shared" si="24"/>
        <v>2</v>
      </c>
      <c r="AM109" s="1">
        <f t="shared" si="24"/>
        <v>2</v>
      </c>
      <c r="AN109" s="1">
        <f t="shared" si="24"/>
        <v>2</v>
      </c>
      <c r="AO109" s="1">
        <f t="shared" si="24"/>
        <v>2</v>
      </c>
      <c r="AP109" s="1">
        <f t="shared" si="24"/>
        <v>2</v>
      </c>
      <c r="AQ109" s="1">
        <f t="shared" si="24"/>
        <v>2</v>
      </c>
      <c r="AR109" s="1">
        <f t="shared" si="24"/>
        <v>1</v>
      </c>
      <c r="AS109" s="1">
        <f t="shared" si="24"/>
        <v>2</v>
      </c>
      <c r="AT109" s="1">
        <f t="shared" si="24"/>
        <v>2</v>
      </c>
      <c r="AU109" s="1">
        <f t="shared" si="24"/>
        <v>1</v>
      </c>
      <c r="AV109" s="1">
        <f t="shared" si="24"/>
        <v>2</v>
      </c>
      <c r="AW109" s="1">
        <f t="shared" si="24"/>
        <v>2</v>
      </c>
      <c r="AX109" s="1">
        <f t="shared" si="24"/>
        <v>2</v>
      </c>
      <c r="AY109" s="1">
        <f t="shared" si="24"/>
        <v>2</v>
      </c>
      <c r="AZ109" s="1">
        <f t="shared" si="24"/>
        <v>2</v>
      </c>
      <c r="BA109" s="1">
        <f t="shared" si="25"/>
        <v>2</v>
      </c>
      <c r="BB109" s="1">
        <f t="shared" si="25"/>
        <v>2</v>
      </c>
      <c r="BC109" s="1">
        <f t="shared" si="25"/>
        <v>2</v>
      </c>
      <c r="BD109" s="1">
        <f t="shared" si="25"/>
        <v>2</v>
      </c>
      <c r="BE109" s="1">
        <f t="shared" si="25"/>
        <v>2</v>
      </c>
      <c r="BF109" s="1">
        <f t="shared" si="25"/>
        <v>2</v>
      </c>
      <c r="BG109" s="1">
        <f t="shared" si="25"/>
        <v>2</v>
      </c>
      <c r="BH109" s="1">
        <f t="shared" si="25"/>
        <v>2</v>
      </c>
      <c r="BI109" s="1">
        <f t="shared" si="25"/>
        <v>2</v>
      </c>
      <c r="BJ109" s="1">
        <v>1000000</v>
      </c>
      <c r="BL109" s="9" t="s">
        <v>130</v>
      </c>
      <c r="BM109" s="10">
        <v>2</v>
      </c>
      <c r="BN109" s="10">
        <v>2</v>
      </c>
      <c r="BO109" s="10">
        <v>2</v>
      </c>
      <c r="BP109" s="10">
        <v>2</v>
      </c>
      <c r="BQ109" s="10">
        <v>2</v>
      </c>
      <c r="BR109" s="10">
        <v>2</v>
      </c>
      <c r="BS109" s="10">
        <v>2</v>
      </c>
      <c r="BT109" s="10">
        <v>2</v>
      </c>
      <c r="BU109" s="10">
        <v>2</v>
      </c>
      <c r="BV109" s="10">
        <v>2</v>
      </c>
      <c r="BW109" s="10">
        <v>2</v>
      </c>
      <c r="BX109" s="10">
        <v>1</v>
      </c>
      <c r="BY109" s="10">
        <v>2</v>
      </c>
      <c r="BZ109" s="10">
        <v>2</v>
      </c>
      <c r="CA109" s="10">
        <v>1</v>
      </c>
      <c r="CB109" s="10">
        <v>2</v>
      </c>
      <c r="CC109" s="10">
        <v>2</v>
      </c>
      <c r="CD109" s="10">
        <v>2</v>
      </c>
      <c r="CE109" s="10">
        <v>2</v>
      </c>
      <c r="CF109" s="10">
        <v>2</v>
      </c>
      <c r="CG109" s="10">
        <v>2</v>
      </c>
      <c r="CH109" s="10">
        <v>2</v>
      </c>
      <c r="CI109" s="10">
        <v>2</v>
      </c>
      <c r="CJ109" s="10">
        <v>2</v>
      </c>
      <c r="CK109" s="10">
        <v>2</v>
      </c>
      <c r="CL109" s="10">
        <v>2</v>
      </c>
      <c r="CM109" s="10">
        <v>2</v>
      </c>
      <c r="CN109" s="10">
        <v>2</v>
      </c>
      <c r="CO109" s="10">
        <v>2</v>
      </c>
      <c r="CP109" s="10">
        <v>1000000</v>
      </c>
    </row>
    <row r="110" spans="1:94" ht="15.75" thickBot="1" x14ac:dyDescent="0.3">
      <c r="A110" s="9" t="s">
        <v>131</v>
      </c>
      <c r="B110" s="10">
        <v>3</v>
      </c>
      <c r="C110" s="10">
        <v>3</v>
      </c>
      <c r="D110" s="10">
        <v>3</v>
      </c>
      <c r="E110" s="10">
        <v>3</v>
      </c>
      <c r="F110" s="10">
        <v>3</v>
      </c>
      <c r="G110" s="10">
        <v>3</v>
      </c>
      <c r="H110" s="10">
        <v>3</v>
      </c>
      <c r="I110" s="10">
        <v>3</v>
      </c>
      <c r="J110" s="10">
        <v>3</v>
      </c>
      <c r="K110" s="10">
        <v>3</v>
      </c>
      <c r="L110" s="10">
        <v>3</v>
      </c>
      <c r="M110" s="10">
        <v>4</v>
      </c>
      <c r="N110" s="10">
        <v>3</v>
      </c>
      <c r="O110" s="10">
        <v>3</v>
      </c>
      <c r="P110" s="10">
        <v>4</v>
      </c>
      <c r="Q110" s="10">
        <v>3</v>
      </c>
      <c r="R110" s="10">
        <v>3</v>
      </c>
      <c r="S110" s="10">
        <v>3</v>
      </c>
      <c r="T110" s="10">
        <v>3</v>
      </c>
      <c r="U110" s="10">
        <v>3</v>
      </c>
      <c r="V110" s="10">
        <v>3</v>
      </c>
      <c r="W110" s="10">
        <v>3</v>
      </c>
      <c r="X110" s="10">
        <v>3</v>
      </c>
      <c r="Y110" s="10">
        <v>3</v>
      </c>
      <c r="Z110" s="10">
        <v>3</v>
      </c>
      <c r="AA110" s="10">
        <v>3</v>
      </c>
      <c r="AB110" s="10">
        <v>3</v>
      </c>
      <c r="AC110" s="10">
        <v>3</v>
      </c>
      <c r="AD110" s="10">
        <v>3</v>
      </c>
      <c r="AE110" s="10">
        <v>1000000</v>
      </c>
      <c r="AG110" s="1">
        <f t="shared" si="23"/>
        <v>2</v>
      </c>
      <c r="AH110" s="1">
        <f t="shared" si="23"/>
        <v>2</v>
      </c>
      <c r="AI110" s="1">
        <f t="shared" si="23"/>
        <v>2</v>
      </c>
      <c r="AJ110" s="1">
        <f t="shared" si="23"/>
        <v>2</v>
      </c>
      <c r="AK110" s="1">
        <f t="shared" si="24"/>
        <v>2</v>
      </c>
      <c r="AL110" s="1">
        <f t="shared" si="24"/>
        <v>2</v>
      </c>
      <c r="AM110" s="1">
        <f t="shared" si="24"/>
        <v>2</v>
      </c>
      <c r="AN110" s="1">
        <f t="shared" si="24"/>
        <v>2</v>
      </c>
      <c r="AO110" s="1">
        <f t="shared" si="24"/>
        <v>2</v>
      </c>
      <c r="AP110" s="1">
        <f t="shared" si="24"/>
        <v>2</v>
      </c>
      <c r="AQ110" s="1">
        <f t="shared" si="24"/>
        <v>2</v>
      </c>
      <c r="AR110" s="1">
        <f t="shared" si="24"/>
        <v>1</v>
      </c>
      <c r="AS110" s="1">
        <f t="shared" si="24"/>
        <v>2</v>
      </c>
      <c r="AT110" s="1">
        <f t="shared" si="24"/>
        <v>2</v>
      </c>
      <c r="AU110" s="1">
        <f t="shared" si="24"/>
        <v>1</v>
      </c>
      <c r="AV110" s="1">
        <f t="shared" si="24"/>
        <v>2</v>
      </c>
      <c r="AW110" s="1">
        <f t="shared" si="24"/>
        <v>2</v>
      </c>
      <c r="AX110" s="1">
        <f t="shared" si="24"/>
        <v>2</v>
      </c>
      <c r="AY110" s="1">
        <f t="shared" si="24"/>
        <v>2</v>
      </c>
      <c r="AZ110" s="1">
        <f t="shared" si="24"/>
        <v>2</v>
      </c>
      <c r="BA110" s="1">
        <f t="shared" si="25"/>
        <v>2</v>
      </c>
      <c r="BB110" s="1">
        <f t="shared" si="25"/>
        <v>2</v>
      </c>
      <c r="BC110" s="1">
        <f t="shared" si="25"/>
        <v>2</v>
      </c>
      <c r="BD110" s="1">
        <f t="shared" si="25"/>
        <v>2</v>
      </c>
      <c r="BE110" s="1">
        <f t="shared" si="25"/>
        <v>2</v>
      </c>
      <c r="BF110" s="1">
        <f t="shared" si="25"/>
        <v>2</v>
      </c>
      <c r="BG110" s="1">
        <f t="shared" si="25"/>
        <v>2</v>
      </c>
      <c r="BH110" s="1">
        <f t="shared" si="25"/>
        <v>2</v>
      </c>
      <c r="BI110" s="1">
        <f t="shared" si="25"/>
        <v>2</v>
      </c>
      <c r="BJ110" s="1">
        <v>1000000</v>
      </c>
      <c r="BL110" s="9" t="s">
        <v>131</v>
      </c>
      <c r="BM110" s="10">
        <v>2</v>
      </c>
      <c r="BN110" s="10">
        <v>2</v>
      </c>
      <c r="BO110" s="10">
        <v>2</v>
      </c>
      <c r="BP110" s="10">
        <v>2</v>
      </c>
      <c r="BQ110" s="10">
        <v>2</v>
      </c>
      <c r="BR110" s="10">
        <v>2</v>
      </c>
      <c r="BS110" s="10">
        <v>2</v>
      </c>
      <c r="BT110" s="10">
        <v>2</v>
      </c>
      <c r="BU110" s="10">
        <v>2</v>
      </c>
      <c r="BV110" s="10">
        <v>2</v>
      </c>
      <c r="BW110" s="10">
        <v>2</v>
      </c>
      <c r="BX110" s="10">
        <v>1</v>
      </c>
      <c r="BY110" s="10">
        <v>2</v>
      </c>
      <c r="BZ110" s="10">
        <v>2</v>
      </c>
      <c r="CA110" s="10">
        <v>1</v>
      </c>
      <c r="CB110" s="10">
        <v>2</v>
      </c>
      <c r="CC110" s="10">
        <v>2</v>
      </c>
      <c r="CD110" s="10">
        <v>2</v>
      </c>
      <c r="CE110" s="10">
        <v>2</v>
      </c>
      <c r="CF110" s="10">
        <v>2</v>
      </c>
      <c r="CG110" s="10">
        <v>2</v>
      </c>
      <c r="CH110" s="10">
        <v>2</v>
      </c>
      <c r="CI110" s="10">
        <v>2</v>
      </c>
      <c r="CJ110" s="10">
        <v>2</v>
      </c>
      <c r="CK110" s="10">
        <v>2</v>
      </c>
      <c r="CL110" s="10">
        <v>2</v>
      </c>
      <c r="CM110" s="10">
        <v>2</v>
      </c>
      <c r="CN110" s="10">
        <v>2</v>
      </c>
      <c r="CO110" s="10">
        <v>2</v>
      </c>
      <c r="CP110" s="10">
        <v>1000000</v>
      </c>
    </row>
    <row r="111" spans="1:94" ht="15.75" thickBot="1" x14ac:dyDescent="0.3">
      <c r="A111" s="9" t="s">
        <v>132</v>
      </c>
      <c r="B111" s="10">
        <v>3</v>
      </c>
      <c r="C111" s="10">
        <v>3</v>
      </c>
      <c r="D111" s="10">
        <v>3</v>
      </c>
      <c r="E111" s="10">
        <v>3</v>
      </c>
      <c r="F111" s="10">
        <v>3</v>
      </c>
      <c r="G111" s="10">
        <v>3</v>
      </c>
      <c r="H111" s="10">
        <v>3</v>
      </c>
      <c r="I111" s="10">
        <v>3</v>
      </c>
      <c r="J111" s="10">
        <v>3</v>
      </c>
      <c r="K111" s="10">
        <v>3</v>
      </c>
      <c r="L111" s="10">
        <v>3</v>
      </c>
      <c r="M111" s="10">
        <v>4</v>
      </c>
      <c r="N111" s="10">
        <v>3</v>
      </c>
      <c r="O111" s="10">
        <v>3</v>
      </c>
      <c r="P111" s="10">
        <v>4</v>
      </c>
      <c r="Q111" s="10">
        <v>3</v>
      </c>
      <c r="R111" s="10">
        <v>3</v>
      </c>
      <c r="S111" s="10">
        <v>3</v>
      </c>
      <c r="T111" s="10">
        <v>3</v>
      </c>
      <c r="U111" s="10">
        <v>3</v>
      </c>
      <c r="V111" s="10">
        <v>3</v>
      </c>
      <c r="W111" s="10">
        <v>3</v>
      </c>
      <c r="X111" s="10">
        <v>3</v>
      </c>
      <c r="Y111" s="10">
        <v>3</v>
      </c>
      <c r="Z111" s="10">
        <v>3</v>
      </c>
      <c r="AA111" s="10">
        <v>3</v>
      </c>
      <c r="AB111" s="10">
        <v>3</v>
      </c>
      <c r="AC111" s="10">
        <v>3</v>
      </c>
      <c r="AD111" s="10">
        <v>3</v>
      </c>
      <c r="AE111" s="10">
        <v>1000000</v>
      </c>
      <c r="AG111" s="1">
        <f t="shared" si="23"/>
        <v>2</v>
      </c>
      <c r="AH111" s="1">
        <f t="shared" si="23"/>
        <v>2</v>
      </c>
      <c r="AI111" s="1">
        <f t="shared" si="23"/>
        <v>2</v>
      </c>
      <c r="AJ111" s="1">
        <f t="shared" si="23"/>
        <v>2</v>
      </c>
      <c r="AK111" s="1">
        <f t="shared" si="24"/>
        <v>2</v>
      </c>
      <c r="AL111" s="1">
        <f t="shared" si="24"/>
        <v>2</v>
      </c>
      <c r="AM111" s="1">
        <f t="shared" si="24"/>
        <v>2</v>
      </c>
      <c r="AN111" s="1">
        <f t="shared" si="24"/>
        <v>2</v>
      </c>
      <c r="AO111" s="1">
        <f t="shared" si="24"/>
        <v>2</v>
      </c>
      <c r="AP111" s="1">
        <f t="shared" si="24"/>
        <v>2</v>
      </c>
      <c r="AQ111" s="1">
        <f t="shared" si="24"/>
        <v>2</v>
      </c>
      <c r="AR111" s="1">
        <f t="shared" si="24"/>
        <v>1</v>
      </c>
      <c r="AS111" s="1">
        <f t="shared" si="24"/>
        <v>2</v>
      </c>
      <c r="AT111" s="1">
        <f t="shared" si="24"/>
        <v>2</v>
      </c>
      <c r="AU111" s="1">
        <f t="shared" si="24"/>
        <v>1</v>
      </c>
      <c r="AV111" s="1">
        <f t="shared" si="24"/>
        <v>2</v>
      </c>
      <c r="AW111" s="1">
        <f t="shared" si="24"/>
        <v>2</v>
      </c>
      <c r="AX111" s="1">
        <f t="shared" si="24"/>
        <v>2</v>
      </c>
      <c r="AY111" s="1">
        <f t="shared" si="24"/>
        <v>2</v>
      </c>
      <c r="AZ111" s="1">
        <f t="shared" si="24"/>
        <v>2</v>
      </c>
      <c r="BA111" s="1">
        <f t="shared" si="25"/>
        <v>2</v>
      </c>
      <c r="BB111" s="1">
        <f t="shared" si="25"/>
        <v>2</v>
      </c>
      <c r="BC111" s="1">
        <f t="shared" si="25"/>
        <v>2</v>
      </c>
      <c r="BD111" s="1">
        <f t="shared" si="25"/>
        <v>2</v>
      </c>
      <c r="BE111" s="1">
        <f t="shared" si="25"/>
        <v>2</v>
      </c>
      <c r="BF111" s="1">
        <f t="shared" si="25"/>
        <v>2</v>
      </c>
      <c r="BG111" s="1">
        <f t="shared" si="25"/>
        <v>2</v>
      </c>
      <c r="BH111" s="1">
        <f t="shared" si="25"/>
        <v>2</v>
      </c>
      <c r="BI111" s="1">
        <f t="shared" si="25"/>
        <v>2</v>
      </c>
      <c r="BJ111" s="1">
        <v>1000000</v>
      </c>
      <c r="BL111" s="9" t="s">
        <v>132</v>
      </c>
      <c r="BM111" s="10">
        <v>2</v>
      </c>
      <c r="BN111" s="10">
        <v>2</v>
      </c>
      <c r="BO111" s="10">
        <v>2</v>
      </c>
      <c r="BP111" s="10">
        <v>2</v>
      </c>
      <c r="BQ111" s="10">
        <v>2</v>
      </c>
      <c r="BR111" s="10">
        <v>2</v>
      </c>
      <c r="BS111" s="10">
        <v>2</v>
      </c>
      <c r="BT111" s="10">
        <v>2</v>
      </c>
      <c r="BU111" s="10">
        <v>2</v>
      </c>
      <c r="BV111" s="10">
        <v>2</v>
      </c>
      <c r="BW111" s="10">
        <v>2</v>
      </c>
      <c r="BX111" s="10">
        <v>1</v>
      </c>
      <c r="BY111" s="10">
        <v>2</v>
      </c>
      <c r="BZ111" s="10">
        <v>2</v>
      </c>
      <c r="CA111" s="10">
        <v>1</v>
      </c>
      <c r="CB111" s="10">
        <v>2</v>
      </c>
      <c r="CC111" s="10">
        <v>2</v>
      </c>
      <c r="CD111" s="10">
        <v>2</v>
      </c>
      <c r="CE111" s="10">
        <v>2</v>
      </c>
      <c r="CF111" s="10">
        <v>2</v>
      </c>
      <c r="CG111" s="10">
        <v>2</v>
      </c>
      <c r="CH111" s="10">
        <v>2</v>
      </c>
      <c r="CI111" s="10">
        <v>2</v>
      </c>
      <c r="CJ111" s="10">
        <v>2</v>
      </c>
      <c r="CK111" s="10">
        <v>2</v>
      </c>
      <c r="CL111" s="10">
        <v>2</v>
      </c>
      <c r="CM111" s="10">
        <v>2</v>
      </c>
      <c r="CN111" s="10">
        <v>2</v>
      </c>
      <c r="CO111" s="10">
        <v>2</v>
      </c>
      <c r="CP111" s="10">
        <v>1000000</v>
      </c>
    </row>
    <row r="112" spans="1:94" ht="15.75" thickBot="1" x14ac:dyDescent="0.3">
      <c r="A112" s="9" t="s">
        <v>133</v>
      </c>
      <c r="B112" s="10">
        <v>3</v>
      </c>
      <c r="C112" s="10">
        <v>3</v>
      </c>
      <c r="D112" s="10">
        <v>3</v>
      </c>
      <c r="E112" s="10">
        <v>3</v>
      </c>
      <c r="F112" s="10">
        <v>3</v>
      </c>
      <c r="G112" s="10">
        <v>3</v>
      </c>
      <c r="H112" s="10">
        <v>3</v>
      </c>
      <c r="I112" s="10">
        <v>3</v>
      </c>
      <c r="J112" s="10">
        <v>3</v>
      </c>
      <c r="K112" s="10">
        <v>3</v>
      </c>
      <c r="L112" s="10">
        <v>3</v>
      </c>
      <c r="M112" s="10">
        <v>4</v>
      </c>
      <c r="N112" s="10">
        <v>3</v>
      </c>
      <c r="O112" s="10">
        <v>3</v>
      </c>
      <c r="P112" s="10">
        <v>4</v>
      </c>
      <c r="Q112" s="10">
        <v>3</v>
      </c>
      <c r="R112" s="10">
        <v>3</v>
      </c>
      <c r="S112" s="10">
        <v>3</v>
      </c>
      <c r="T112" s="10">
        <v>3</v>
      </c>
      <c r="U112" s="10">
        <v>3</v>
      </c>
      <c r="V112" s="10">
        <v>3</v>
      </c>
      <c r="W112" s="10">
        <v>3</v>
      </c>
      <c r="X112" s="10">
        <v>3</v>
      </c>
      <c r="Y112" s="10">
        <v>3</v>
      </c>
      <c r="Z112" s="10">
        <v>3</v>
      </c>
      <c r="AA112" s="10">
        <v>3</v>
      </c>
      <c r="AB112" s="10">
        <v>3</v>
      </c>
      <c r="AC112" s="10">
        <v>3</v>
      </c>
      <c r="AD112" s="10">
        <v>3</v>
      </c>
      <c r="AE112" s="10">
        <v>1000000</v>
      </c>
      <c r="AG112" s="1">
        <f t="shared" si="23"/>
        <v>2</v>
      </c>
      <c r="AH112" s="1">
        <f t="shared" si="23"/>
        <v>2</v>
      </c>
      <c r="AI112" s="1">
        <f t="shared" si="23"/>
        <v>2</v>
      </c>
      <c r="AJ112" s="1">
        <f t="shared" si="23"/>
        <v>2</v>
      </c>
      <c r="AK112" s="1">
        <f t="shared" si="24"/>
        <v>2</v>
      </c>
      <c r="AL112" s="1">
        <f t="shared" si="24"/>
        <v>2</v>
      </c>
      <c r="AM112" s="1">
        <f t="shared" si="24"/>
        <v>2</v>
      </c>
      <c r="AN112" s="1">
        <f t="shared" si="24"/>
        <v>2</v>
      </c>
      <c r="AO112" s="1">
        <f t="shared" si="24"/>
        <v>2</v>
      </c>
      <c r="AP112" s="1">
        <f t="shared" si="24"/>
        <v>2</v>
      </c>
      <c r="AQ112" s="1">
        <f t="shared" si="24"/>
        <v>2</v>
      </c>
      <c r="AR112" s="1">
        <f t="shared" si="24"/>
        <v>1</v>
      </c>
      <c r="AS112" s="1">
        <f t="shared" si="24"/>
        <v>2</v>
      </c>
      <c r="AT112" s="1">
        <f t="shared" si="24"/>
        <v>2</v>
      </c>
      <c r="AU112" s="1">
        <f t="shared" si="24"/>
        <v>1</v>
      </c>
      <c r="AV112" s="1">
        <f t="shared" si="24"/>
        <v>2</v>
      </c>
      <c r="AW112" s="1">
        <f t="shared" si="24"/>
        <v>2</v>
      </c>
      <c r="AX112" s="1">
        <f t="shared" si="24"/>
        <v>2</v>
      </c>
      <c r="AY112" s="1">
        <f t="shared" si="24"/>
        <v>2</v>
      </c>
      <c r="AZ112" s="1">
        <f t="shared" si="24"/>
        <v>2</v>
      </c>
      <c r="BA112" s="1">
        <f t="shared" si="25"/>
        <v>2</v>
      </c>
      <c r="BB112" s="1">
        <f t="shared" si="25"/>
        <v>2</v>
      </c>
      <c r="BC112" s="1">
        <f t="shared" si="25"/>
        <v>2</v>
      </c>
      <c r="BD112" s="1">
        <f t="shared" si="25"/>
        <v>2</v>
      </c>
      <c r="BE112" s="1">
        <f t="shared" si="25"/>
        <v>2</v>
      </c>
      <c r="BF112" s="1">
        <f t="shared" si="25"/>
        <v>2</v>
      </c>
      <c r="BG112" s="1">
        <f t="shared" si="25"/>
        <v>2</v>
      </c>
      <c r="BH112" s="1">
        <f t="shared" si="25"/>
        <v>2</v>
      </c>
      <c r="BI112" s="1">
        <f t="shared" si="25"/>
        <v>2</v>
      </c>
      <c r="BJ112" s="1">
        <v>1000000</v>
      </c>
      <c r="BL112" s="9" t="s">
        <v>133</v>
      </c>
      <c r="BM112" s="10">
        <v>2</v>
      </c>
      <c r="BN112" s="10">
        <v>2</v>
      </c>
      <c r="BO112" s="10">
        <v>2</v>
      </c>
      <c r="BP112" s="10">
        <v>2</v>
      </c>
      <c r="BQ112" s="10">
        <v>2</v>
      </c>
      <c r="BR112" s="10">
        <v>2</v>
      </c>
      <c r="BS112" s="10">
        <v>2</v>
      </c>
      <c r="BT112" s="10">
        <v>2</v>
      </c>
      <c r="BU112" s="10">
        <v>2</v>
      </c>
      <c r="BV112" s="10">
        <v>2</v>
      </c>
      <c r="BW112" s="10">
        <v>2</v>
      </c>
      <c r="BX112" s="10">
        <v>1</v>
      </c>
      <c r="BY112" s="10">
        <v>2</v>
      </c>
      <c r="BZ112" s="10">
        <v>2</v>
      </c>
      <c r="CA112" s="10">
        <v>1</v>
      </c>
      <c r="CB112" s="10">
        <v>2</v>
      </c>
      <c r="CC112" s="10">
        <v>2</v>
      </c>
      <c r="CD112" s="10">
        <v>2</v>
      </c>
      <c r="CE112" s="10">
        <v>2</v>
      </c>
      <c r="CF112" s="10">
        <v>2</v>
      </c>
      <c r="CG112" s="10">
        <v>2</v>
      </c>
      <c r="CH112" s="10">
        <v>2</v>
      </c>
      <c r="CI112" s="10">
        <v>2</v>
      </c>
      <c r="CJ112" s="10">
        <v>2</v>
      </c>
      <c r="CK112" s="10">
        <v>2</v>
      </c>
      <c r="CL112" s="10">
        <v>2</v>
      </c>
      <c r="CM112" s="10">
        <v>2</v>
      </c>
      <c r="CN112" s="10">
        <v>2</v>
      </c>
      <c r="CO112" s="10">
        <v>2</v>
      </c>
      <c r="CP112" s="10">
        <v>1000000</v>
      </c>
    </row>
    <row r="113" spans="1:94" ht="15.75" thickBot="1" x14ac:dyDescent="0.3">
      <c r="A113" s="9" t="s">
        <v>134</v>
      </c>
      <c r="B113" s="10">
        <v>3</v>
      </c>
      <c r="C113" s="10">
        <v>3</v>
      </c>
      <c r="D113" s="10">
        <v>3</v>
      </c>
      <c r="E113" s="10">
        <v>3</v>
      </c>
      <c r="F113" s="10">
        <v>3</v>
      </c>
      <c r="G113" s="10">
        <v>3</v>
      </c>
      <c r="H113" s="10">
        <v>3</v>
      </c>
      <c r="I113" s="10">
        <v>3</v>
      </c>
      <c r="J113" s="10">
        <v>3</v>
      </c>
      <c r="K113" s="10">
        <v>3</v>
      </c>
      <c r="L113" s="10">
        <v>3</v>
      </c>
      <c r="M113" s="10">
        <v>4</v>
      </c>
      <c r="N113" s="10">
        <v>3</v>
      </c>
      <c r="O113" s="10">
        <v>3</v>
      </c>
      <c r="P113" s="10">
        <v>4</v>
      </c>
      <c r="Q113" s="10">
        <v>3</v>
      </c>
      <c r="R113" s="10">
        <v>3</v>
      </c>
      <c r="S113" s="10">
        <v>3</v>
      </c>
      <c r="T113" s="10">
        <v>3</v>
      </c>
      <c r="U113" s="10">
        <v>3</v>
      </c>
      <c r="V113" s="10">
        <v>3</v>
      </c>
      <c r="W113" s="10">
        <v>3</v>
      </c>
      <c r="X113" s="10">
        <v>3</v>
      </c>
      <c r="Y113" s="10">
        <v>3</v>
      </c>
      <c r="Z113" s="10">
        <v>3</v>
      </c>
      <c r="AA113" s="10">
        <v>3</v>
      </c>
      <c r="AB113" s="10">
        <v>3</v>
      </c>
      <c r="AC113" s="10">
        <v>3</v>
      </c>
      <c r="AD113" s="10">
        <v>3</v>
      </c>
      <c r="AE113" s="10">
        <v>1000000</v>
      </c>
      <c r="AG113" s="1">
        <f t="shared" si="23"/>
        <v>2</v>
      </c>
      <c r="AH113" s="1">
        <f t="shared" si="23"/>
        <v>2</v>
      </c>
      <c r="AI113" s="1">
        <f t="shared" si="23"/>
        <v>2</v>
      </c>
      <c r="AJ113" s="1">
        <f t="shared" si="23"/>
        <v>2</v>
      </c>
      <c r="AK113" s="1">
        <f t="shared" si="24"/>
        <v>2</v>
      </c>
      <c r="AL113" s="1">
        <f t="shared" si="24"/>
        <v>2</v>
      </c>
      <c r="AM113" s="1">
        <f t="shared" si="24"/>
        <v>2</v>
      </c>
      <c r="AN113" s="1">
        <f t="shared" si="24"/>
        <v>2</v>
      </c>
      <c r="AO113" s="1">
        <f t="shared" si="24"/>
        <v>2</v>
      </c>
      <c r="AP113" s="1">
        <f t="shared" si="24"/>
        <v>2</v>
      </c>
      <c r="AQ113" s="1">
        <f t="shared" si="24"/>
        <v>2</v>
      </c>
      <c r="AR113" s="1">
        <f t="shared" si="24"/>
        <v>1</v>
      </c>
      <c r="AS113" s="1">
        <f t="shared" si="24"/>
        <v>2</v>
      </c>
      <c r="AT113" s="1">
        <f t="shared" si="24"/>
        <v>2</v>
      </c>
      <c r="AU113" s="1">
        <f t="shared" si="24"/>
        <v>1</v>
      </c>
      <c r="AV113" s="1">
        <f t="shared" si="24"/>
        <v>2</v>
      </c>
      <c r="AW113" s="1">
        <f t="shared" si="24"/>
        <v>2</v>
      </c>
      <c r="AX113" s="1">
        <f t="shared" si="24"/>
        <v>2</v>
      </c>
      <c r="AY113" s="1">
        <f t="shared" si="24"/>
        <v>2</v>
      </c>
      <c r="AZ113" s="1">
        <f t="shared" si="24"/>
        <v>2</v>
      </c>
      <c r="BA113" s="1">
        <f t="shared" si="25"/>
        <v>2</v>
      </c>
      <c r="BB113" s="1">
        <f t="shared" si="25"/>
        <v>2</v>
      </c>
      <c r="BC113" s="1">
        <f t="shared" si="25"/>
        <v>2</v>
      </c>
      <c r="BD113" s="1">
        <f t="shared" si="25"/>
        <v>2</v>
      </c>
      <c r="BE113" s="1">
        <f t="shared" si="25"/>
        <v>2</v>
      </c>
      <c r="BF113" s="1">
        <f t="shared" si="25"/>
        <v>2</v>
      </c>
      <c r="BG113" s="1">
        <f t="shared" si="25"/>
        <v>2</v>
      </c>
      <c r="BH113" s="1">
        <f t="shared" si="25"/>
        <v>2</v>
      </c>
      <c r="BI113" s="1">
        <f t="shared" si="25"/>
        <v>2</v>
      </c>
      <c r="BJ113" s="1">
        <v>1000000</v>
      </c>
      <c r="BL113" s="9" t="s">
        <v>134</v>
      </c>
      <c r="BM113" s="10">
        <v>2</v>
      </c>
      <c r="BN113" s="10">
        <v>2</v>
      </c>
      <c r="BO113" s="10">
        <v>2</v>
      </c>
      <c r="BP113" s="10">
        <v>2</v>
      </c>
      <c r="BQ113" s="10">
        <v>2</v>
      </c>
      <c r="BR113" s="10">
        <v>2</v>
      </c>
      <c r="BS113" s="10">
        <v>2</v>
      </c>
      <c r="BT113" s="10">
        <v>2</v>
      </c>
      <c r="BU113" s="10">
        <v>2</v>
      </c>
      <c r="BV113" s="10">
        <v>2</v>
      </c>
      <c r="BW113" s="10">
        <v>2</v>
      </c>
      <c r="BX113" s="10">
        <v>1</v>
      </c>
      <c r="BY113" s="10">
        <v>2</v>
      </c>
      <c r="BZ113" s="10">
        <v>2</v>
      </c>
      <c r="CA113" s="10">
        <v>1</v>
      </c>
      <c r="CB113" s="10">
        <v>2</v>
      </c>
      <c r="CC113" s="10">
        <v>2</v>
      </c>
      <c r="CD113" s="10">
        <v>2</v>
      </c>
      <c r="CE113" s="10">
        <v>2</v>
      </c>
      <c r="CF113" s="10">
        <v>2</v>
      </c>
      <c r="CG113" s="10">
        <v>2</v>
      </c>
      <c r="CH113" s="10">
        <v>2</v>
      </c>
      <c r="CI113" s="10">
        <v>2</v>
      </c>
      <c r="CJ113" s="10">
        <v>2</v>
      </c>
      <c r="CK113" s="10">
        <v>2</v>
      </c>
      <c r="CL113" s="10">
        <v>2</v>
      </c>
      <c r="CM113" s="10">
        <v>2</v>
      </c>
      <c r="CN113" s="10">
        <v>2</v>
      </c>
      <c r="CO113" s="10">
        <v>2</v>
      </c>
      <c r="CP113" s="10">
        <v>1000000</v>
      </c>
    </row>
    <row r="114" spans="1:94" ht="15.75" thickBot="1" x14ac:dyDescent="0.3">
      <c r="A114" s="9" t="s">
        <v>135</v>
      </c>
      <c r="B114" s="10">
        <v>3</v>
      </c>
      <c r="C114" s="10">
        <v>3</v>
      </c>
      <c r="D114" s="10">
        <v>3</v>
      </c>
      <c r="E114" s="10">
        <v>3</v>
      </c>
      <c r="F114" s="10">
        <v>3</v>
      </c>
      <c r="G114" s="10">
        <v>3</v>
      </c>
      <c r="H114" s="10">
        <v>3</v>
      </c>
      <c r="I114" s="10">
        <v>3</v>
      </c>
      <c r="J114" s="10">
        <v>3</v>
      </c>
      <c r="K114" s="10">
        <v>3</v>
      </c>
      <c r="L114" s="10">
        <v>3</v>
      </c>
      <c r="M114" s="10">
        <v>4</v>
      </c>
      <c r="N114" s="10">
        <v>3</v>
      </c>
      <c r="O114" s="10">
        <v>3</v>
      </c>
      <c r="P114" s="10">
        <v>4</v>
      </c>
      <c r="Q114" s="10">
        <v>3</v>
      </c>
      <c r="R114" s="10">
        <v>3</v>
      </c>
      <c r="S114" s="10">
        <v>3</v>
      </c>
      <c r="T114" s="10">
        <v>3</v>
      </c>
      <c r="U114" s="10">
        <v>3</v>
      </c>
      <c r="V114" s="10">
        <v>3</v>
      </c>
      <c r="W114" s="10">
        <v>3</v>
      </c>
      <c r="X114" s="10">
        <v>3</v>
      </c>
      <c r="Y114" s="10">
        <v>3</v>
      </c>
      <c r="Z114" s="10">
        <v>3</v>
      </c>
      <c r="AA114" s="10">
        <v>3</v>
      </c>
      <c r="AB114" s="10">
        <v>3</v>
      </c>
      <c r="AC114" s="10">
        <v>3</v>
      </c>
      <c r="AD114" s="10">
        <v>3</v>
      </c>
      <c r="AE114" s="10">
        <v>1000000</v>
      </c>
      <c r="AG114" s="1">
        <f t="shared" si="23"/>
        <v>2</v>
      </c>
      <c r="AH114" s="1">
        <f t="shared" si="23"/>
        <v>2</v>
      </c>
      <c r="AI114" s="1">
        <f t="shared" si="23"/>
        <v>2</v>
      </c>
      <c r="AJ114" s="1">
        <f t="shared" si="23"/>
        <v>2</v>
      </c>
      <c r="AK114" s="1">
        <f t="shared" si="24"/>
        <v>2</v>
      </c>
      <c r="AL114" s="1">
        <f t="shared" si="24"/>
        <v>2</v>
      </c>
      <c r="AM114" s="1">
        <f t="shared" si="24"/>
        <v>2</v>
      </c>
      <c r="AN114" s="1">
        <f t="shared" si="24"/>
        <v>2</v>
      </c>
      <c r="AO114" s="1">
        <f t="shared" si="24"/>
        <v>2</v>
      </c>
      <c r="AP114" s="1">
        <f t="shared" si="24"/>
        <v>2</v>
      </c>
      <c r="AQ114" s="1">
        <f t="shared" si="24"/>
        <v>2</v>
      </c>
      <c r="AR114" s="1">
        <f t="shared" si="24"/>
        <v>1</v>
      </c>
      <c r="AS114" s="1">
        <f t="shared" si="24"/>
        <v>2</v>
      </c>
      <c r="AT114" s="1">
        <f t="shared" si="24"/>
        <v>2</v>
      </c>
      <c r="AU114" s="1">
        <f t="shared" si="24"/>
        <v>1</v>
      </c>
      <c r="AV114" s="1">
        <f t="shared" si="24"/>
        <v>2</v>
      </c>
      <c r="AW114" s="1">
        <f t="shared" si="24"/>
        <v>2</v>
      </c>
      <c r="AX114" s="1">
        <f t="shared" si="24"/>
        <v>2</v>
      </c>
      <c r="AY114" s="1">
        <f t="shared" si="24"/>
        <v>2</v>
      </c>
      <c r="AZ114" s="1">
        <f t="shared" si="24"/>
        <v>2</v>
      </c>
      <c r="BA114" s="1">
        <f t="shared" si="25"/>
        <v>2</v>
      </c>
      <c r="BB114" s="1">
        <f t="shared" si="25"/>
        <v>2</v>
      </c>
      <c r="BC114" s="1">
        <f t="shared" si="25"/>
        <v>2</v>
      </c>
      <c r="BD114" s="1">
        <f t="shared" si="25"/>
        <v>2</v>
      </c>
      <c r="BE114" s="1">
        <f t="shared" si="25"/>
        <v>2</v>
      </c>
      <c r="BF114" s="1">
        <f t="shared" si="25"/>
        <v>2</v>
      </c>
      <c r="BG114" s="1">
        <f t="shared" si="25"/>
        <v>2</v>
      </c>
      <c r="BH114" s="1">
        <f t="shared" si="25"/>
        <v>2</v>
      </c>
      <c r="BI114" s="1">
        <f t="shared" si="25"/>
        <v>2</v>
      </c>
      <c r="BJ114" s="1">
        <v>1000000</v>
      </c>
      <c r="BL114" s="9" t="s">
        <v>135</v>
      </c>
      <c r="BM114" s="10">
        <v>2</v>
      </c>
      <c r="BN114" s="10">
        <v>2</v>
      </c>
      <c r="BO114" s="10">
        <v>2</v>
      </c>
      <c r="BP114" s="10">
        <v>2</v>
      </c>
      <c r="BQ114" s="10">
        <v>2</v>
      </c>
      <c r="BR114" s="10">
        <v>2</v>
      </c>
      <c r="BS114" s="10">
        <v>2</v>
      </c>
      <c r="BT114" s="10">
        <v>2</v>
      </c>
      <c r="BU114" s="10">
        <v>2</v>
      </c>
      <c r="BV114" s="10">
        <v>2</v>
      </c>
      <c r="BW114" s="10">
        <v>2</v>
      </c>
      <c r="BX114" s="10">
        <v>1</v>
      </c>
      <c r="BY114" s="10">
        <v>2</v>
      </c>
      <c r="BZ114" s="10">
        <v>2</v>
      </c>
      <c r="CA114" s="10">
        <v>1</v>
      </c>
      <c r="CB114" s="10">
        <v>2</v>
      </c>
      <c r="CC114" s="10">
        <v>2</v>
      </c>
      <c r="CD114" s="10">
        <v>2</v>
      </c>
      <c r="CE114" s="10">
        <v>2</v>
      </c>
      <c r="CF114" s="10">
        <v>2</v>
      </c>
      <c r="CG114" s="10">
        <v>2</v>
      </c>
      <c r="CH114" s="10">
        <v>2</v>
      </c>
      <c r="CI114" s="10">
        <v>2</v>
      </c>
      <c r="CJ114" s="10">
        <v>2</v>
      </c>
      <c r="CK114" s="10">
        <v>2</v>
      </c>
      <c r="CL114" s="10">
        <v>2</v>
      </c>
      <c r="CM114" s="10">
        <v>2</v>
      </c>
      <c r="CN114" s="10">
        <v>2</v>
      </c>
      <c r="CO114" s="10">
        <v>2</v>
      </c>
      <c r="CP114" s="10">
        <v>1000000</v>
      </c>
    </row>
    <row r="115" spans="1:94" ht="15.75" thickBot="1" x14ac:dyDescent="0.3">
      <c r="A115" s="9" t="s">
        <v>136</v>
      </c>
      <c r="B115" s="10">
        <v>3</v>
      </c>
      <c r="C115" s="10">
        <v>3</v>
      </c>
      <c r="D115" s="10">
        <v>3</v>
      </c>
      <c r="E115" s="10">
        <v>3</v>
      </c>
      <c r="F115" s="10">
        <v>3</v>
      </c>
      <c r="G115" s="10">
        <v>3</v>
      </c>
      <c r="H115" s="10">
        <v>3</v>
      </c>
      <c r="I115" s="10">
        <v>3</v>
      </c>
      <c r="J115" s="10">
        <v>3</v>
      </c>
      <c r="K115" s="10">
        <v>3</v>
      </c>
      <c r="L115" s="10">
        <v>3</v>
      </c>
      <c r="M115" s="10">
        <v>4</v>
      </c>
      <c r="N115" s="10">
        <v>3</v>
      </c>
      <c r="O115" s="10">
        <v>3</v>
      </c>
      <c r="P115" s="10">
        <v>4</v>
      </c>
      <c r="Q115" s="10">
        <v>3</v>
      </c>
      <c r="R115" s="10">
        <v>3</v>
      </c>
      <c r="S115" s="10">
        <v>3</v>
      </c>
      <c r="T115" s="10">
        <v>3</v>
      </c>
      <c r="U115" s="10">
        <v>3</v>
      </c>
      <c r="V115" s="10">
        <v>3</v>
      </c>
      <c r="W115" s="10">
        <v>3</v>
      </c>
      <c r="X115" s="10">
        <v>3</v>
      </c>
      <c r="Y115" s="10">
        <v>3</v>
      </c>
      <c r="Z115" s="10">
        <v>3</v>
      </c>
      <c r="AA115" s="10">
        <v>3</v>
      </c>
      <c r="AB115" s="10">
        <v>3</v>
      </c>
      <c r="AC115" s="10">
        <v>3</v>
      </c>
      <c r="AD115" s="10">
        <v>3</v>
      </c>
      <c r="AE115" s="10">
        <v>1000000</v>
      </c>
      <c r="AG115" s="1">
        <f t="shared" si="23"/>
        <v>2</v>
      </c>
      <c r="AH115" s="1">
        <f t="shared" si="23"/>
        <v>2</v>
      </c>
      <c r="AI115" s="1">
        <f t="shared" si="23"/>
        <v>2</v>
      </c>
      <c r="AJ115" s="1">
        <f t="shared" si="23"/>
        <v>2</v>
      </c>
      <c r="AK115" s="1">
        <f t="shared" si="24"/>
        <v>2</v>
      </c>
      <c r="AL115" s="1">
        <f t="shared" si="24"/>
        <v>2</v>
      </c>
      <c r="AM115" s="1">
        <f t="shared" si="24"/>
        <v>2</v>
      </c>
      <c r="AN115" s="1">
        <f t="shared" si="24"/>
        <v>2</v>
      </c>
      <c r="AO115" s="1">
        <f t="shared" si="24"/>
        <v>2</v>
      </c>
      <c r="AP115" s="1">
        <f t="shared" si="24"/>
        <v>2</v>
      </c>
      <c r="AQ115" s="1">
        <f t="shared" si="24"/>
        <v>2</v>
      </c>
      <c r="AR115" s="1">
        <f t="shared" si="24"/>
        <v>1</v>
      </c>
      <c r="AS115" s="1">
        <f t="shared" si="24"/>
        <v>2</v>
      </c>
      <c r="AT115" s="1">
        <f t="shared" si="24"/>
        <v>2</v>
      </c>
      <c r="AU115" s="1">
        <f t="shared" si="24"/>
        <v>1</v>
      </c>
      <c r="AV115" s="1">
        <f t="shared" si="24"/>
        <v>2</v>
      </c>
      <c r="AW115" s="1">
        <f t="shared" si="24"/>
        <v>2</v>
      </c>
      <c r="AX115" s="1">
        <f t="shared" si="24"/>
        <v>2</v>
      </c>
      <c r="AY115" s="1">
        <f t="shared" si="24"/>
        <v>2</v>
      </c>
      <c r="AZ115" s="1">
        <f t="shared" si="24"/>
        <v>2</v>
      </c>
      <c r="BA115" s="1">
        <f t="shared" si="25"/>
        <v>2</v>
      </c>
      <c r="BB115" s="1">
        <f t="shared" si="25"/>
        <v>2</v>
      </c>
      <c r="BC115" s="1">
        <f t="shared" si="25"/>
        <v>2</v>
      </c>
      <c r="BD115" s="1">
        <f t="shared" si="25"/>
        <v>2</v>
      </c>
      <c r="BE115" s="1">
        <f t="shared" si="25"/>
        <v>2</v>
      </c>
      <c r="BF115" s="1">
        <f t="shared" si="25"/>
        <v>2</v>
      </c>
      <c r="BG115" s="1">
        <f t="shared" si="25"/>
        <v>2</v>
      </c>
      <c r="BH115" s="1">
        <f t="shared" si="25"/>
        <v>2</v>
      </c>
      <c r="BI115" s="1">
        <f t="shared" si="25"/>
        <v>2</v>
      </c>
      <c r="BJ115" s="1">
        <v>1000000</v>
      </c>
      <c r="BL115" s="9" t="s">
        <v>136</v>
      </c>
      <c r="BM115" s="10">
        <v>2</v>
      </c>
      <c r="BN115" s="10">
        <v>2</v>
      </c>
      <c r="BO115" s="10">
        <v>2</v>
      </c>
      <c r="BP115" s="10">
        <v>2</v>
      </c>
      <c r="BQ115" s="10">
        <v>2</v>
      </c>
      <c r="BR115" s="10">
        <v>2</v>
      </c>
      <c r="BS115" s="10">
        <v>2</v>
      </c>
      <c r="BT115" s="10">
        <v>2</v>
      </c>
      <c r="BU115" s="10">
        <v>2</v>
      </c>
      <c r="BV115" s="10">
        <v>2</v>
      </c>
      <c r="BW115" s="10">
        <v>2</v>
      </c>
      <c r="BX115" s="10">
        <v>1</v>
      </c>
      <c r="BY115" s="10">
        <v>2</v>
      </c>
      <c r="BZ115" s="10">
        <v>2</v>
      </c>
      <c r="CA115" s="10">
        <v>1</v>
      </c>
      <c r="CB115" s="10">
        <v>2</v>
      </c>
      <c r="CC115" s="10">
        <v>2</v>
      </c>
      <c r="CD115" s="10">
        <v>2</v>
      </c>
      <c r="CE115" s="10">
        <v>2</v>
      </c>
      <c r="CF115" s="10">
        <v>2</v>
      </c>
      <c r="CG115" s="10">
        <v>2</v>
      </c>
      <c r="CH115" s="10">
        <v>2</v>
      </c>
      <c r="CI115" s="10">
        <v>2</v>
      </c>
      <c r="CJ115" s="10">
        <v>2</v>
      </c>
      <c r="CK115" s="10">
        <v>2</v>
      </c>
      <c r="CL115" s="10">
        <v>2</v>
      </c>
      <c r="CM115" s="10">
        <v>2</v>
      </c>
      <c r="CN115" s="10">
        <v>2</v>
      </c>
      <c r="CO115" s="10">
        <v>2</v>
      </c>
      <c r="CP115" s="10">
        <v>1000000</v>
      </c>
    </row>
    <row r="116" spans="1:94" ht="15.75" thickBot="1" x14ac:dyDescent="0.3">
      <c r="A116" s="9" t="s">
        <v>137</v>
      </c>
      <c r="B116" s="10">
        <v>3</v>
      </c>
      <c r="C116" s="10">
        <v>3</v>
      </c>
      <c r="D116" s="10">
        <v>3</v>
      </c>
      <c r="E116" s="10">
        <v>3</v>
      </c>
      <c r="F116" s="10">
        <v>3</v>
      </c>
      <c r="G116" s="10">
        <v>3</v>
      </c>
      <c r="H116" s="10">
        <v>3</v>
      </c>
      <c r="I116" s="10">
        <v>3</v>
      </c>
      <c r="J116" s="10">
        <v>3</v>
      </c>
      <c r="K116" s="10">
        <v>3</v>
      </c>
      <c r="L116" s="10">
        <v>3</v>
      </c>
      <c r="M116" s="10">
        <v>4</v>
      </c>
      <c r="N116" s="10">
        <v>3</v>
      </c>
      <c r="O116" s="10">
        <v>3</v>
      </c>
      <c r="P116" s="10">
        <v>4</v>
      </c>
      <c r="Q116" s="10">
        <v>3</v>
      </c>
      <c r="R116" s="10">
        <v>3</v>
      </c>
      <c r="S116" s="10">
        <v>3</v>
      </c>
      <c r="T116" s="10">
        <v>3</v>
      </c>
      <c r="U116" s="10">
        <v>3</v>
      </c>
      <c r="V116" s="10">
        <v>3</v>
      </c>
      <c r="W116" s="10">
        <v>3</v>
      </c>
      <c r="X116" s="10">
        <v>3</v>
      </c>
      <c r="Y116" s="10">
        <v>3</v>
      </c>
      <c r="Z116" s="10">
        <v>3</v>
      </c>
      <c r="AA116" s="10">
        <v>3</v>
      </c>
      <c r="AB116" s="10">
        <v>3</v>
      </c>
      <c r="AC116" s="10">
        <v>3</v>
      </c>
      <c r="AD116" s="10">
        <v>3</v>
      </c>
      <c r="AE116" s="10">
        <v>1000000</v>
      </c>
      <c r="AG116" s="1">
        <f t="shared" si="23"/>
        <v>2</v>
      </c>
      <c r="AH116" s="1">
        <f t="shared" si="23"/>
        <v>2</v>
      </c>
      <c r="AI116" s="1">
        <f t="shared" si="23"/>
        <v>2</v>
      </c>
      <c r="AJ116" s="1">
        <f t="shared" si="23"/>
        <v>2</v>
      </c>
      <c r="AK116" s="1">
        <f t="shared" si="24"/>
        <v>2</v>
      </c>
      <c r="AL116" s="1">
        <f t="shared" si="24"/>
        <v>2</v>
      </c>
      <c r="AM116" s="1">
        <f t="shared" si="24"/>
        <v>2</v>
      </c>
      <c r="AN116" s="1">
        <f t="shared" si="24"/>
        <v>2</v>
      </c>
      <c r="AO116" s="1">
        <f t="shared" si="24"/>
        <v>2</v>
      </c>
      <c r="AP116" s="1">
        <f t="shared" si="24"/>
        <v>2</v>
      </c>
      <c r="AQ116" s="1">
        <f t="shared" si="24"/>
        <v>2</v>
      </c>
      <c r="AR116" s="1">
        <f t="shared" si="24"/>
        <v>1</v>
      </c>
      <c r="AS116" s="1">
        <f t="shared" si="24"/>
        <v>2</v>
      </c>
      <c r="AT116" s="1">
        <f t="shared" si="24"/>
        <v>2</v>
      </c>
      <c r="AU116" s="1">
        <f t="shared" si="24"/>
        <v>1</v>
      </c>
      <c r="AV116" s="1">
        <f t="shared" si="24"/>
        <v>2</v>
      </c>
      <c r="AW116" s="1">
        <f t="shared" si="24"/>
        <v>2</v>
      </c>
      <c r="AX116" s="1">
        <f t="shared" si="24"/>
        <v>2</v>
      </c>
      <c r="AY116" s="1">
        <f t="shared" si="24"/>
        <v>2</v>
      </c>
      <c r="AZ116" s="1">
        <f t="shared" si="24"/>
        <v>2</v>
      </c>
      <c r="BA116" s="1">
        <f t="shared" si="25"/>
        <v>2</v>
      </c>
      <c r="BB116" s="1">
        <f t="shared" si="25"/>
        <v>2</v>
      </c>
      <c r="BC116" s="1">
        <f t="shared" si="25"/>
        <v>2</v>
      </c>
      <c r="BD116" s="1">
        <f t="shared" si="25"/>
        <v>2</v>
      </c>
      <c r="BE116" s="1">
        <f t="shared" si="25"/>
        <v>2</v>
      </c>
      <c r="BF116" s="1">
        <f t="shared" si="25"/>
        <v>2</v>
      </c>
      <c r="BG116" s="1">
        <f t="shared" si="25"/>
        <v>2</v>
      </c>
      <c r="BH116" s="1">
        <f t="shared" si="25"/>
        <v>2</v>
      </c>
      <c r="BI116" s="1">
        <f t="shared" si="25"/>
        <v>2</v>
      </c>
      <c r="BJ116" s="1">
        <v>1000000</v>
      </c>
      <c r="BL116" s="9" t="s">
        <v>137</v>
      </c>
      <c r="BM116" s="10">
        <v>2</v>
      </c>
      <c r="BN116" s="10">
        <v>2</v>
      </c>
      <c r="BO116" s="10">
        <v>2</v>
      </c>
      <c r="BP116" s="10">
        <v>2</v>
      </c>
      <c r="BQ116" s="10">
        <v>2</v>
      </c>
      <c r="BR116" s="10">
        <v>2</v>
      </c>
      <c r="BS116" s="10">
        <v>2</v>
      </c>
      <c r="BT116" s="10">
        <v>2</v>
      </c>
      <c r="BU116" s="10">
        <v>2</v>
      </c>
      <c r="BV116" s="10">
        <v>2</v>
      </c>
      <c r="BW116" s="10">
        <v>2</v>
      </c>
      <c r="BX116" s="10">
        <v>1</v>
      </c>
      <c r="BY116" s="10">
        <v>2</v>
      </c>
      <c r="BZ116" s="10">
        <v>2</v>
      </c>
      <c r="CA116" s="10">
        <v>1</v>
      </c>
      <c r="CB116" s="10">
        <v>2</v>
      </c>
      <c r="CC116" s="10">
        <v>2</v>
      </c>
      <c r="CD116" s="10">
        <v>2</v>
      </c>
      <c r="CE116" s="10">
        <v>2</v>
      </c>
      <c r="CF116" s="10">
        <v>2</v>
      </c>
      <c r="CG116" s="10">
        <v>2</v>
      </c>
      <c r="CH116" s="10">
        <v>2</v>
      </c>
      <c r="CI116" s="10">
        <v>2</v>
      </c>
      <c r="CJ116" s="10">
        <v>2</v>
      </c>
      <c r="CK116" s="10">
        <v>2</v>
      </c>
      <c r="CL116" s="10">
        <v>2</v>
      </c>
      <c r="CM116" s="10">
        <v>2</v>
      </c>
      <c r="CN116" s="10">
        <v>2</v>
      </c>
      <c r="CO116" s="10">
        <v>2</v>
      </c>
      <c r="CP116" s="10">
        <v>1000000</v>
      </c>
    </row>
    <row r="117" spans="1:94" ht="15.75" thickBot="1" x14ac:dyDescent="0.3">
      <c r="A117" s="9" t="s">
        <v>138</v>
      </c>
      <c r="B117" s="10">
        <v>3</v>
      </c>
      <c r="C117" s="10">
        <v>3</v>
      </c>
      <c r="D117" s="10">
        <v>3</v>
      </c>
      <c r="E117" s="10">
        <v>3</v>
      </c>
      <c r="F117" s="10">
        <v>3</v>
      </c>
      <c r="G117" s="10">
        <v>3</v>
      </c>
      <c r="H117" s="10">
        <v>3</v>
      </c>
      <c r="I117" s="10">
        <v>3</v>
      </c>
      <c r="J117" s="10">
        <v>3</v>
      </c>
      <c r="K117" s="10">
        <v>3</v>
      </c>
      <c r="L117" s="10">
        <v>3</v>
      </c>
      <c r="M117" s="10">
        <v>4</v>
      </c>
      <c r="N117" s="10">
        <v>3</v>
      </c>
      <c r="O117" s="10">
        <v>3</v>
      </c>
      <c r="P117" s="10">
        <v>4</v>
      </c>
      <c r="Q117" s="10">
        <v>3</v>
      </c>
      <c r="R117" s="10">
        <v>3</v>
      </c>
      <c r="S117" s="10">
        <v>3</v>
      </c>
      <c r="T117" s="10">
        <v>3</v>
      </c>
      <c r="U117" s="10">
        <v>3</v>
      </c>
      <c r="V117" s="10">
        <v>3</v>
      </c>
      <c r="W117" s="10">
        <v>3</v>
      </c>
      <c r="X117" s="10">
        <v>3</v>
      </c>
      <c r="Y117" s="10">
        <v>3</v>
      </c>
      <c r="Z117" s="10">
        <v>3</v>
      </c>
      <c r="AA117" s="10">
        <v>3</v>
      </c>
      <c r="AB117" s="10">
        <v>3</v>
      </c>
      <c r="AC117" s="10">
        <v>3</v>
      </c>
      <c r="AD117" s="10">
        <v>3</v>
      </c>
      <c r="AE117" s="10">
        <v>1000000</v>
      </c>
      <c r="AG117" s="1">
        <f t="shared" si="23"/>
        <v>2</v>
      </c>
      <c r="AH117" s="1">
        <f t="shared" si="23"/>
        <v>2</v>
      </c>
      <c r="AI117" s="1">
        <f t="shared" si="23"/>
        <v>2</v>
      </c>
      <c r="AJ117" s="1">
        <f t="shared" si="23"/>
        <v>2</v>
      </c>
      <c r="AK117" s="1">
        <f t="shared" si="24"/>
        <v>2</v>
      </c>
      <c r="AL117" s="1">
        <f t="shared" si="24"/>
        <v>2</v>
      </c>
      <c r="AM117" s="1">
        <f t="shared" si="24"/>
        <v>2</v>
      </c>
      <c r="AN117" s="1">
        <f t="shared" si="24"/>
        <v>2</v>
      </c>
      <c r="AO117" s="1">
        <f t="shared" si="24"/>
        <v>2</v>
      </c>
      <c r="AP117" s="1">
        <f t="shared" si="24"/>
        <v>2</v>
      </c>
      <c r="AQ117" s="1">
        <f t="shared" si="24"/>
        <v>2</v>
      </c>
      <c r="AR117" s="1">
        <f t="shared" si="24"/>
        <v>1</v>
      </c>
      <c r="AS117" s="1">
        <f t="shared" si="24"/>
        <v>2</v>
      </c>
      <c r="AT117" s="1">
        <f t="shared" si="24"/>
        <v>2</v>
      </c>
      <c r="AU117" s="1">
        <f t="shared" si="24"/>
        <v>1</v>
      </c>
      <c r="AV117" s="1">
        <f t="shared" si="24"/>
        <v>2</v>
      </c>
      <c r="AW117" s="1">
        <f t="shared" si="24"/>
        <v>2</v>
      </c>
      <c r="AX117" s="1">
        <f t="shared" si="24"/>
        <v>2</v>
      </c>
      <c r="AY117" s="1">
        <f t="shared" si="24"/>
        <v>2</v>
      </c>
      <c r="AZ117" s="1">
        <f t="shared" si="24"/>
        <v>2</v>
      </c>
      <c r="BA117" s="1">
        <f t="shared" si="25"/>
        <v>2</v>
      </c>
      <c r="BB117" s="1">
        <f t="shared" si="25"/>
        <v>2</v>
      </c>
      <c r="BC117" s="1">
        <f t="shared" si="25"/>
        <v>2</v>
      </c>
      <c r="BD117" s="1">
        <f t="shared" si="25"/>
        <v>2</v>
      </c>
      <c r="BE117" s="1">
        <f t="shared" si="25"/>
        <v>2</v>
      </c>
      <c r="BF117" s="1">
        <f t="shared" si="25"/>
        <v>2</v>
      </c>
      <c r="BG117" s="1">
        <f t="shared" si="25"/>
        <v>2</v>
      </c>
      <c r="BH117" s="1">
        <f t="shared" si="25"/>
        <v>2</v>
      </c>
      <c r="BI117" s="1">
        <f t="shared" si="25"/>
        <v>2</v>
      </c>
      <c r="BJ117" s="1">
        <v>1000000</v>
      </c>
      <c r="BL117" s="9" t="s">
        <v>138</v>
      </c>
      <c r="BM117" s="10">
        <v>2</v>
      </c>
      <c r="BN117" s="10">
        <v>2</v>
      </c>
      <c r="BO117" s="10">
        <v>2</v>
      </c>
      <c r="BP117" s="10">
        <v>2</v>
      </c>
      <c r="BQ117" s="10">
        <v>2</v>
      </c>
      <c r="BR117" s="10">
        <v>2</v>
      </c>
      <c r="BS117" s="10">
        <v>2</v>
      </c>
      <c r="BT117" s="10">
        <v>2</v>
      </c>
      <c r="BU117" s="10">
        <v>2</v>
      </c>
      <c r="BV117" s="10">
        <v>2</v>
      </c>
      <c r="BW117" s="10">
        <v>2</v>
      </c>
      <c r="BX117" s="10">
        <v>1</v>
      </c>
      <c r="BY117" s="10">
        <v>2</v>
      </c>
      <c r="BZ117" s="10">
        <v>2</v>
      </c>
      <c r="CA117" s="10">
        <v>1</v>
      </c>
      <c r="CB117" s="10">
        <v>2</v>
      </c>
      <c r="CC117" s="10">
        <v>2</v>
      </c>
      <c r="CD117" s="10">
        <v>2</v>
      </c>
      <c r="CE117" s="10">
        <v>2</v>
      </c>
      <c r="CF117" s="10">
        <v>2</v>
      </c>
      <c r="CG117" s="10">
        <v>2</v>
      </c>
      <c r="CH117" s="10">
        <v>2</v>
      </c>
      <c r="CI117" s="10">
        <v>2</v>
      </c>
      <c r="CJ117" s="10">
        <v>2</v>
      </c>
      <c r="CK117" s="10">
        <v>2</v>
      </c>
      <c r="CL117" s="10">
        <v>2</v>
      </c>
      <c r="CM117" s="10">
        <v>2</v>
      </c>
      <c r="CN117" s="10">
        <v>2</v>
      </c>
      <c r="CO117" s="10">
        <v>2</v>
      </c>
      <c r="CP117" s="10">
        <v>1000000</v>
      </c>
    </row>
    <row r="118" spans="1:94" ht="15.75" thickBot="1" x14ac:dyDescent="0.3">
      <c r="A118" s="9" t="s">
        <v>139</v>
      </c>
      <c r="B118" s="10">
        <v>2</v>
      </c>
      <c r="C118" s="10">
        <v>2</v>
      </c>
      <c r="D118" s="10">
        <v>2</v>
      </c>
      <c r="E118" s="10">
        <v>2</v>
      </c>
      <c r="F118" s="10">
        <v>1</v>
      </c>
      <c r="G118" s="10">
        <v>2</v>
      </c>
      <c r="H118" s="10">
        <v>2</v>
      </c>
      <c r="I118" s="10">
        <v>2</v>
      </c>
      <c r="J118" s="10">
        <v>1</v>
      </c>
      <c r="K118" s="10">
        <v>1</v>
      </c>
      <c r="L118" s="10">
        <v>1</v>
      </c>
      <c r="M118" s="10">
        <v>3</v>
      </c>
      <c r="N118" s="10">
        <v>1</v>
      </c>
      <c r="O118" s="10">
        <v>1</v>
      </c>
      <c r="P118" s="10">
        <v>1</v>
      </c>
      <c r="Q118" s="10">
        <v>1</v>
      </c>
      <c r="R118" s="10">
        <v>2</v>
      </c>
      <c r="S118" s="10">
        <v>2</v>
      </c>
      <c r="T118" s="10">
        <v>1</v>
      </c>
      <c r="U118" s="10">
        <v>2</v>
      </c>
      <c r="V118" s="10">
        <v>2</v>
      </c>
      <c r="W118" s="10">
        <v>2</v>
      </c>
      <c r="X118" s="10">
        <v>2</v>
      </c>
      <c r="Y118" s="10">
        <v>2</v>
      </c>
      <c r="Z118" s="10">
        <v>2</v>
      </c>
      <c r="AA118" s="10">
        <v>2</v>
      </c>
      <c r="AB118" s="10">
        <v>1</v>
      </c>
      <c r="AC118" s="10">
        <v>2</v>
      </c>
      <c r="AD118" s="10">
        <v>2</v>
      </c>
      <c r="AE118" s="10">
        <v>1000000</v>
      </c>
      <c r="AG118" s="1">
        <f t="shared" si="23"/>
        <v>3</v>
      </c>
      <c r="AH118" s="1">
        <f t="shared" si="23"/>
        <v>3</v>
      </c>
      <c r="AI118" s="1">
        <f t="shared" si="23"/>
        <v>3</v>
      </c>
      <c r="AJ118" s="1">
        <f t="shared" si="23"/>
        <v>3</v>
      </c>
      <c r="AK118" s="1">
        <f t="shared" si="24"/>
        <v>4</v>
      </c>
      <c r="AL118" s="1">
        <f t="shared" si="24"/>
        <v>3</v>
      </c>
      <c r="AM118" s="1">
        <f t="shared" si="24"/>
        <v>3</v>
      </c>
      <c r="AN118" s="1">
        <f t="shared" si="24"/>
        <v>3</v>
      </c>
      <c r="AO118" s="1">
        <f t="shared" si="24"/>
        <v>4</v>
      </c>
      <c r="AP118" s="1">
        <f t="shared" si="24"/>
        <v>4</v>
      </c>
      <c r="AQ118" s="1">
        <f t="shared" si="24"/>
        <v>4</v>
      </c>
      <c r="AR118" s="1">
        <f t="shared" si="24"/>
        <v>2</v>
      </c>
      <c r="AS118" s="1">
        <f t="shared" si="24"/>
        <v>4</v>
      </c>
      <c r="AT118" s="1">
        <f t="shared" si="24"/>
        <v>4</v>
      </c>
      <c r="AU118" s="1">
        <f t="shared" si="24"/>
        <v>4</v>
      </c>
      <c r="AV118" s="1">
        <f t="shared" si="24"/>
        <v>4</v>
      </c>
      <c r="AW118" s="1">
        <f t="shared" si="24"/>
        <v>3</v>
      </c>
      <c r="AX118" s="1">
        <f t="shared" si="24"/>
        <v>3</v>
      </c>
      <c r="AY118" s="1">
        <f t="shared" si="24"/>
        <v>4</v>
      </c>
      <c r="AZ118" s="1">
        <f t="shared" si="24"/>
        <v>3</v>
      </c>
      <c r="BA118" s="1">
        <f t="shared" si="25"/>
        <v>3</v>
      </c>
      <c r="BB118" s="1">
        <f t="shared" si="25"/>
        <v>3</v>
      </c>
      <c r="BC118" s="1">
        <f t="shared" si="25"/>
        <v>3</v>
      </c>
      <c r="BD118" s="1">
        <f t="shared" si="25"/>
        <v>3</v>
      </c>
      <c r="BE118" s="1">
        <f t="shared" si="25"/>
        <v>3</v>
      </c>
      <c r="BF118" s="1">
        <f t="shared" si="25"/>
        <v>3</v>
      </c>
      <c r="BG118" s="1">
        <f t="shared" si="25"/>
        <v>4</v>
      </c>
      <c r="BH118" s="1">
        <f t="shared" si="25"/>
        <v>3</v>
      </c>
      <c r="BI118" s="1">
        <f t="shared" si="25"/>
        <v>3</v>
      </c>
      <c r="BJ118" s="1">
        <v>1000000</v>
      </c>
      <c r="BL118" s="9" t="s">
        <v>139</v>
      </c>
      <c r="BM118" s="10">
        <v>3</v>
      </c>
      <c r="BN118" s="10">
        <v>3</v>
      </c>
      <c r="BO118" s="10">
        <v>3</v>
      </c>
      <c r="BP118" s="10">
        <v>3</v>
      </c>
      <c r="BQ118" s="10">
        <v>4</v>
      </c>
      <c r="BR118" s="10">
        <v>3</v>
      </c>
      <c r="BS118" s="10">
        <v>3</v>
      </c>
      <c r="BT118" s="10">
        <v>3</v>
      </c>
      <c r="BU118" s="10">
        <v>4</v>
      </c>
      <c r="BV118" s="10">
        <v>4</v>
      </c>
      <c r="BW118" s="10">
        <v>4</v>
      </c>
      <c r="BX118" s="10">
        <v>2</v>
      </c>
      <c r="BY118" s="10">
        <v>4</v>
      </c>
      <c r="BZ118" s="10">
        <v>4</v>
      </c>
      <c r="CA118" s="10">
        <v>4</v>
      </c>
      <c r="CB118" s="10">
        <v>4</v>
      </c>
      <c r="CC118" s="10">
        <v>3</v>
      </c>
      <c r="CD118" s="10">
        <v>3</v>
      </c>
      <c r="CE118" s="10">
        <v>4</v>
      </c>
      <c r="CF118" s="10">
        <v>3</v>
      </c>
      <c r="CG118" s="10">
        <v>3</v>
      </c>
      <c r="CH118" s="10">
        <v>3</v>
      </c>
      <c r="CI118" s="10">
        <v>3</v>
      </c>
      <c r="CJ118" s="10">
        <v>3</v>
      </c>
      <c r="CK118" s="10">
        <v>3</v>
      </c>
      <c r="CL118" s="10">
        <v>3</v>
      </c>
      <c r="CM118" s="10">
        <v>4</v>
      </c>
      <c r="CN118" s="10">
        <v>3</v>
      </c>
      <c r="CO118" s="10">
        <v>3</v>
      </c>
      <c r="CP118" s="10">
        <v>1000000</v>
      </c>
    </row>
    <row r="119" spans="1:94" ht="15.75" thickBot="1" x14ac:dyDescent="0.3">
      <c r="A119" s="9" t="s">
        <v>140</v>
      </c>
      <c r="B119" s="10">
        <v>3</v>
      </c>
      <c r="C119" s="10">
        <v>3</v>
      </c>
      <c r="D119" s="10">
        <v>3</v>
      </c>
      <c r="E119" s="10">
        <v>3</v>
      </c>
      <c r="F119" s="10">
        <v>3</v>
      </c>
      <c r="G119" s="10">
        <v>3</v>
      </c>
      <c r="H119" s="10">
        <v>3</v>
      </c>
      <c r="I119" s="10">
        <v>3</v>
      </c>
      <c r="J119" s="10">
        <v>3</v>
      </c>
      <c r="K119" s="10">
        <v>3</v>
      </c>
      <c r="L119" s="10">
        <v>3</v>
      </c>
      <c r="M119" s="10">
        <v>4</v>
      </c>
      <c r="N119" s="10">
        <v>3</v>
      </c>
      <c r="O119" s="10">
        <v>3</v>
      </c>
      <c r="P119" s="10">
        <v>4</v>
      </c>
      <c r="Q119" s="10">
        <v>3</v>
      </c>
      <c r="R119" s="10">
        <v>3</v>
      </c>
      <c r="S119" s="10">
        <v>3</v>
      </c>
      <c r="T119" s="10">
        <v>3</v>
      </c>
      <c r="U119" s="10">
        <v>3</v>
      </c>
      <c r="V119" s="10">
        <v>3</v>
      </c>
      <c r="W119" s="10">
        <v>3</v>
      </c>
      <c r="X119" s="10">
        <v>3</v>
      </c>
      <c r="Y119" s="10">
        <v>3</v>
      </c>
      <c r="Z119" s="10">
        <v>3</v>
      </c>
      <c r="AA119" s="10">
        <v>3</v>
      </c>
      <c r="AB119" s="10">
        <v>3</v>
      </c>
      <c r="AC119" s="10">
        <v>3</v>
      </c>
      <c r="AD119" s="10">
        <v>3</v>
      </c>
      <c r="AE119" s="10">
        <v>1000000</v>
      </c>
      <c r="AG119" s="1">
        <f t="shared" si="23"/>
        <v>2</v>
      </c>
      <c r="AH119" s="1">
        <f t="shared" si="23"/>
        <v>2</v>
      </c>
      <c r="AI119" s="1">
        <f t="shared" si="23"/>
        <v>2</v>
      </c>
      <c r="AJ119" s="1">
        <f t="shared" si="23"/>
        <v>2</v>
      </c>
      <c r="AK119" s="1">
        <f t="shared" si="24"/>
        <v>2</v>
      </c>
      <c r="AL119" s="1">
        <f t="shared" si="24"/>
        <v>2</v>
      </c>
      <c r="AM119" s="1">
        <f t="shared" si="24"/>
        <v>2</v>
      </c>
      <c r="AN119" s="1">
        <f t="shared" si="24"/>
        <v>2</v>
      </c>
      <c r="AO119" s="1">
        <f t="shared" si="24"/>
        <v>2</v>
      </c>
      <c r="AP119" s="1">
        <f t="shared" si="24"/>
        <v>2</v>
      </c>
      <c r="AQ119" s="1">
        <f t="shared" si="24"/>
        <v>2</v>
      </c>
      <c r="AR119" s="1">
        <f t="shared" si="24"/>
        <v>1</v>
      </c>
      <c r="AS119" s="1">
        <f t="shared" si="24"/>
        <v>2</v>
      </c>
      <c r="AT119" s="1">
        <f t="shared" si="24"/>
        <v>2</v>
      </c>
      <c r="AU119" s="1">
        <f t="shared" si="24"/>
        <v>1</v>
      </c>
      <c r="AV119" s="1">
        <f t="shared" si="24"/>
        <v>2</v>
      </c>
      <c r="AW119" s="1">
        <f t="shared" si="24"/>
        <v>2</v>
      </c>
      <c r="AX119" s="1">
        <f t="shared" si="24"/>
        <v>2</v>
      </c>
      <c r="AY119" s="1">
        <f t="shared" si="24"/>
        <v>2</v>
      </c>
      <c r="AZ119" s="1">
        <f t="shared" si="24"/>
        <v>2</v>
      </c>
      <c r="BA119" s="1">
        <f t="shared" si="25"/>
        <v>2</v>
      </c>
      <c r="BB119" s="1">
        <f t="shared" si="25"/>
        <v>2</v>
      </c>
      <c r="BC119" s="1">
        <f t="shared" si="25"/>
        <v>2</v>
      </c>
      <c r="BD119" s="1">
        <f t="shared" si="25"/>
        <v>2</v>
      </c>
      <c r="BE119" s="1">
        <f t="shared" si="25"/>
        <v>2</v>
      </c>
      <c r="BF119" s="1">
        <f t="shared" si="25"/>
        <v>2</v>
      </c>
      <c r="BG119" s="1">
        <f t="shared" si="25"/>
        <v>2</v>
      </c>
      <c r="BH119" s="1">
        <f t="shared" si="25"/>
        <v>2</v>
      </c>
      <c r="BI119" s="1">
        <f t="shared" si="25"/>
        <v>2</v>
      </c>
      <c r="BJ119" s="1">
        <v>1000000</v>
      </c>
      <c r="BL119" s="9" t="s">
        <v>140</v>
      </c>
      <c r="BM119" s="10">
        <v>2</v>
      </c>
      <c r="BN119" s="10">
        <v>2</v>
      </c>
      <c r="BO119" s="10">
        <v>2</v>
      </c>
      <c r="BP119" s="10">
        <v>2</v>
      </c>
      <c r="BQ119" s="10">
        <v>2</v>
      </c>
      <c r="BR119" s="10">
        <v>2</v>
      </c>
      <c r="BS119" s="10">
        <v>2</v>
      </c>
      <c r="BT119" s="10">
        <v>2</v>
      </c>
      <c r="BU119" s="10">
        <v>2</v>
      </c>
      <c r="BV119" s="10">
        <v>2</v>
      </c>
      <c r="BW119" s="10">
        <v>2</v>
      </c>
      <c r="BX119" s="10">
        <v>1</v>
      </c>
      <c r="BY119" s="10">
        <v>2</v>
      </c>
      <c r="BZ119" s="10">
        <v>2</v>
      </c>
      <c r="CA119" s="10">
        <v>1</v>
      </c>
      <c r="CB119" s="10">
        <v>2</v>
      </c>
      <c r="CC119" s="10">
        <v>2</v>
      </c>
      <c r="CD119" s="10">
        <v>2</v>
      </c>
      <c r="CE119" s="10">
        <v>2</v>
      </c>
      <c r="CF119" s="10">
        <v>2</v>
      </c>
      <c r="CG119" s="10">
        <v>2</v>
      </c>
      <c r="CH119" s="10">
        <v>2</v>
      </c>
      <c r="CI119" s="10">
        <v>2</v>
      </c>
      <c r="CJ119" s="10">
        <v>2</v>
      </c>
      <c r="CK119" s="10">
        <v>2</v>
      </c>
      <c r="CL119" s="10">
        <v>2</v>
      </c>
      <c r="CM119" s="10">
        <v>2</v>
      </c>
      <c r="CN119" s="10">
        <v>2</v>
      </c>
      <c r="CO119" s="10">
        <v>2</v>
      </c>
      <c r="CP119" s="10">
        <v>1000000</v>
      </c>
    </row>
    <row r="120" spans="1:94" ht="15.75" thickBot="1" x14ac:dyDescent="0.3">
      <c r="A120" s="9" t="s">
        <v>141</v>
      </c>
      <c r="B120" s="10">
        <v>3</v>
      </c>
      <c r="C120" s="10">
        <v>3</v>
      </c>
      <c r="D120" s="10">
        <v>3</v>
      </c>
      <c r="E120" s="10">
        <v>3</v>
      </c>
      <c r="F120" s="10">
        <v>3</v>
      </c>
      <c r="G120" s="10">
        <v>3</v>
      </c>
      <c r="H120" s="10">
        <v>3</v>
      </c>
      <c r="I120" s="10">
        <v>3</v>
      </c>
      <c r="J120" s="10">
        <v>3</v>
      </c>
      <c r="K120" s="10">
        <v>3</v>
      </c>
      <c r="L120" s="10">
        <v>3</v>
      </c>
      <c r="M120" s="10">
        <v>4</v>
      </c>
      <c r="N120" s="10">
        <v>3</v>
      </c>
      <c r="O120" s="10">
        <v>3</v>
      </c>
      <c r="P120" s="10">
        <v>4</v>
      </c>
      <c r="Q120" s="10">
        <v>3</v>
      </c>
      <c r="R120" s="10">
        <v>3</v>
      </c>
      <c r="S120" s="10">
        <v>3</v>
      </c>
      <c r="T120" s="10">
        <v>3</v>
      </c>
      <c r="U120" s="10">
        <v>3</v>
      </c>
      <c r="V120" s="10">
        <v>3</v>
      </c>
      <c r="W120" s="10">
        <v>3</v>
      </c>
      <c r="X120" s="10">
        <v>3</v>
      </c>
      <c r="Y120" s="10">
        <v>3</v>
      </c>
      <c r="Z120" s="10">
        <v>3</v>
      </c>
      <c r="AA120" s="10">
        <v>3</v>
      </c>
      <c r="AB120" s="10">
        <v>3</v>
      </c>
      <c r="AC120" s="10">
        <v>3</v>
      </c>
      <c r="AD120" s="10">
        <v>3</v>
      </c>
      <c r="AE120" s="10">
        <v>1000000</v>
      </c>
      <c r="AG120" s="1">
        <f t="shared" si="23"/>
        <v>2</v>
      </c>
      <c r="AH120" s="1">
        <f t="shared" si="23"/>
        <v>2</v>
      </c>
      <c r="AI120" s="1">
        <f t="shared" si="23"/>
        <v>2</v>
      </c>
      <c r="AJ120" s="1">
        <f t="shared" si="23"/>
        <v>2</v>
      </c>
      <c r="AK120" s="1">
        <f t="shared" si="24"/>
        <v>2</v>
      </c>
      <c r="AL120" s="1">
        <f t="shared" si="24"/>
        <v>2</v>
      </c>
      <c r="AM120" s="1">
        <f t="shared" si="24"/>
        <v>2</v>
      </c>
      <c r="AN120" s="1">
        <f t="shared" si="24"/>
        <v>2</v>
      </c>
      <c r="AO120" s="1">
        <f t="shared" si="24"/>
        <v>2</v>
      </c>
      <c r="AP120" s="1">
        <f t="shared" si="24"/>
        <v>2</v>
      </c>
      <c r="AQ120" s="1">
        <f t="shared" si="24"/>
        <v>2</v>
      </c>
      <c r="AR120" s="1">
        <f t="shared" si="24"/>
        <v>1</v>
      </c>
      <c r="AS120" s="1">
        <f t="shared" si="24"/>
        <v>2</v>
      </c>
      <c r="AT120" s="1">
        <f t="shared" si="24"/>
        <v>2</v>
      </c>
      <c r="AU120" s="1">
        <f t="shared" si="24"/>
        <v>1</v>
      </c>
      <c r="AV120" s="1">
        <f t="shared" si="24"/>
        <v>2</v>
      </c>
      <c r="AW120" s="1">
        <f t="shared" si="24"/>
        <v>2</v>
      </c>
      <c r="AX120" s="1">
        <f t="shared" si="24"/>
        <v>2</v>
      </c>
      <c r="AY120" s="1">
        <f t="shared" si="24"/>
        <v>2</v>
      </c>
      <c r="AZ120" s="1">
        <f t="shared" si="24"/>
        <v>2</v>
      </c>
      <c r="BA120" s="1">
        <f t="shared" si="25"/>
        <v>2</v>
      </c>
      <c r="BB120" s="1">
        <f t="shared" si="25"/>
        <v>2</v>
      </c>
      <c r="BC120" s="1">
        <f t="shared" si="25"/>
        <v>2</v>
      </c>
      <c r="BD120" s="1">
        <f t="shared" si="25"/>
        <v>2</v>
      </c>
      <c r="BE120" s="1">
        <f t="shared" si="25"/>
        <v>2</v>
      </c>
      <c r="BF120" s="1">
        <f t="shared" si="25"/>
        <v>2</v>
      </c>
      <c r="BG120" s="1">
        <f t="shared" si="25"/>
        <v>2</v>
      </c>
      <c r="BH120" s="1">
        <f t="shared" si="25"/>
        <v>2</v>
      </c>
      <c r="BI120" s="1">
        <f t="shared" si="25"/>
        <v>2</v>
      </c>
      <c r="BJ120" s="1">
        <v>1000000</v>
      </c>
      <c r="BL120" s="9" t="s">
        <v>141</v>
      </c>
      <c r="BM120" s="10">
        <v>2</v>
      </c>
      <c r="BN120" s="10">
        <v>2</v>
      </c>
      <c r="BO120" s="10">
        <v>2</v>
      </c>
      <c r="BP120" s="10">
        <v>2</v>
      </c>
      <c r="BQ120" s="10">
        <v>2</v>
      </c>
      <c r="BR120" s="10">
        <v>2</v>
      </c>
      <c r="BS120" s="10">
        <v>2</v>
      </c>
      <c r="BT120" s="10">
        <v>2</v>
      </c>
      <c r="BU120" s="10">
        <v>2</v>
      </c>
      <c r="BV120" s="10">
        <v>2</v>
      </c>
      <c r="BW120" s="10">
        <v>2</v>
      </c>
      <c r="BX120" s="10">
        <v>1</v>
      </c>
      <c r="BY120" s="10">
        <v>2</v>
      </c>
      <c r="BZ120" s="10">
        <v>2</v>
      </c>
      <c r="CA120" s="10">
        <v>1</v>
      </c>
      <c r="CB120" s="10">
        <v>2</v>
      </c>
      <c r="CC120" s="10">
        <v>2</v>
      </c>
      <c r="CD120" s="10">
        <v>2</v>
      </c>
      <c r="CE120" s="10">
        <v>2</v>
      </c>
      <c r="CF120" s="10">
        <v>2</v>
      </c>
      <c r="CG120" s="10">
        <v>2</v>
      </c>
      <c r="CH120" s="10">
        <v>2</v>
      </c>
      <c r="CI120" s="10">
        <v>2</v>
      </c>
      <c r="CJ120" s="10">
        <v>2</v>
      </c>
      <c r="CK120" s="10">
        <v>2</v>
      </c>
      <c r="CL120" s="10">
        <v>2</v>
      </c>
      <c r="CM120" s="10">
        <v>2</v>
      </c>
      <c r="CN120" s="10">
        <v>2</v>
      </c>
      <c r="CO120" s="10">
        <v>2</v>
      </c>
      <c r="CP120" s="10">
        <v>1000000</v>
      </c>
    </row>
    <row r="121" spans="1:94" ht="15.75" thickBot="1" x14ac:dyDescent="0.3">
      <c r="A121" s="9" t="s">
        <v>142</v>
      </c>
      <c r="B121" s="10">
        <v>3</v>
      </c>
      <c r="C121" s="10">
        <v>3</v>
      </c>
      <c r="D121" s="10">
        <v>3</v>
      </c>
      <c r="E121" s="10">
        <v>3</v>
      </c>
      <c r="F121" s="10">
        <v>3</v>
      </c>
      <c r="G121" s="10">
        <v>3</v>
      </c>
      <c r="H121" s="10">
        <v>3</v>
      </c>
      <c r="I121" s="10">
        <v>3</v>
      </c>
      <c r="J121" s="10">
        <v>3</v>
      </c>
      <c r="K121" s="10">
        <v>3</v>
      </c>
      <c r="L121" s="10">
        <v>3</v>
      </c>
      <c r="M121" s="10">
        <v>4</v>
      </c>
      <c r="N121" s="10">
        <v>3</v>
      </c>
      <c r="O121" s="10">
        <v>3</v>
      </c>
      <c r="P121" s="10">
        <v>4</v>
      </c>
      <c r="Q121" s="10">
        <v>3</v>
      </c>
      <c r="R121" s="10">
        <v>3</v>
      </c>
      <c r="S121" s="10">
        <v>3</v>
      </c>
      <c r="T121" s="10">
        <v>3</v>
      </c>
      <c r="U121" s="10">
        <v>3</v>
      </c>
      <c r="V121" s="10">
        <v>3</v>
      </c>
      <c r="W121" s="10">
        <v>3</v>
      </c>
      <c r="X121" s="10">
        <v>3</v>
      </c>
      <c r="Y121" s="10">
        <v>3</v>
      </c>
      <c r="Z121" s="10">
        <v>3</v>
      </c>
      <c r="AA121" s="10">
        <v>3</v>
      </c>
      <c r="AB121" s="10">
        <v>3</v>
      </c>
      <c r="AC121" s="10">
        <v>3</v>
      </c>
      <c r="AD121" s="10">
        <v>3</v>
      </c>
      <c r="AE121" s="10">
        <v>1000000</v>
      </c>
      <c r="AG121" s="1">
        <f t="shared" si="23"/>
        <v>2</v>
      </c>
      <c r="AH121" s="1">
        <f t="shared" si="23"/>
        <v>2</v>
      </c>
      <c r="AI121" s="1">
        <f t="shared" si="23"/>
        <v>2</v>
      </c>
      <c r="AJ121" s="1">
        <f t="shared" si="23"/>
        <v>2</v>
      </c>
      <c r="AK121" s="1">
        <f t="shared" si="24"/>
        <v>2</v>
      </c>
      <c r="AL121" s="1">
        <f t="shared" si="24"/>
        <v>2</v>
      </c>
      <c r="AM121" s="1">
        <f t="shared" si="24"/>
        <v>2</v>
      </c>
      <c r="AN121" s="1">
        <f t="shared" si="24"/>
        <v>2</v>
      </c>
      <c r="AO121" s="1">
        <f t="shared" si="24"/>
        <v>2</v>
      </c>
      <c r="AP121" s="1">
        <f t="shared" si="24"/>
        <v>2</v>
      </c>
      <c r="AQ121" s="1">
        <f t="shared" si="24"/>
        <v>2</v>
      </c>
      <c r="AR121" s="1">
        <f t="shared" si="24"/>
        <v>1</v>
      </c>
      <c r="AS121" s="1">
        <f t="shared" si="24"/>
        <v>2</v>
      </c>
      <c r="AT121" s="1">
        <f t="shared" si="24"/>
        <v>2</v>
      </c>
      <c r="AU121" s="1">
        <f t="shared" si="24"/>
        <v>1</v>
      </c>
      <c r="AV121" s="1">
        <f t="shared" si="24"/>
        <v>2</v>
      </c>
      <c r="AW121" s="1">
        <f t="shared" si="24"/>
        <v>2</v>
      </c>
      <c r="AX121" s="1">
        <f t="shared" si="24"/>
        <v>2</v>
      </c>
      <c r="AY121" s="1">
        <f t="shared" si="24"/>
        <v>2</v>
      </c>
      <c r="AZ121" s="1">
        <f t="shared" si="24"/>
        <v>2</v>
      </c>
      <c r="BA121" s="1">
        <f t="shared" si="25"/>
        <v>2</v>
      </c>
      <c r="BB121" s="1">
        <f t="shared" si="25"/>
        <v>2</v>
      </c>
      <c r="BC121" s="1">
        <f t="shared" si="25"/>
        <v>2</v>
      </c>
      <c r="BD121" s="1">
        <f t="shared" si="25"/>
        <v>2</v>
      </c>
      <c r="BE121" s="1">
        <f t="shared" si="25"/>
        <v>2</v>
      </c>
      <c r="BF121" s="1">
        <f t="shared" si="25"/>
        <v>2</v>
      </c>
      <c r="BG121" s="1">
        <f t="shared" si="25"/>
        <v>2</v>
      </c>
      <c r="BH121" s="1">
        <f t="shared" si="25"/>
        <v>2</v>
      </c>
      <c r="BI121" s="1">
        <f t="shared" si="25"/>
        <v>2</v>
      </c>
      <c r="BJ121" s="1">
        <v>1000000</v>
      </c>
      <c r="BL121" s="9" t="s">
        <v>142</v>
      </c>
      <c r="BM121" s="10">
        <v>2</v>
      </c>
      <c r="BN121" s="10">
        <v>2</v>
      </c>
      <c r="BO121" s="10">
        <v>2</v>
      </c>
      <c r="BP121" s="10">
        <v>2</v>
      </c>
      <c r="BQ121" s="10">
        <v>2</v>
      </c>
      <c r="BR121" s="10">
        <v>2</v>
      </c>
      <c r="BS121" s="10">
        <v>2</v>
      </c>
      <c r="BT121" s="10">
        <v>2</v>
      </c>
      <c r="BU121" s="10">
        <v>2</v>
      </c>
      <c r="BV121" s="10">
        <v>2</v>
      </c>
      <c r="BW121" s="10">
        <v>2</v>
      </c>
      <c r="BX121" s="10">
        <v>1</v>
      </c>
      <c r="BY121" s="10">
        <v>2</v>
      </c>
      <c r="BZ121" s="10">
        <v>2</v>
      </c>
      <c r="CA121" s="10">
        <v>1</v>
      </c>
      <c r="CB121" s="10">
        <v>2</v>
      </c>
      <c r="CC121" s="10">
        <v>2</v>
      </c>
      <c r="CD121" s="10">
        <v>2</v>
      </c>
      <c r="CE121" s="10">
        <v>2</v>
      </c>
      <c r="CF121" s="10">
        <v>2</v>
      </c>
      <c r="CG121" s="10">
        <v>2</v>
      </c>
      <c r="CH121" s="10">
        <v>2</v>
      </c>
      <c r="CI121" s="10">
        <v>2</v>
      </c>
      <c r="CJ121" s="10">
        <v>2</v>
      </c>
      <c r="CK121" s="10">
        <v>2</v>
      </c>
      <c r="CL121" s="10">
        <v>2</v>
      </c>
      <c r="CM121" s="10">
        <v>2</v>
      </c>
      <c r="CN121" s="10">
        <v>2</v>
      </c>
      <c r="CO121" s="10">
        <v>2</v>
      </c>
      <c r="CP121" s="10">
        <v>1000000</v>
      </c>
    </row>
    <row r="122" spans="1:94" ht="15.75" thickBot="1" x14ac:dyDescent="0.3">
      <c r="A122" s="9" t="s">
        <v>143</v>
      </c>
      <c r="B122" s="10">
        <v>3</v>
      </c>
      <c r="C122" s="10">
        <v>3</v>
      </c>
      <c r="D122" s="10">
        <v>3</v>
      </c>
      <c r="E122" s="10">
        <v>3</v>
      </c>
      <c r="F122" s="10">
        <v>3</v>
      </c>
      <c r="G122" s="10">
        <v>3</v>
      </c>
      <c r="H122" s="10">
        <v>3</v>
      </c>
      <c r="I122" s="10">
        <v>3</v>
      </c>
      <c r="J122" s="10">
        <v>3</v>
      </c>
      <c r="K122" s="10">
        <v>3</v>
      </c>
      <c r="L122" s="10">
        <v>3</v>
      </c>
      <c r="M122" s="10">
        <v>1</v>
      </c>
      <c r="N122" s="10">
        <v>3</v>
      </c>
      <c r="O122" s="10">
        <v>3</v>
      </c>
      <c r="P122" s="10">
        <v>2</v>
      </c>
      <c r="Q122" s="10">
        <v>3</v>
      </c>
      <c r="R122" s="10">
        <v>3</v>
      </c>
      <c r="S122" s="10">
        <v>3</v>
      </c>
      <c r="T122" s="10">
        <v>3</v>
      </c>
      <c r="U122" s="10">
        <v>3</v>
      </c>
      <c r="V122" s="10">
        <v>3</v>
      </c>
      <c r="W122" s="10">
        <v>3</v>
      </c>
      <c r="X122" s="10">
        <v>3</v>
      </c>
      <c r="Y122" s="10">
        <v>3</v>
      </c>
      <c r="Z122" s="10">
        <v>3</v>
      </c>
      <c r="AA122" s="10">
        <v>3</v>
      </c>
      <c r="AB122" s="10">
        <v>3</v>
      </c>
      <c r="AC122" s="10">
        <v>3</v>
      </c>
      <c r="AD122" s="10">
        <v>3</v>
      </c>
      <c r="AE122" s="10">
        <v>1000000</v>
      </c>
      <c r="AG122" s="1">
        <f t="shared" si="23"/>
        <v>2</v>
      </c>
      <c r="AH122" s="1">
        <f t="shared" si="23"/>
        <v>2</v>
      </c>
      <c r="AI122" s="1">
        <f t="shared" si="23"/>
        <v>2</v>
      </c>
      <c r="AJ122" s="1">
        <f t="shared" si="23"/>
        <v>2</v>
      </c>
      <c r="AK122" s="1">
        <f t="shared" si="24"/>
        <v>2</v>
      </c>
      <c r="AL122" s="1">
        <f t="shared" si="24"/>
        <v>2</v>
      </c>
      <c r="AM122" s="1">
        <f t="shared" si="24"/>
        <v>2</v>
      </c>
      <c r="AN122" s="1">
        <f t="shared" si="24"/>
        <v>2</v>
      </c>
      <c r="AO122" s="1">
        <f t="shared" si="24"/>
        <v>2</v>
      </c>
      <c r="AP122" s="1">
        <f t="shared" si="24"/>
        <v>2</v>
      </c>
      <c r="AQ122" s="1">
        <f t="shared" si="24"/>
        <v>2</v>
      </c>
      <c r="AR122" s="1">
        <f t="shared" si="24"/>
        <v>4</v>
      </c>
      <c r="AS122" s="1">
        <f t="shared" si="24"/>
        <v>2</v>
      </c>
      <c r="AT122" s="1">
        <f t="shared" si="24"/>
        <v>2</v>
      </c>
      <c r="AU122" s="1">
        <f t="shared" si="24"/>
        <v>3</v>
      </c>
      <c r="AV122" s="1">
        <f t="shared" si="24"/>
        <v>2</v>
      </c>
      <c r="AW122" s="1">
        <f t="shared" si="24"/>
        <v>2</v>
      </c>
      <c r="AX122" s="1">
        <f t="shared" si="24"/>
        <v>2</v>
      </c>
      <c r="AY122" s="1">
        <f t="shared" si="24"/>
        <v>2</v>
      </c>
      <c r="AZ122" s="1">
        <f t="shared" ref="AZ122:AZ124" si="26">5-U122</f>
        <v>2</v>
      </c>
      <c r="BA122" s="1">
        <f t="shared" si="25"/>
        <v>2</v>
      </c>
      <c r="BB122" s="1">
        <f t="shared" si="25"/>
        <v>2</v>
      </c>
      <c r="BC122" s="1">
        <f t="shared" si="25"/>
        <v>2</v>
      </c>
      <c r="BD122" s="1">
        <f t="shared" si="25"/>
        <v>2</v>
      </c>
      <c r="BE122" s="1">
        <f t="shared" si="25"/>
        <v>2</v>
      </c>
      <c r="BF122" s="1">
        <f t="shared" si="25"/>
        <v>2</v>
      </c>
      <c r="BG122" s="1">
        <f t="shared" si="25"/>
        <v>2</v>
      </c>
      <c r="BH122" s="1">
        <f t="shared" si="25"/>
        <v>2</v>
      </c>
      <c r="BI122" s="1">
        <f t="shared" si="25"/>
        <v>2</v>
      </c>
      <c r="BJ122" s="1">
        <v>1000000</v>
      </c>
      <c r="BL122" s="9" t="s">
        <v>143</v>
      </c>
      <c r="BM122" s="10">
        <v>2</v>
      </c>
      <c r="BN122" s="10">
        <v>2</v>
      </c>
      <c r="BO122" s="10">
        <v>2</v>
      </c>
      <c r="BP122" s="10">
        <v>2</v>
      </c>
      <c r="BQ122" s="10">
        <v>2</v>
      </c>
      <c r="BR122" s="10">
        <v>2</v>
      </c>
      <c r="BS122" s="10">
        <v>2</v>
      </c>
      <c r="BT122" s="10">
        <v>2</v>
      </c>
      <c r="BU122" s="10">
        <v>2</v>
      </c>
      <c r="BV122" s="10">
        <v>2</v>
      </c>
      <c r="BW122" s="10">
        <v>2</v>
      </c>
      <c r="BX122" s="10">
        <v>4</v>
      </c>
      <c r="BY122" s="10">
        <v>2</v>
      </c>
      <c r="BZ122" s="10">
        <v>2</v>
      </c>
      <c r="CA122" s="10">
        <v>3</v>
      </c>
      <c r="CB122" s="10">
        <v>2</v>
      </c>
      <c r="CC122" s="10">
        <v>2</v>
      </c>
      <c r="CD122" s="10">
        <v>2</v>
      </c>
      <c r="CE122" s="10">
        <v>2</v>
      </c>
      <c r="CF122" s="10">
        <v>2</v>
      </c>
      <c r="CG122" s="10">
        <v>2</v>
      </c>
      <c r="CH122" s="10">
        <v>2</v>
      </c>
      <c r="CI122" s="10">
        <v>2</v>
      </c>
      <c r="CJ122" s="10">
        <v>2</v>
      </c>
      <c r="CK122" s="10">
        <v>2</v>
      </c>
      <c r="CL122" s="10">
        <v>2</v>
      </c>
      <c r="CM122" s="10">
        <v>2</v>
      </c>
      <c r="CN122" s="10">
        <v>2</v>
      </c>
      <c r="CO122" s="10">
        <v>2</v>
      </c>
      <c r="CP122" s="10">
        <v>1000000</v>
      </c>
    </row>
    <row r="123" spans="1:94" ht="15.75" thickBot="1" x14ac:dyDescent="0.3">
      <c r="A123" s="9" t="s">
        <v>144</v>
      </c>
      <c r="B123" s="10">
        <v>3</v>
      </c>
      <c r="C123" s="10">
        <v>3</v>
      </c>
      <c r="D123" s="10">
        <v>3</v>
      </c>
      <c r="E123" s="10">
        <v>3</v>
      </c>
      <c r="F123" s="10">
        <v>3</v>
      </c>
      <c r="G123" s="10">
        <v>3</v>
      </c>
      <c r="H123" s="10">
        <v>3</v>
      </c>
      <c r="I123" s="10">
        <v>3</v>
      </c>
      <c r="J123" s="10">
        <v>3</v>
      </c>
      <c r="K123" s="10">
        <v>3</v>
      </c>
      <c r="L123" s="10">
        <v>3</v>
      </c>
      <c r="M123" s="10">
        <v>4</v>
      </c>
      <c r="N123" s="10">
        <v>3</v>
      </c>
      <c r="O123" s="10">
        <v>3</v>
      </c>
      <c r="P123" s="10">
        <v>4</v>
      </c>
      <c r="Q123" s="10">
        <v>3</v>
      </c>
      <c r="R123" s="10">
        <v>3</v>
      </c>
      <c r="S123" s="10">
        <v>3</v>
      </c>
      <c r="T123" s="10">
        <v>3</v>
      </c>
      <c r="U123" s="10">
        <v>3</v>
      </c>
      <c r="V123" s="10">
        <v>3</v>
      </c>
      <c r="W123" s="10">
        <v>3</v>
      </c>
      <c r="X123" s="10">
        <v>3</v>
      </c>
      <c r="Y123" s="10">
        <v>3</v>
      </c>
      <c r="Z123" s="10">
        <v>3</v>
      </c>
      <c r="AA123" s="10">
        <v>3</v>
      </c>
      <c r="AB123" s="10">
        <v>3</v>
      </c>
      <c r="AC123" s="10">
        <v>3</v>
      </c>
      <c r="AD123" s="10">
        <v>3</v>
      </c>
      <c r="AE123" s="10">
        <v>1000000</v>
      </c>
      <c r="AG123" s="1">
        <f t="shared" si="23"/>
        <v>2</v>
      </c>
      <c r="AH123" s="1">
        <f t="shared" si="23"/>
        <v>2</v>
      </c>
      <c r="AI123" s="1">
        <f t="shared" si="23"/>
        <v>2</v>
      </c>
      <c r="AJ123" s="1">
        <f t="shared" si="23"/>
        <v>2</v>
      </c>
      <c r="AK123" s="1">
        <f t="shared" si="23"/>
        <v>2</v>
      </c>
      <c r="AL123" s="1">
        <f t="shared" si="23"/>
        <v>2</v>
      </c>
      <c r="AM123" s="1">
        <f t="shared" si="23"/>
        <v>2</v>
      </c>
      <c r="AN123" s="1">
        <f t="shared" si="23"/>
        <v>2</v>
      </c>
      <c r="AO123" s="1">
        <f t="shared" si="23"/>
        <v>2</v>
      </c>
      <c r="AP123" s="1">
        <f t="shared" si="23"/>
        <v>2</v>
      </c>
      <c r="AQ123" s="1">
        <f t="shared" si="23"/>
        <v>2</v>
      </c>
      <c r="AR123" s="1">
        <f t="shared" si="23"/>
        <v>1</v>
      </c>
      <c r="AS123" s="1">
        <f t="shared" si="23"/>
        <v>2</v>
      </c>
      <c r="AT123" s="1">
        <f t="shared" si="23"/>
        <v>2</v>
      </c>
      <c r="AU123" s="1">
        <f t="shared" si="23"/>
        <v>1</v>
      </c>
      <c r="AV123" s="1">
        <f t="shared" si="23"/>
        <v>2</v>
      </c>
      <c r="AW123" s="1">
        <f t="shared" ref="AW123:AY124" si="27">5-R123</f>
        <v>2</v>
      </c>
      <c r="AX123" s="1">
        <f t="shared" si="27"/>
        <v>2</v>
      </c>
      <c r="AY123" s="1">
        <f t="shared" si="27"/>
        <v>2</v>
      </c>
      <c r="AZ123" s="1">
        <f t="shared" si="26"/>
        <v>2</v>
      </c>
      <c r="BA123" s="1">
        <f t="shared" si="25"/>
        <v>2</v>
      </c>
      <c r="BB123" s="1">
        <f t="shared" si="25"/>
        <v>2</v>
      </c>
      <c r="BC123" s="1">
        <f t="shared" si="25"/>
        <v>2</v>
      </c>
      <c r="BD123" s="1">
        <f t="shared" si="25"/>
        <v>2</v>
      </c>
      <c r="BE123" s="1">
        <f t="shared" si="25"/>
        <v>2</v>
      </c>
      <c r="BF123" s="1">
        <f t="shared" si="25"/>
        <v>2</v>
      </c>
      <c r="BG123" s="1">
        <f t="shared" si="25"/>
        <v>2</v>
      </c>
      <c r="BH123" s="1">
        <f t="shared" si="25"/>
        <v>2</v>
      </c>
      <c r="BI123" s="1">
        <f t="shared" si="25"/>
        <v>2</v>
      </c>
      <c r="BJ123" s="1">
        <v>1000000</v>
      </c>
      <c r="BL123" s="9" t="s">
        <v>144</v>
      </c>
      <c r="BM123" s="10">
        <v>2</v>
      </c>
      <c r="BN123" s="10">
        <v>2</v>
      </c>
      <c r="BO123" s="10">
        <v>2</v>
      </c>
      <c r="BP123" s="10">
        <v>2</v>
      </c>
      <c r="BQ123" s="10">
        <v>2</v>
      </c>
      <c r="BR123" s="10">
        <v>2</v>
      </c>
      <c r="BS123" s="10">
        <v>2</v>
      </c>
      <c r="BT123" s="10">
        <v>2</v>
      </c>
      <c r="BU123" s="10">
        <v>2</v>
      </c>
      <c r="BV123" s="10">
        <v>2</v>
      </c>
      <c r="BW123" s="10">
        <v>2</v>
      </c>
      <c r="BX123" s="10">
        <v>1</v>
      </c>
      <c r="BY123" s="10">
        <v>2</v>
      </c>
      <c r="BZ123" s="10">
        <v>2</v>
      </c>
      <c r="CA123" s="10">
        <v>1</v>
      </c>
      <c r="CB123" s="10">
        <v>2</v>
      </c>
      <c r="CC123" s="10">
        <v>2</v>
      </c>
      <c r="CD123" s="10">
        <v>2</v>
      </c>
      <c r="CE123" s="10">
        <v>2</v>
      </c>
      <c r="CF123" s="10">
        <v>2</v>
      </c>
      <c r="CG123" s="10">
        <v>2</v>
      </c>
      <c r="CH123" s="10">
        <v>2</v>
      </c>
      <c r="CI123" s="10">
        <v>2</v>
      </c>
      <c r="CJ123" s="10">
        <v>2</v>
      </c>
      <c r="CK123" s="10">
        <v>2</v>
      </c>
      <c r="CL123" s="10">
        <v>2</v>
      </c>
      <c r="CM123" s="10">
        <v>2</v>
      </c>
      <c r="CN123" s="10">
        <v>2</v>
      </c>
      <c r="CO123" s="10">
        <v>2</v>
      </c>
      <c r="CP123" s="10">
        <v>1000000</v>
      </c>
    </row>
    <row r="124" spans="1:94" ht="15.75" thickBot="1" x14ac:dyDescent="0.3">
      <c r="A124" s="9" t="s">
        <v>145</v>
      </c>
      <c r="B124" s="10">
        <v>3</v>
      </c>
      <c r="C124" s="10">
        <v>3</v>
      </c>
      <c r="D124" s="10">
        <v>3</v>
      </c>
      <c r="E124" s="10">
        <v>3</v>
      </c>
      <c r="F124" s="10">
        <v>3</v>
      </c>
      <c r="G124" s="10">
        <v>3</v>
      </c>
      <c r="H124" s="10">
        <v>3</v>
      </c>
      <c r="I124" s="10">
        <v>3</v>
      </c>
      <c r="J124" s="10">
        <v>3</v>
      </c>
      <c r="K124" s="10">
        <v>3</v>
      </c>
      <c r="L124" s="10">
        <v>3</v>
      </c>
      <c r="M124" s="10">
        <v>4</v>
      </c>
      <c r="N124" s="10">
        <v>3</v>
      </c>
      <c r="O124" s="10">
        <v>3</v>
      </c>
      <c r="P124" s="10">
        <v>4</v>
      </c>
      <c r="Q124" s="10">
        <v>3</v>
      </c>
      <c r="R124" s="10">
        <v>3</v>
      </c>
      <c r="S124" s="10">
        <v>3</v>
      </c>
      <c r="T124" s="10">
        <v>3</v>
      </c>
      <c r="U124" s="10">
        <v>3</v>
      </c>
      <c r="V124" s="10">
        <v>3</v>
      </c>
      <c r="W124" s="10">
        <v>3</v>
      </c>
      <c r="X124" s="10">
        <v>3</v>
      </c>
      <c r="Y124" s="10">
        <v>3</v>
      </c>
      <c r="Z124" s="10">
        <v>3</v>
      </c>
      <c r="AA124" s="10">
        <v>3</v>
      </c>
      <c r="AB124" s="10">
        <v>3</v>
      </c>
      <c r="AC124" s="10">
        <v>3</v>
      </c>
      <c r="AD124" s="10">
        <v>3</v>
      </c>
      <c r="AE124" s="10">
        <v>1000000</v>
      </c>
      <c r="AG124" s="1">
        <f t="shared" si="23"/>
        <v>2</v>
      </c>
      <c r="AH124" s="1">
        <f t="shared" si="23"/>
        <v>2</v>
      </c>
      <c r="AI124" s="1">
        <f t="shared" si="23"/>
        <v>2</v>
      </c>
      <c r="AJ124" s="1">
        <f t="shared" si="23"/>
        <v>2</v>
      </c>
      <c r="AK124" s="1">
        <f t="shared" si="23"/>
        <v>2</v>
      </c>
      <c r="AL124" s="1">
        <f t="shared" si="23"/>
        <v>2</v>
      </c>
      <c r="AM124" s="1">
        <f t="shared" si="23"/>
        <v>2</v>
      </c>
      <c r="AN124" s="1">
        <f t="shared" si="23"/>
        <v>2</v>
      </c>
      <c r="AO124" s="1">
        <f t="shared" si="23"/>
        <v>2</v>
      </c>
      <c r="AP124" s="1">
        <f t="shared" si="23"/>
        <v>2</v>
      </c>
      <c r="AQ124" s="1">
        <f t="shared" si="23"/>
        <v>2</v>
      </c>
      <c r="AR124" s="1">
        <f t="shared" si="23"/>
        <v>1</v>
      </c>
      <c r="AS124" s="1">
        <f t="shared" si="23"/>
        <v>2</v>
      </c>
      <c r="AT124" s="1">
        <f t="shared" si="23"/>
        <v>2</v>
      </c>
      <c r="AU124" s="1">
        <f t="shared" si="23"/>
        <v>1</v>
      </c>
      <c r="AV124" s="1">
        <f t="shared" si="23"/>
        <v>2</v>
      </c>
      <c r="AW124" s="1">
        <f t="shared" si="27"/>
        <v>2</v>
      </c>
      <c r="AX124" s="1">
        <f t="shared" si="27"/>
        <v>2</v>
      </c>
      <c r="AY124" s="1">
        <f t="shared" si="27"/>
        <v>2</v>
      </c>
      <c r="AZ124" s="1">
        <f t="shared" si="26"/>
        <v>2</v>
      </c>
      <c r="BA124" s="1">
        <f t="shared" si="25"/>
        <v>2</v>
      </c>
      <c r="BB124" s="1">
        <f t="shared" si="25"/>
        <v>2</v>
      </c>
      <c r="BC124" s="1">
        <f t="shared" si="25"/>
        <v>2</v>
      </c>
      <c r="BD124" s="1">
        <f t="shared" si="25"/>
        <v>2</v>
      </c>
      <c r="BE124" s="1">
        <f t="shared" si="25"/>
        <v>2</v>
      </c>
      <c r="BF124" s="1">
        <f t="shared" si="25"/>
        <v>2</v>
      </c>
      <c r="BG124" s="1">
        <f t="shared" si="25"/>
        <v>2</v>
      </c>
      <c r="BH124" s="1">
        <f t="shared" si="25"/>
        <v>2</v>
      </c>
      <c r="BI124" s="1">
        <f t="shared" si="25"/>
        <v>2</v>
      </c>
      <c r="BJ124" s="1">
        <v>1000000</v>
      </c>
      <c r="BL124" s="9" t="s">
        <v>145</v>
      </c>
      <c r="BM124" s="10">
        <v>2</v>
      </c>
      <c r="BN124" s="10">
        <v>2</v>
      </c>
      <c r="BO124" s="10">
        <v>2</v>
      </c>
      <c r="BP124" s="10">
        <v>2</v>
      </c>
      <c r="BQ124" s="10">
        <v>2</v>
      </c>
      <c r="BR124" s="10">
        <v>2</v>
      </c>
      <c r="BS124" s="10">
        <v>2</v>
      </c>
      <c r="BT124" s="10">
        <v>2</v>
      </c>
      <c r="BU124" s="10">
        <v>2</v>
      </c>
      <c r="BV124" s="10">
        <v>2</v>
      </c>
      <c r="BW124" s="10">
        <v>2</v>
      </c>
      <c r="BX124" s="10">
        <v>1</v>
      </c>
      <c r="BY124" s="10">
        <v>2</v>
      </c>
      <c r="BZ124" s="10">
        <v>2</v>
      </c>
      <c r="CA124" s="10">
        <v>1</v>
      </c>
      <c r="CB124" s="10">
        <v>2</v>
      </c>
      <c r="CC124" s="10">
        <v>2</v>
      </c>
      <c r="CD124" s="10">
        <v>2</v>
      </c>
      <c r="CE124" s="10">
        <v>2</v>
      </c>
      <c r="CF124" s="10">
        <v>2</v>
      </c>
      <c r="CG124" s="10">
        <v>2</v>
      </c>
      <c r="CH124" s="10">
        <v>2</v>
      </c>
      <c r="CI124" s="10">
        <v>2</v>
      </c>
      <c r="CJ124" s="10">
        <v>2</v>
      </c>
      <c r="CK124" s="10">
        <v>2</v>
      </c>
      <c r="CL124" s="10">
        <v>2</v>
      </c>
      <c r="CM124" s="10">
        <v>2</v>
      </c>
      <c r="CN124" s="10">
        <v>2</v>
      </c>
      <c r="CO124" s="10">
        <v>2</v>
      </c>
      <c r="CP124" s="10">
        <v>1000000</v>
      </c>
    </row>
    <row r="125" spans="1:94" ht="19.5" thickBot="1" x14ac:dyDescent="0.3">
      <c r="A125" s="5"/>
      <c r="BL125" s="5"/>
    </row>
    <row r="126" spans="1:94" ht="15.75" thickBot="1" x14ac:dyDescent="0.3">
      <c r="A126" s="9" t="s">
        <v>146</v>
      </c>
      <c r="B126" s="9" t="s">
        <v>88</v>
      </c>
      <c r="C126" s="9" t="s">
        <v>89</v>
      </c>
      <c r="D126" s="9" t="s">
        <v>90</v>
      </c>
      <c r="E126" s="9" t="s">
        <v>91</v>
      </c>
      <c r="F126" s="9" t="s">
        <v>92</v>
      </c>
      <c r="G126" s="9" t="s">
        <v>93</v>
      </c>
      <c r="H126" s="9" t="s">
        <v>94</v>
      </c>
      <c r="I126" s="9" t="s">
        <v>95</v>
      </c>
      <c r="J126" s="9" t="s">
        <v>96</v>
      </c>
      <c r="K126" s="9" t="s">
        <v>97</v>
      </c>
      <c r="L126" s="9" t="s">
        <v>98</v>
      </c>
      <c r="M126" s="9" t="s">
        <v>99</v>
      </c>
      <c r="N126" s="9" t="s">
        <v>100</v>
      </c>
      <c r="O126" s="9" t="s">
        <v>101</v>
      </c>
      <c r="P126" s="9" t="s">
        <v>102</v>
      </c>
      <c r="Q126" s="9" t="s">
        <v>103</v>
      </c>
      <c r="R126" s="9" t="s">
        <v>104</v>
      </c>
      <c r="S126" s="9" t="s">
        <v>105</v>
      </c>
      <c r="T126" s="9" t="s">
        <v>106</v>
      </c>
      <c r="U126" s="9" t="s">
        <v>107</v>
      </c>
      <c r="V126" s="9" t="s">
        <v>108</v>
      </c>
      <c r="W126" s="9" t="s">
        <v>109</v>
      </c>
      <c r="X126" s="9" t="s">
        <v>110</v>
      </c>
      <c r="Y126" s="9" t="s">
        <v>111</v>
      </c>
      <c r="Z126" s="9" t="s">
        <v>112</v>
      </c>
      <c r="AA126" s="9" t="s">
        <v>113</v>
      </c>
      <c r="AB126" s="9" t="s">
        <v>114</v>
      </c>
      <c r="AC126" s="9" t="s">
        <v>115</v>
      </c>
      <c r="AD126" s="9" t="s">
        <v>116</v>
      </c>
      <c r="BL126" s="9" t="s">
        <v>146</v>
      </c>
      <c r="BM126" s="9" t="s">
        <v>88</v>
      </c>
      <c r="BN126" s="9" t="s">
        <v>89</v>
      </c>
      <c r="BO126" s="9" t="s">
        <v>90</v>
      </c>
      <c r="BP126" s="9" t="s">
        <v>91</v>
      </c>
      <c r="BQ126" s="9" t="s">
        <v>92</v>
      </c>
      <c r="BR126" s="9" t="s">
        <v>93</v>
      </c>
      <c r="BS126" s="9" t="s">
        <v>94</v>
      </c>
      <c r="BT126" s="9" t="s">
        <v>95</v>
      </c>
      <c r="BU126" s="9" t="s">
        <v>96</v>
      </c>
      <c r="BV126" s="9" t="s">
        <v>97</v>
      </c>
      <c r="BW126" s="9" t="s">
        <v>98</v>
      </c>
      <c r="BX126" s="9" t="s">
        <v>99</v>
      </c>
      <c r="BY126" s="9" t="s">
        <v>100</v>
      </c>
      <c r="BZ126" s="9" t="s">
        <v>101</v>
      </c>
      <c r="CA126" s="9" t="s">
        <v>102</v>
      </c>
      <c r="CB126" s="9" t="s">
        <v>103</v>
      </c>
      <c r="CC126" s="9" t="s">
        <v>104</v>
      </c>
      <c r="CD126" s="9" t="s">
        <v>105</v>
      </c>
      <c r="CE126" s="9" t="s">
        <v>106</v>
      </c>
      <c r="CF126" s="9" t="s">
        <v>107</v>
      </c>
      <c r="CG126" s="9" t="s">
        <v>108</v>
      </c>
      <c r="CH126" s="9" t="s">
        <v>109</v>
      </c>
      <c r="CI126" s="9" t="s">
        <v>110</v>
      </c>
      <c r="CJ126" s="9" t="s">
        <v>111</v>
      </c>
      <c r="CK126" s="9" t="s">
        <v>112</v>
      </c>
      <c r="CL126" s="9" t="s">
        <v>113</v>
      </c>
      <c r="CM126" s="9" t="s">
        <v>114</v>
      </c>
      <c r="CN126" s="9" t="s">
        <v>115</v>
      </c>
      <c r="CO126" s="9" t="s">
        <v>116</v>
      </c>
    </row>
    <row r="127" spans="1:94" ht="42.75" thickBot="1" x14ac:dyDescent="0.3">
      <c r="A127" s="9" t="s">
        <v>147</v>
      </c>
      <c r="B127" s="10" t="s">
        <v>148</v>
      </c>
      <c r="C127" s="10" t="s">
        <v>148</v>
      </c>
      <c r="D127" s="10" t="s">
        <v>148</v>
      </c>
      <c r="E127" s="10" t="s">
        <v>148</v>
      </c>
      <c r="F127" s="10" t="s">
        <v>148</v>
      </c>
      <c r="G127" s="10" t="s">
        <v>148</v>
      </c>
      <c r="H127" s="10" t="s">
        <v>148</v>
      </c>
      <c r="I127" s="10" t="s">
        <v>148</v>
      </c>
      <c r="J127" s="10" t="s">
        <v>148</v>
      </c>
      <c r="K127" s="10" t="s">
        <v>148</v>
      </c>
      <c r="L127" s="10" t="s">
        <v>148</v>
      </c>
      <c r="M127" s="10" t="s">
        <v>318</v>
      </c>
      <c r="N127" s="10" t="s">
        <v>148</v>
      </c>
      <c r="O127" s="10" t="s">
        <v>148</v>
      </c>
      <c r="P127" s="10" t="s">
        <v>319</v>
      </c>
      <c r="Q127" s="10" t="s">
        <v>148</v>
      </c>
      <c r="R127" s="10" t="s">
        <v>148</v>
      </c>
      <c r="S127" s="10" t="s">
        <v>148</v>
      </c>
      <c r="T127" s="10" t="s">
        <v>148</v>
      </c>
      <c r="U127" s="10" t="s">
        <v>148</v>
      </c>
      <c r="V127" s="10" t="s">
        <v>148</v>
      </c>
      <c r="W127" s="10" t="s">
        <v>148</v>
      </c>
      <c r="X127" s="10" t="s">
        <v>148</v>
      </c>
      <c r="Y127" s="10" t="s">
        <v>148</v>
      </c>
      <c r="Z127" s="10" t="s">
        <v>148</v>
      </c>
      <c r="AA127" s="10" t="s">
        <v>148</v>
      </c>
      <c r="AB127" s="10" t="s">
        <v>148</v>
      </c>
      <c r="AC127" s="10" t="s">
        <v>148</v>
      </c>
      <c r="AD127" s="10" t="s">
        <v>148</v>
      </c>
      <c r="BL127" s="9" t="s">
        <v>147</v>
      </c>
      <c r="BM127" s="10" t="s">
        <v>148</v>
      </c>
      <c r="BN127" s="10" t="s">
        <v>148</v>
      </c>
      <c r="BO127" s="10" t="s">
        <v>148</v>
      </c>
      <c r="BP127" s="10" t="s">
        <v>148</v>
      </c>
      <c r="BQ127" s="10" t="s">
        <v>148</v>
      </c>
      <c r="BR127" s="10" t="s">
        <v>148</v>
      </c>
      <c r="BS127" s="10" t="s">
        <v>148</v>
      </c>
      <c r="BT127" s="10" t="s">
        <v>148</v>
      </c>
      <c r="BU127" s="10" t="s">
        <v>148</v>
      </c>
      <c r="BV127" s="10" t="s">
        <v>148</v>
      </c>
      <c r="BW127" s="10" t="s">
        <v>148</v>
      </c>
      <c r="BX127" s="10" t="s">
        <v>320</v>
      </c>
      <c r="BY127" s="10" t="s">
        <v>148</v>
      </c>
      <c r="BZ127" s="10" t="s">
        <v>148</v>
      </c>
      <c r="CA127" s="10" t="s">
        <v>321</v>
      </c>
      <c r="CB127" s="10" t="s">
        <v>148</v>
      </c>
      <c r="CC127" s="10" t="s">
        <v>148</v>
      </c>
      <c r="CD127" s="10" t="s">
        <v>148</v>
      </c>
      <c r="CE127" s="10" t="s">
        <v>148</v>
      </c>
      <c r="CF127" s="10" t="s">
        <v>148</v>
      </c>
      <c r="CG127" s="10" t="s">
        <v>148</v>
      </c>
      <c r="CH127" s="10" t="s">
        <v>148</v>
      </c>
      <c r="CI127" s="10" t="s">
        <v>148</v>
      </c>
      <c r="CJ127" s="10" t="s">
        <v>148</v>
      </c>
      <c r="CK127" s="10" t="s">
        <v>148</v>
      </c>
      <c r="CL127" s="10" t="s">
        <v>148</v>
      </c>
      <c r="CM127" s="10" t="s">
        <v>148</v>
      </c>
      <c r="CN127" s="10" t="s">
        <v>148</v>
      </c>
      <c r="CO127" s="10" t="s">
        <v>148</v>
      </c>
    </row>
    <row r="128" spans="1:94" ht="42.75" thickBot="1" x14ac:dyDescent="0.3">
      <c r="A128" s="9" t="s">
        <v>150</v>
      </c>
      <c r="B128" s="10" t="s">
        <v>151</v>
      </c>
      <c r="C128" s="10" t="s">
        <v>151</v>
      </c>
      <c r="D128" s="10" t="s">
        <v>151</v>
      </c>
      <c r="E128" s="10" t="s">
        <v>151</v>
      </c>
      <c r="F128" s="10" t="s">
        <v>151</v>
      </c>
      <c r="G128" s="10" t="s">
        <v>151</v>
      </c>
      <c r="H128" s="10" t="s">
        <v>151</v>
      </c>
      <c r="I128" s="10" t="s">
        <v>151</v>
      </c>
      <c r="J128" s="10" t="s">
        <v>151</v>
      </c>
      <c r="K128" s="10" t="s">
        <v>151</v>
      </c>
      <c r="L128" s="10" t="s">
        <v>151</v>
      </c>
      <c r="M128" s="10" t="s">
        <v>322</v>
      </c>
      <c r="N128" s="10" t="s">
        <v>151</v>
      </c>
      <c r="O128" s="10" t="s">
        <v>151</v>
      </c>
      <c r="P128" s="10" t="s">
        <v>323</v>
      </c>
      <c r="Q128" s="10" t="s">
        <v>151</v>
      </c>
      <c r="R128" s="10" t="s">
        <v>151</v>
      </c>
      <c r="S128" s="10" t="s">
        <v>151</v>
      </c>
      <c r="T128" s="10" t="s">
        <v>151</v>
      </c>
      <c r="U128" s="10" t="s">
        <v>151</v>
      </c>
      <c r="V128" s="10" t="s">
        <v>151</v>
      </c>
      <c r="W128" s="10" t="s">
        <v>151</v>
      </c>
      <c r="X128" s="10" t="s">
        <v>151</v>
      </c>
      <c r="Y128" s="10" t="s">
        <v>151</v>
      </c>
      <c r="Z128" s="10" t="s">
        <v>151</v>
      </c>
      <c r="AA128" s="10" t="s">
        <v>151</v>
      </c>
      <c r="AB128" s="10" t="s">
        <v>151</v>
      </c>
      <c r="AC128" s="10" t="s">
        <v>151</v>
      </c>
      <c r="AD128" s="10" t="s">
        <v>151</v>
      </c>
      <c r="BL128" s="9" t="s">
        <v>150</v>
      </c>
      <c r="BM128" s="10" t="s">
        <v>151</v>
      </c>
      <c r="BN128" s="10" t="s">
        <v>151</v>
      </c>
      <c r="BO128" s="10" t="s">
        <v>151</v>
      </c>
      <c r="BP128" s="10" t="s">
        <v>151</v>
      </c>
      <c r="BQ128" s="10" t="s">
        <v>151</v>
      </c>
      <c r="BR128" s="10" t="s">
        <v>151</v>
      </c>
      <c r="BS128" s="10" t="s">
        <v>151</v>
      </c>
      <c r="BT128" s="10" t="s">
        <v>151</v>
      </c>
      <c r="BU128" s="10" t="s">
        <v>151</v>
      </c>
      <c r="BV128" s="10" t="s">
        <v>151</v>
      </c>
      <c r="BW128" s="10" t="s">
        <v>151</v>
      </c>
      <c r="BX128" s="10" t="s">
        <v>324</v>
      </c>
      <c r="BY128" s="10" t="s">
        <v>151</v>
      </c>
      <c r="BZ128" s="10" t="s">
        <v>151</v>
      </c>
      <c r="CA128" s="10" t="s">
        <v>325</v>
      </c>
      <c r="CB128" s="10" t="s">
        <v>151</v>
      </c>
      <c r="CC128" s="10" t="s">
        <v>151</v>
      </c>
      <c r="CD128" s="10" t="s">
        <v>151</v>
      </c>
      <c r="CE128" s="10" t="s">
        <v>151</v>
      </c>
      <c r="CF128" s="10" t="s">
        <v>151</v>
      </c>
      <c r="CG128" s="10" t="s">
        <v>151</v>
      </c>
      <c r="CH128" s="10" t="s">
        <v>151</v>
      </c>
      <c r="CI128" s="10" t="s">
        <v>151</v>
      </c>
      <c r="CJ128" s="10" t="s">
        <v>151</v>
      </c>
      <c r="CK128" s="10" t="s">
        <v>151</v>
      </c>
      <c r="CL128" s="10" t="s">
        <v>151</v>
      </c>
      <c r="CM128" s="10" t="s">
        <v>151</v>
      </c>
      <c r="CN128" s="10" t="s">
        <v>151</v>
      </c>
      <c r="CO128" s="10" t="s">
        <v>151</v>
      </c>
    </row>
    <row r="129" spans="1:93" ht="42.75" thickBot="1" x14ac:dyDescent="0.3">
      <c r="A129" s="9" t="s">
        <v>153</v>
      </c>
      <c r="B129" s="10" t="s">
        <v>154</v>
      </c>
      <c r="C129" s="10" t="s">
        <v>154</v>
      </c>
      <c r="D129" s="10" t="s">
        <v>154</v>
      </c>
      <c r="E129" s="10" t="s">
        <v>154</v>
      </c>
      <c r="F129" s="10" t="s">
        <v>154</v>
      </c>
      <c r="G129" s="10" t="s">
        <v>154</v>
      </c>
      <c r="H129" s="10" t="s">
        <v>154</v>
      </c>
      <c r="I129" s="10" t="s">
        <v>154</v>
      </c>
      <c r="J129" s="10" t="s">
        <v>154</v>
      </c>
      <c r="K129" s="10" t="s">
        <v>154</v>
      </c>
      <c r="L129" s="10" t="s">
        <v>154</v>
      </c>
      <c r="M129" s="10" t="s">
        <v>326</v>
      </c>
      <c r="N129" s="10" t="s">
        <v>154</v>
      </c>
      <c r="O129" s="10" t="s">
        <v>154</v>
      </c>
      <c r="P129" s="10" t="s">
        <v>154</v>
      </c>
      <c r="Q129" s="10" t="s">
        <v>154</v>
      </c>
      <c r="R129" s="10" t="s">
        <v>154</v>
      </c>
      <c r="S129" s="10" t="s">
        <v>154</v>
      </c>
      <c r="T129" s="10" t="s">
        <v>154</v>
      </c>
      <c r="U129" s="10" t="s">
        <v>154</v>
      </c>
      <c r="V129" s="10" t="s">
        <v>154</v>
      </c>
      <c r="W129" s="10" t="s">
        <v>154</v>
      </c>
      <c r="X129" s="10" t="s">
        <v>154</v>
      </c>
      <c r="Y129" s="10" t="s">
        <v>154</v>
      </c>
      <c r="Z129" s="10" t="s">
        <v>154</v>
      </c>
      <c r="AA129" s="10" t="s">
        <v>154</v>
      </c>
      <c r="AB129" s="10" t="s">
        <v>154</v>
      </c>
      <c r="AC129" s="10" t="s">
        <v>154</v>
      </c>
      <c r="AD129" s="10" t="s">
        <v>154</v>
      </c>
      <c r="BL129" s="9" t="s">
        <v>153</v>
      </c>
      <c r="BM129" s="10" t="s">
        <v>154</v>
      </c>
      <c r="BN129" s="10" t="s">
        <v>154</v>
      </c>
      <c r="BO129" s="10" t="s">
        <v>154</v>
      </c>
      <c r="BP129" s="10" t="s">
        <v>154</v>
      </c>
      <c r="BQ129" s="10" t="s">
        <v>154</v>
      </c>
      <c r="BR129" s="10" t="s">
        <v>154</v>
      </c>
      <c r="BS129" s="10" t="s">
        <v>154</v>
      </c>
      <c r="BT129" s="10" t="s">
        <v>154</v>
      </c>
      <c r="BU129" s="10" t="s">
        <v>154</v>
      </c>
      <c r="BV129" s="10" t="s">
        <v>154</v>
      </c>
      <c r="BW129" s="10" t="s">
        <v>154</v>
      </c>
      <c r="BX129" s="10" t="s">
        <v>327</v>
      </c>
      <c r="BY129" s="10" t="s">
        <v>154</v>
      </c>
      <c r="BZ129" s="10" t="s">
        <v>154</v>
      </c>
      <c r="CA129" s="10" t="s">
        <v>328</v>
      </c>
      <c r="CB129" s="10" t="s">
        <v>154</v>
      </c>
      <c r="CC129" s="10" t="s">
        <v>154</v>
      </c>
      <c r="CD129" s="10" t="s">
        <v>154</v>
      </c>
      <c r="CE129" s="10" t="s">
        <v>154</v>
      </c>
      <c r="CF129" s="10" t="s">
        <v>154</v>
      </c>
      <c r="CG129" s="10" t="s">
        <v>154</v>
      </c>
      <c r="CH129" s="10" t="s">
        <v>154</v>
      </c>
      <c r="CI129" s="10" t="s">
        <v>154</v>
      </c>
      <c r="CJ129" s="10" t="s">
        <v>154</v>
      </c>
      <c r="CK129" s="10" t="s">
        <v>154</v>
      </c>
      <c r="CL129" s="10" t="s">
        <v>154</v>
      </c>
      <c r="CM129" s="10" t="s">
        <v>154</v>
      </c>
      <c r="CN129" s="10" t="s">
        <v>154</v>
      </c>
      <c r="CO129" s="10" t="s">
        <v>154</v>
      </c>
    </row>
    <row r="130" spans="1:93" ht="42.75" thickBot="1" x14ac:dyDescent="0.3">
      <c r="A130" s="9" t="s">
        <v>160</v>
      </c>
      <c r="B130" s="10" t="s">
        <v>161</v>
      </c>
      <c r="C130" s="10" t="s">
        <v>161</v>
      </c>
      <c r="D130" s="10" t="s">
        <v>161</v>
      </c>
      <c r="E130" s="10" t="s">
        <v>161</v>
      </c>
      <c r="F130" s="10" t="s">
        <v>161</v>
      </c>
      <c r="G130" s="10" t="s">
        <v>161</v>
      </c>
      <c r="H130" s="10" t="s">
        <v>161</v>
      </c>
      <c r="I130" s="10" t="s">
        <v>161</v>
      </c>
      <c r="J130" s="10" t="s">
        <v>161</v>
      </c>
      <c r="K130" s="10" t="s">
        <v>161</v>
      </c>
      <c r="L130" s="10" t="s">
        <v>161</v>
      </c>
      <c r="M130" s="10" t="s">
        <v>329</v>
      </c>
      <c r="N130" s="10" t="s">
        <v>161</v>
      </c>
      <c r="O130" s="10" t="s">
        <v>161</v>
      </c>
      <c r="P130" s="10" t="s">
        <v>161</v>
      </c>
      <c r="Q130" s="10" t="s">
        <v>161</v>
      </c>
      <c r="R130" s="10" t="s">
        <v>161</v>
      </c>
      <c r="S130" s="10" t="s">
        <v>161</v>
      </c>
      <c r="T130" s="10" t="s">
        <v>161</v>
      </c>
      <c r="U130" s="10" t="s">
        <v>161</v>
      </c>
      <c r="V130" s="10" t="s">
        <v>161</v>
      </c>
      <c r="W130" s="10" t="s">
        <v>161</v>
      </c>
      <c r="X130" s="10" t="s">
        <v>161</v>
      </c>
      <c r="Y130" s="10" t="s">
        <v>161</v>
      </c>
      <c r="Z130" s="10" t="s">
        <v>161</v>
      </c>
      <c r="AA130" s="10" t="s">
        <v>161</v>
      </c>
      <c r="AB130" s="10" t="s">
        <v>161</v>
      </c>
      <c r="AC130" s="10" t="s">
        <v>161</v>
      </c>
      <c r="AD130" s="10" t="s">
        <v>161</v>
      </c>
      <c r="BL130" s="9" t="s">
        <v>160</v>
      </c>
      <c r="BM130" s="10" t="s">
        <v>161</v>
      </c>
      <c r="BN130" s="10" t="s">
        <v>161</v>
      </c>
      <c r="BO130" s="10" t="s">
        <v>161</v>
      </c>
      <c r="BP130" s="10" t="s">
        <v>161</v>
      </c>
      <c r="BQ130" s="10" t="s">
        <v>161</v>
      </c>
      <c r="BR130" s="10" t="s">
        <v>161</v>
      </c>
      <c r="BS130" s="10" t="s">
        <v>161</v>
      </c>
      <c r="BT130" s="10" t="s">
        <v>161</v>
      </c>
      <c r="BU130" s="10" t="s">
        <v>161</v>
      </c>
      <c r="BV130" s="10" t="s">
        <v>161</v>
      </c>
      <c r="BW130" s="10" t="s">
        <v>161</v>
      </c>
      <c r="BX130" s="10" t="s">
        <v>330</v>
      </c>
      <c r="BY130" s="10" t="s">
        <v>161</v>
      </c>
      <c r="BZ130" s="10" t="s">
        <v>161</v>
      </c>
      <c r="CA130" s="10" t="s">
        <v>331</v>
      </c>
      <c r="CB130" s="10" t="s">
        <v>161</v>
      </c>
      <c r="CC130" s="10" t="s">
        <v>161</v>
      </c>
      <c r="CD130" s="10" t="s">
        <v>161</v>
      </c>
      <c r="CE130" s="10" t="s">
        <v>161</v>
      </c>
      <c r="CF130" s="10" t="s">
        <v>161</v>
      </c>
      <c r="CG130" s="10" t="s">
        <v>161</v>
      </c>
      <c r="CH130" s="10" t="s">
        <v>161</v>
      </c>
      <c r="CI130" s="10" t="s">
        <v>161</v>
      </c>
      <c r="CJ130" s="10" t="s">
        <v>161</v>
      </c>
      <c r="CK130" s="10" t="s">
        <v>161</v>
      </c>
      <c r="CL130" s="10" t="s">
        <v>161</v>
      </c>
      <c r="CM130" s="10" t="s">
        <v>161</v>
      </c>
      <c r="CN130" s="10" t="s">
        <v>161</v>
      </c>
      <c r="CO130" s="10" t="s">
        <v>161</v>
      </c>
    </row>
    <row r="131" spans="1:93" ht="32.25" thickBot="1" x14ac:dyDescent="0.3">
      <c r="A131" s="9" t="s">
        <v>167</v>
      </c>
      <c r="B131" s="10" t="s">
        <v>168</v>
      </c>
      <c r="C131" s="10" t="s">
        <v>168</v>
      </c>
      <c r="D131" s="10" t="s">
        <v>168</v>
      </c>
      <c r="E131" s="10" t="s">
        <v>168</v>
      </c>
      <c r="F131" s="10" t="s">
        <v>168</v>
      </c>
      <c r="G131" s="10" t="s">
        <v>168</v>
      </c>
      <c r="H131" s="10" t="s">
        <v>168</v>
      </c>
      <c r="I131" s="10" t="s">
        <v>168</v>
      </c>
      <c r="J131" s="10" t="s">
        <v>168</v>
      </c>
      <c r="K131" s="10" t="s">
        <v>168</v>
      </c>
      <c r="L131" s="10" t="s">
        <v>168</v>
      </c>
      <c r="M131" s="10" t="s">
        <v>332</v>
      </c>
      <c r="N131" s="10" t="s">
        <v>168</v>
      </c>
      <c r="O131" s="10" t="s">
        <v>168</v>
      </c>
      <c r="P131" s="10" t="s">
        <v>168</v>
      </c>
      <c r="Q131" s="10" t="s">
        <v>168</v>
      </c>
      <c r="R131" s="10" t="s">
        <v>168</v>
      </c>
      <c r="S131" s="10" t="s">
        <v>168</v>
      </c>
      <c r="T131" s="10" t="s">
        <v>168</v>
      </c>
      <c r="U131" s="10" t="s">
        <v>168</v>
      </c>
      <c r="V131" s="10" t="s">
        <v>168</v>
      </c>
      <c r="W131" s="10" t="s">
        <v>168</v>
      </c>
      <c r="X131" s="10" t="s">
        <v>168</v>
      </c>
      <c r="Y131" s="10" t="s">
        <v>168</v>
      </c>
      <c r="Z131" s="10" t="s">
        <v>168</v>
      </c>
      <c r="AA131" s="10" t="s">
        <v>168</v>
      </c>
      <c r="AB131" s="10" t="s">
        <v>168</v>
      </c>
      <c r="AC131" s="10" t="s">
        <v>168</v>
      </c>
      <c r="AD131" s="10" t="s">
        <v>168</v>
      </c>
      <c r="BL131" s="9" t="s">
        <v>167</v>
      </c>
      <c r="BM131" s="10" t="s">
        <v>168</v>
      </c>
      <c r="BN131" s="10" t="s">
        <v>168</v>
      </c>
      <c r="BO131" s="10" t="s">
        <v>168</v>
      </c>
      <c r="BP131" s="10" t="s">
        <v>168</v>
      </c>
      <c r="BQ131" s="10" t="s">
        <v>168</v>
      </c>
      <c r="BR131" s="10" t="s">
        <v>168</v>
      </c>
      <c r="BS131" s="10" t="s">
        <v>168</v>
      </c>
      <c r="BT131" s="10" t="s">
        <v>168</v>
      </c>
      <c r="BU131" s="10" t="s">
        <v>168</v>
      </c>
      <c r="BV131" s="10" t="s">
        <v>168</v>
      </c>
      <c r="BW131" s="10" t="s">
        <v>168</v>
      </c>
      <c r="BX131" s="10" t="s">
        <v>168</v>
      </c>
      <c r="BY131" s="10" t="s">
        <v>168</v>
      </c>
      <c r="BZ131" s="10" t="s">
        <v>168</v>
      </c>
      <c r="CA131" s="10" t="s">
        <v>168</v>
      </c>
      <c r="CB131" s="10" t="s">
        <v>168</v>
      </c>
      <c r="CC131" s="10" t="s">
        <v>168</v>
      </c>
      <c r="CD131" s="10" t="s">
        <v>168</v>
      </c>
      <c r="CE131" s="10" t="s">
        <v>168</v>
      </c>
      <c r="CF131" s="10" t="s">
        <v>168</v>
      </c>
      <c r="CG131" s="10" t="s">
        <v>168</v>
      </c>
      <c r="CH131" s="10" t="s">
        <v>168</v>
      </c>
      <c r="CI131" s="10" t="s">
        <v>168</v>
      </c>
      <c r="CJ131" s="10" t="s">
        <v>168</v>
      </c>
      <c r="CK131" s="10" t="s">
        <v>168</v>
      </c>
      <c r="CL131" s="10" t="s">
        <v>168</v>
      </c>
      <c r="CM131" s="10" t="s">
        <v>168</v>
      </c>
      <c r="CN131" s="10" t="s">
        <v>168</v>
      </c>
      <c r="CO131" s="10" t="s">
        <v>168</v>
      </c>
    </row>
    <row r="132" spans="1:93" ht="32.25" thickBot="1" x14ac:dyDescent="0.3">
      <c r="A132" s="9" t="s">
        <v>172</v>
      </c>
      <c r="B132" s="10" t="s">
        <v>173</v>
      </c>
      <c r="C132" s="10" t="s">
        <v>173</v>
      </c>
      <c r="D132" s="10" t="s">
        <v>173</v>
      </c>
      <c r="E132" s="10" t="s">
        <v>173</v>
      </c>
      <c r="F132" s="10" t="s">
        <v>173</v>
      </c>
      <c r="G132" s="10" t="s">
        <v>173</v>
      </c>
      <c r="H132" s="10" t="s">
        <v>173</v>
      </c>
      <c r="I132" s="10" t="s">
        <v>173</v>
      </c>
      <c r="J132" s="10" t="s">
        <v>173</v>
      </c>
      <c r="K132" s="10" t="s">
        <v>173</v>
      </c>
      <c r="L132" s="10" t="s">
        <v>173</v>
      </c>
      <c r="M132" s="10" t="s">
        <v>333</v>
      </c>
      <c r="N132" s="10" t="s">
        <v>173</v>
      </c>
      <c r="O132" s="10" t="s">
        <v>173</v>
      </c>
      <c r="P132" s="10" t="s">
        <v>173</v>
      </c>
      <c r="Q132" s="10" t="s">
        <v>173</v>
      </c>
      <c r="R132" s="10" t="s">
        <v>173</v>
      </c>
      <c r="S132" s="10" t="s">
        <v>173</v>
      </c>
      <c r="T132" s="10" t="s">
        <v>173</v>
      </c>
      <c r="U132" s="10" t="s">
        <v>173</v>
      </c>
      <c r="V132" s="10" t="s">
        <v>173</v>
      </c>
      <c r="W132" s="10" t="s">
        <v>173</v>
      </c>
      <c r="X132" s="10" t="s">
        <v>173</v>
      </c>
      <c r="Y132" s="10" t="s">
        <v>173</v>
      </c>
      <c r="Z132" s="10" t="s">
        <v>173</v>
      </c>
      <c r="AA132" s="10" t="s">
        <v>173</v>
      </c>
      <c r="AB132" s="10" t="s">
        <v>173</v>
      </c>
      <c r="AC132" s="10" t="s">
        <v>173</v>
      </c>
      <c r="AD132" s="10" t="s">
        <v>173</v>
      </c>
      <c r="BL132" s="9" t="s">
        <v>172</v>
      </c>
      <c r="BM132" s="10" t="s">
        <v>173</v>
      </c>
      <c r="BN132" s="10" t="s">
        <v>173</v>
      </c>
      <c r="BO132" s="10" t="s">
        <v>173</v>
      </c>
      <c r="BP132" s="10" t="s">
        <v>173</v>
      </c>
      <c r="BQ132" s="10" t="s">
        <v>173</v>
      </c>
      <c r="BR132" s="10" t="s">
        <v>173</v>
      </c>
      <c r="BS132" s="10" t="s">
        <v>173</v>
      </c>
      <c r="BT132" s="10" t="s">
        <v>173</v>
      </c>
      <c r="BU132" s="10" t="s">
        <v>173</v>
      </c>
      <c r="BV132" s="10" t="s">
        <v>173</v>
      </c>
      <c r="BW132" s="10" t="s">
        <v>173</v>
      </c>
      <c r="BX132" s="10" t="s">
        <v>173</v>
      </c>
      <c r="BY132" s="10" t="s">
        <v>173</v>
      </c>
      <c r="BZ132" s="10" t="s">
        <v>173</v>
      </c>
      <c r="CA132" s="10" t="s">
        <v>173</v>
      </c>
      <c r="CB132" s="10" t="s">
        <v>173</v>
      </c>
      <c r="CC132" s="10" t="s">
        <v>173</v>
      </c>
      <c r="CD132" s="10" t="s">
        <v>173</v>
      </c>
      <c r="CE132" s="10" t="s">
        <v>173</v>
      </c>
      <c r="CF132" s="10" t="s">
        <v>173</v>
      </c>
      <c r="CG132" s="10" t="s">
        <v>173</v>
      </c>
      <c r="CH132" s="10" t="s">
        <v>173</v>
      </c>
      <c r="CI132" s="10" t="s">
        <v>173</v>
      </c>
      <c r="CJ132" s="10" t="s">
        <v>173</v>
      </c>
      <c r="CK132" s="10" t="s">
        <v>173</v>
      </c>
      <c r="CL132" s="10" t="s">
        <v>173</v>
      </c>
      <c r="CM132" s="10" t="s">
        <v>173</v>
      </c>
      <c r="CN132" s="10" t="s">
        <v>173</v>
      </c>
      <c r="CO132" s="10" t="s">
        <v>173</v>
      </c>
    </row>
    <row r="133" spans="1:93" ht="32.25" thickBot="1" x14ac:dyDescent="0.3">
      <c r="A133" s="9" t="s">
        <v>177</v>
      </c>
      <c r="B133" s="10" t="s">
        <v>178</v>
      </c>
      <c r="C133" s="10" t="s">
        <v>178</v>
      </c>
      <c r="D133" s="10" t="s">
        <v>178</v>
      </c>
      <c r="E133" s="10" t="s">
        <v>178</v>
      </c>
      <c r="F133" s="10" t="s">
        <v>178</v>
      </c>
      <c r="G133" s="10" t="s">
        <v>178</v>
      </c>
      <c r="H133" s="10" t="s">
        <v>178</v>
      </c>
      <c r="I133" s="10" t="s">
        <v>178</v>
      </c>
      <c r="J133" s="10" t="s">
        <v>178</v>
      </c>
      <c r="K133" s="10" t="s">
        <v>178</v>
      </c>
      <c r="L133" s="10" t="s">
        <v>178</v>
      </c>
      <c r="M133" s="10" t="s">
        <v>334</v>
      </c>
      <c r="N133" s="10" t="s">
        <v>178</v>
      </c>
      <c r="O133" s="10" t="s">
        <v>178</v>
      </c>
      <c r="P133" s="10" t="s">
        <v>178</v>
      </c>
      <c r="Q133" s="10" t="s">
        <v>178</v>
      </c>
      <c r="R133" s="10" t="s">
        <v>178</v>
      </c>
      <c r="S133" s="10" t="s">
        <v>178</v>
      </c>
      <c r="T133" s="10" t="s">
        <v>178</v>
      </c>
      <c r="U133" s="10" t="s">
        <v>178</v>
      </c>
      <c r="V133" s="10" t="s">
        <v>178</v>
      </c>
      <c r="W133" s="10" t="s">
        <v>178</v>
      </c>
      <c r="X133" s="10" t="s">
        <v>178</v>
      </c>
      <c r="Y133" s="10" t="s">
        <v>178</v>
      </c>
      <c r="Z133" s="10" t="s">
        <v>178</v>
      </c>
      <c r="AA133" s="10" t="s">
        <v>178</v>
      </c>
      <c r="AB133" s="10" t="s">
        <v>178</v>
      </c>
      <c r="AC133" s="10" t="s">
        <v>178</v>
      </c>
      <c r="AD133" s="10" t="s">
        <v>178</v>
      </c>
      <c r="BL133" s="9" t="s">
        <v>177</v>
      </c>
      <c r="BM133" s="10" t="s">
        <v>178</v>
      </c>
      <c r="BN133" s="10" t="s">
        <v>178</v>
      </c>
      <c r="BO133" s="10" t="s">
        <v>178</v>
      </c>
      <c r="BP133" s="10" t="s">
        <v>178</v>
      </c>
      <c r="BQ133" s="10" t="s">
        <v>178</v>
      </c>
      <c r="BR133" s="10" t="s">
        <v>178</v>
      </c>
      <c r="BS133" s="10" t="s">
        <v>178</v>
      </c>
      <c r="BT133" s="10" t="s">
        <v>178</v>
      </c>
      <c r="BU133" s="10" t="s">
        <v>178</v>
      </c>
      <c r="BV133" s="10" t="s">
        <v>178</v>
      </c>
      <c r="BW133" s="10" t="s">
        <v>178</v>
      </c>
      <c r="BX133" s="10" t="s">
        <v>178</v>
      </c>
      <c r="BY133" s="10" t="s">
        <v>178</v>
      </c>
      <c r="BZ133" s="10" t="s">
        <v>178</v>
      </c>
      <c r="CA133" s="10" t="s">
        <v>178</v>
      </c>
      <c r="CB133" s="10" t="s">
        <v>178</v>
      </c>
      <c r="CC133" s="10" t="s">
        <v>178</v>
      </c>
      <c r="CD133" s="10" t="s">
        <v>178</v>
      </c>
      <c r="CE133" s="10" t="s">
        <v>178</v>
      </c>
      <c r="CF133" s="10" t="s">
        <v>178</v>
      </c>
      <c r="CG133" s="10" t="s">
        <v>178</v>
      </c>
      <c r="CH133" s="10" t="s">
        <v>178</v>
      </c>
      <c r="CI133" s="10" t="s">
        <v>178</v>
      </c>
      <c r="CJ133" s="10" t="s">
        <v>178</v>
      </c>
      <c r="CK133" s="10" t="s">
        <v>178</v>
      </c>
      <c r="CL133" s="10" t="s">
        <v>178</v>
      </c>
      <c r="CM133" s="10" t="s">
        <v>178</v>
      </c>
      <c r="CN133" s="10" t="s">
        <v>178</v>
      </c>
      <c r="CO133" s="10" t="s">
        <v>178</v>
      </c>
    </row>
    <row r="134" spans="1:93" ht="32.25" thickBot="1" x14ac:dyDescent="0.3">
      <c r="A134" s="9" t="s">
        <v>182</v>
      </c>
      <c r="B134" s="10" t="s">
        <v>183</v>
      </c>
      <c r="C134" s="10" t="s">
        <v>183</v>
      </c>
      <c r="D134" s="10" t="s">
        <v>183</v>
      </c>
      <c r="E134" s="10" t="s">
        <v>183</v>
      </c>
      <c r="F134" s="10" t="s">
        <v>183</v>
      </c>
      <c r="G134" s="10" t="s">
        <v>183</v>
      </c>
      <c r="H134" s="10" t="s">
        <v>183</v>
      </c>
      <c r="I134" s="10" t="s">
        <v>183</v>
      </c>
      <c r="J134" s="10" t="s">
        <v>183</v>
      </c>
      <c r="K134" s="10" t="s">
        <v>183</v>
      </c>
      <c r="L134" s="10" t="s">
        <v>183</v>
      </c>
      <c r="M134" s="10" t="s">
        <v>335</v>
      </c>
      <c r="N134" s="10" t="s">
        <v>183</v>
      </c>
      <c r="O134" s="10" t="s">
        <v>183</v>
      </c>
      <c r="P134" s="10" t="s">
        <v>183</v>
      </c>
      <c r="Q134" s="10" t="s">
        <v>183</v>
      </c>
      <c r="R134" s="10" t="s">
        <v>183</v>
      </c>
      <c r="S134" s="10" t="s">
        <v>183</v>
      </c>
      <c r="T134" s="10" t="s">
        <v>183</v>
      </c>
      <c r="U134" s="10" t="s">
        <v>183</v>
      </c>
      <c r="V134" s="10" t="s">
        <v>183</v>
      </c>
      <c r="W134" s="10" t="s">
        <v>183</v>
      </c>
      <c r="X134" s="10" t="s">
        <v>183</v>
      </c>
      <c r="Y134" s="10" t="s">
        <v>183</v>
      </c>
      <c r="Z134" s="10" t="s">
        <v>183</v>
      </c>
      <c r="AA134" s="10" t="s">
        <v>183</v>
      </c>
      <c r="AB134" s="10" t="s">
        <v>183</v>
      </c>
      <c r="AC134" s="10" t="s">
        <v>183</v>
      </c>
      <c r="AD134" s="10" t="s">
        <v>183</v>
      </c>
      <c r="BL134" s="9" t="s">
        <v>182</v>
      </c>
      <c r="BM134" s="10" t="s">
        <v>183</v>
      </c>
      <c r="BN134" s="10" t="s">
        <v>183</v>
      </c>
      <c r="BO134" s="10" t="s">
        <v>183</v>
      </c>
      <c r="BP134" s="10" t="s">
        <v>183</v>
      </c>
      <c r="BQ134" s="10" t="s">
        <v>183</v>
      </c>
      <c r="BR134" s="10" t="s">
        <v>183</v>
      </c>
      <c r="BS134" s="10" t="s">
        <v>183</v>
      </c>
      <c r="BT134" s="10" t="s">
        <v>183</v>
      </c>
      <c r="BU134" s="10" t="s">
        <v>183</v>
      </c>
      <c r="BV134" s="10" t="s">
        <v>183</v>
      </c>
      <c r="BW134" s="10" t="s">
        <v>183</v>
      </c>
      <c r="BX134" s="10" t="s">
        <v>183</v>
      </c>
      <c r="BY134" s="10" t="s">
        <v>183</v>
      </c>
      <c r="BZ134" s="10" t="s">
        <v>183</v>
      </c>
      <c r="CA134" s="10" t="s">
        <v>183</v>
      </c>
      <c r="CB134" s="10" t="s">
        <v>183</v>
      </c>
      <c r="CC134" s="10" t="s">
        <v>183</v>
      </c>
      <c r="CD134" s="10" t="s">
        <v>183</v>
      </c>
      <c r="CE134" s="10" t="s">
        <v>183</v>
      </c>
      <c r="CF134" s="10" t="s">
        <v>183</v>
      </c>
      <c r="CG134" s="10" t="s">
        <v>183</v>
      </c>
      <c r="CH134" s="10" t="s">
        <v>183</v>
      </c>
      <c r="CI134" s="10" t="s">
        <v>183</v>
      </c>
      <c r="CJ134" s="10" t="s">
        <v>183</v>
      </c>
      <c r="CK134" s="10" t="s">
        <v>183</v>
      </c>
      <c r="CL134" s="10" t="s">
        <v>183</v>
      </c>
      <c r="CM134" s="10" t="s">
        <v>183</v>
      </c>
      <c r="CN134" s="10" t="s">
        <v>183</v>
      </c>
      <c r="CO134" s="10" t="s">
        <v>183</v>
      </c>
    </row>
    <row r="135" spans="1:93" ht="21.75" thickBot="1" x14ac:dyDescent="0.3">
      <c r="A135" s="9" t="s">
        <v>186</v>
      </c>
      <c r="B135" s="10" t="s">
        <v>187</v>
      </c>
      <c r="C135" s="10" t="s">
        <v>187</v>
      </c>
      <c r="D135" s="10" t="s">
        <v>187</v>
      </c>
      <c r="E135" s="10" t="s">
        <v>187</v>
      </c>
      <c r="F135" s="10" t="s">
        <v>187</v>
      </c>
      <c r="G135" s="10" t="s">
        <v>187</v>
      </c>
      <c r="H135" s="10" t="s">
        <v>187</v>
      </c>
      <c r="I135" s="10" t="s">
        <v>187</v>
      </c>
      <c r="J135" s="10" t="s">
        <v>187</v>
      </c>
      <c r="K135" s="10" t="s">
        <v>187</v>
      </c>
      <c r="L135" s="10" t="s">
        <v>187</v>
      </c>
      <c r="M135" s="10" t="s">
        <v>187</v>
      </c>
      <c r="N135" s="10" t="s">
        <v>187</v>
      </c>
      <c r="O135" s="10" t="s">
        <v>187</v>
      </c>
      <c r="P135" s="10" t="s">
        <v>187</v>
      </c>
      <c r="Q135" s="10" t="s">
        <v>187</v>
      </c>
      <c r="R135" s="10" t="s">
        <v>187</v>
      </c>
      <c r="S135" s="10" t="s">
        <v>187</v>
      </c>
      <c r="T135" s="10" t="s">
        <v>187</v>
      </c>
      <c r="U135" s="10" t="s">
        <v>187</v>
      </c>
      <c r="V135" s="10" t="s">
        <v>187</v>
      </c>
      <c r="W135" s="10" t="s">
        <v>187</v>
      </c>
      <c r="X135" s="10" t="s">
        <v>187</v>
      </c>
      <c r="Y135" s="10" t="s">
        <v>187</v>
      </c>
      <c r="Z135" s="10" t="s">
        <v>187</v>
      </c>
      <c r="AA135" s="10" t="s">
        <v>187</v>
      </c>
      <c r="AB135" s="10" t="s">
        <v>187</v>
      </c>
      <c r="AC135" s="10" t="s">
        <v>187</v>
      </c>
      <c r="AD135" s="10" t="s">
        <v>187</v>
      </c>
      <c r="BL135" s="9" t="s">
        <v>186</v>
      </c>
      <c r="BM135" s="10" t="s">
        <v>187</v>
      </c>
      <c r="BN135" s="10" t="s">
        <v>187</v>
      </c>
      <c r="BO135" s="10" t="s">
        <v>187</v>
      </c>
      <c r="BP135" s="10" t="s">
        <v>187</v>
      </c>
      <c r="BQ135" s="10" t="s">
        <v>187</v>
      </c>
      <c r="BR135" s="10" t="s">
        <v>187</v>
      </c>
      <c r="BS135" s="10" t="s">
        <v>187</v>
      </c>
      <c r="BT135" s="10" t="s">
        <v>187</v>
      </c>
      <c r="BU135" s="10" t="s">
        <v>187</v>
      </c>
      <c r="BV135" s="10" t="s">
        <v>187</v>
      </c>
      <c r="BW135" s="10" t="s">
        <v>187</v>
      </c>
      <c r="BX135" s="10" t="s">
        <v>187</v>
      </c>
      <c r="BY135" s="10" t="s">
        <v>187</v>
      </c>
      <c r="BZ135" s="10" t="s">
        <v>187</v>
      </c>
      <c r="CA135" s="10" t="s">
        <v>187</v>
      </c>
      <c r="CB135" s="10" t="s">
        <v>187</v>
      </c>
      <c r="CC135" s="10" t="s">
        <v>187</v>
      </c>
      <c r="CD135" s="10" t="s">
        <v>187</v>
      </c>
      <c r="CE135" s="10" t="s">
        <v>187</v>
      </c>
      <c r="CF135" s="10" t="s">
        <v>187</v>
      </c>
      <c r="CG135" s="10" t="s">
        <v>187</v>
      </c>
      <c r="CH135" s="10" t="s">
        <v>187</v>
      </c>
      <c r="CI135" s="10" t="s">
        <v>187</v>
      </c>
      <c r="CJ135" s="10" t="s">
        <v>187</v>
      </c>
      <c r="CK135" s="10" t="s">
        <v>187</v>
      </c>
      <c r="CL135" s="10" t="s">
        <v>187</v>
      </c>
      <c r="CM135" s="10" t="s">
        <v>187</v>
      </c>
      <c r="CN135" s="10" t="s">
        <v>187</v>
      </c>
      <c r="CO135" s="10" t="s">
        <v>187</v>
      </c>
    </row>
    <row r="136" spans="1:93" ht="21.75" thickBot="1" x14ac:dyDescent="0.3">
      <c r="A136" s="9" t="s">
        <v>190</v>
      </c>
      <c r="B136" s="10" t="s">
        <v>191</v>
      </c>
      <c r="C136" s="10" t="s">
        <v>191</v>
      </c>
      <c r="D136" s="10" t="s">
        <v>191</v>
      </c>
      <c r="E136" s="10" t="s">
        <v>191</v>
      </c>
      <c r="F136" s="10" t="s">
        <v>191</v>
      </c>
      <c r="G136" s="10" t="s">
        <v>191</v>
      </c>
      <c r="H136" s="10" t="s">
        <v>191</v>
      </c>
      <c r="I136" s="10" t="s">
        <v>191</v>
      </c>
      <c r="J136" s="10" t="s">
        <v>191</v>
      </c>
      <c r="K136" s="10" t="s">
        <v>191</v>
      </c>
      <c r="L136" s="10" t="s">
        <v>191</v>
      </c>
      <c r="M136" s="10" t="s">
        <v>191</v>
      </c>
      <c r="N136" s="10" t="s">
        <v>191</v>
      </c>
      <c r="O136" s="10" t="s">
        <v>191</v>
      </c>
      <c r="P136" s="10" t="s">
        <v>191</v>
      </c>
      <c r="Q136" s="10" t="s">
        <v>191</v>
      </c>
      <c r="R136" s="10" t="s">
        <v>191</v>
      </c>
      <c r="S136" s="10" t="s">
        <v>191</v>
      </c>
      <c r="T136" s="10" t="s">
        <v>191</v>
      </c>
      <c r="U136" s="10" t="s">
        <v>191</v>
      </c>
      <c r="V136" s="10" t="s">
        <v>191</v>
      </c>
      <c r="W136" s="10" t="s">
        <v>191</v>
      </c>
      <c r="X136" s="10" t="s">
        <v>191</v>
      </c>
      <c r="Y136" s="10" t="s">
        <v>191</v>
      </c>
      <c r="Z136" s="10" t="s">
        <v>191</v>
      </c>
      <c r="AA136" s="10" t="s">
        <v>191</v>
      </c>
      <c r="AB136" s="10" t="s">
        <v>191</v>
      </c>
      <c r="AC136" s="10" t="s">
        <v>191</v>
      </c>
      <c r="AD136" s="10" t="s">
        <v>191</v>
      </c>
      <c r="BL136" s="9" t="s">
        <v>190</v>
      </c>
      <c r="BM136" s="10" t="s">
        <v>191</v>
      </c>
      <c r="BN136" s="10" t="s">
        <v>191</v>
      </c>
      <c r="BO136" s="10" t="s">
        <v>191</v>
      </c>
      <c r="BP136" s="10" t="s">
        <v>191</v>
      </c>
      <c r="BQ136" s="10" t="s">
        <v>191</v>
      </c>
      <c r="BR136" s="10" t="s">
        <v>191</v>
      </c>
      <c r="BS136" s="10" t="s">
        <v>191</v>
      </c>
      <c r="BT136" s="10" t="s">
        <v>191</v>
      </c>
      <c r="BU136" s="10" t="s">
        <v>191</v>
      </c>
      <c r="BV136" s="10" t="s">
        <v>191</v>
      </c>
      <c r="BW136" s="10" t="s">
        <v>191</v>
      </c>
      <c r="BX136" s="10" t="s">
        <v>191</v>
      </c>
      <c r="BY136" s="10" t="s">
        <v>191</v>
      </c>
      <c r="BZ136" s="10" t="s">
        <v>191</v>
      </c>
      <c r="CA136" s="10" t="s">
        <v>191</v>
      </c>
      <c r="CB136" s="10" t="s">
        <v>191</v>
      </c>
      <c r="CC136" s="10" t="s">
        <v>191</v>
      </c>
      <c r="CD136" s="10" t="s">
        <v>191</v>
      </c>
      <c r="CE136" s="10" t="s">
        <v>191</v>
      </c>
      <c r="CF136" s="10" t="s">
        <v>191</v>
      </c>
      <c r="CG136" s="10" t="s">
        <v>191</v>
      </c>
      <c r="CH136" s="10" t="s">
        <v>191</v>
      </c>
      <c r="CI136" s="10" t="s">
        <v>191</v>
      </c>
      <c r="CJ136" s="10" t="s">
        <v>191</v>
      </c>
      <c r="CK136" s="10" t="s">
        <v>191</v>
      </c>
      <c r="CL136" s="10" t="s">
        <v>191</v>
      </c>
      <c r="CM136" s="10" t="s">
        <v>191</v>
      </c>
      <c r="CN136" s="10" t="s">
        <v>191</v>
      </c>
      <c r="CO136" s="10" t="s">
        <v>191</v>
      </c>
    </row>
    <row r="137" spans="1:93" ht="21.75" thickBot="1" x14ac:dyDescent="0.3">
      <c r="A137" s="9" t="s">
        <v>193</v>
      </c>
      <c r="B137" s="10" t="s">
        <v>194</v>
      </c>
      <c r="C137" s="10" t="s">
        <v>194</v>
      </c>
      <c r="D137" s="10" t="s">
        <v>194</v>
      </c>
      <c r="E137" s="10" t="s">
        <v>194</v>
      </c>
      <c r="F137" s="10" t="s">
        <v>194</v>
      </c>
      <c r="G137" s="10" t="s">
        <v>194</v>
      </c>
      <c r="H137" s="10" t="s">
        <v>194</v>
      </c>
      <c r="I137" s="10" t="s">
        <v>194</v>
      </c>
      <c r="J137" s="10" t="s">
        <v>194</v>
      </c>
      <c r="K137" s="10" t="s">
        <v>194</v>
      </c>
      <c r="L137" s="10" t="s">
        <v>194</v>
      </c>
      <c r="M137" s="10" t="s">
        <v>194</v>
      </c>
      <c r="N137" s="10" t="s">
        <v>194</v>
      </c>
      <c r="O137" s="10" t="s">
        <v>194</v>
      </c>
      <c r="P137" s="10" t="s">
        <v>194</v>
      </c>
      <c r="Q137" s="10" t="s">
        <v>194</v>
      </c>
      <c r="R137" s="10" t="s">
        <v>194</v>
      </c>
      <c r="S137" s="10" t="s">
        <v>194</v>
      </c>
      <c r="T137" s="10" t="s">
        <v>194</v>
      </c>
      <c r="U137" s="10" t="s">
        <v>194</v>
      </c>
      <c r="V137" s="10" t="s">
        <v>194</v>
      </c>
      <c r="W137" s="10" t="s">
        <v>194</v>
      </c>
      <c r="X137" s="10" t="s">
        <v>194</v>
      </c>
      <c r="Y137" s="10" t="s">
        <v>194</v>
      </c>
      <c r="Z137" s="10" t="s">
        <v>194</v>
      </c>
      <c r="AA137" s="10" t="s">
        <v>194</v>
      </c>
      <c r="AB137" s="10" t="s">
        <v>194</v>
      </c>
      <c r="AC137" s="10" t="s">
        <v>194</v>
      </c>
      <c r="AD137" s="10" t="s">
        <v>194</v>
      </c>
      <c r="BL137" s="9" t="s">
        <v>193</v>
      </c>
      <c r="BM137" s="10" t="s">
        <v>194</v>
      </c>
      <c r="BN137" s="10" t="s">
        <v>194</v>
      </c>
      <c r="BO137" s="10" t="s">
        <v>194</v>
      </c>
      <c r="BP137" s="10" t="s">
        <v>194</v>
      </c>
      <c r="BQ137" s="10" t="s">
        <v>194</v>
      </c>
      <c r="BR137" s="10" t="s">
        <v>194</v>
      </c>
      <c r="BS137" s="10" t="s">
        <v>194</v>
      </c>
      <c r="BT137" s="10" t="s">
        <v>194</v>
      </c>
      <c r="BU137" s="10" t="s">
        <v>194</v>
      </c>
      <c r="BV137" s="10" t="s">
        <v>194</v>
      </c>
      <c r="BW137" s="10" t="s">
        <v>194</v>
      </c>
      <c r="BX137" s="10" t="s">
        <v>194</v>
      </c>
      <c r="BY137" s="10" t="s">
        <v>194</v>
      </c>
      <c r="BZ137" s="10" t="s">
        <v>194</v>
      </c>
      <c r="CA137" s="10" t="s">
        <v>194</v>
      </c>
      <c r="CB137" s="10" t="s">
        <v>194</v>
      </c>
      <c r="CC137" s="10" t="s">
        <v>194</v>
      </c>
      <c r="CD137" s="10" t="s">
        <v>194</v>
      </c>
      <c r="CE137" s="10" t="s">
        <v>194</v>
      </c>
      <c r="CF137" s="10" t="s">
        <v>194</v>
      </c>
      <c r="CG137" s="10" t="s">
        <v>194</v>
      </c>
      <c r="CH137" s="10" t="s">
        <v>194</v>
      </c>
      <c r="CI137" s="10" t="s">
        <v>194</v>
      </c>
      <c r="CJ137" s="10" t="s">
        <v>194</v>
      </c>
      <c r="CK137" s="10" t="s">
        <v>194</v>
      </c>
      <c r="CL137" s="10" t="s">
        <v>194</v>
      </c>
      <c r="CM137" s="10" t="s">
        <v>194</v>
      </c>
      <c r="CN137" s="10" t="s">
        <v>194</v>
      </c>
      <c r="CO137" s="10" t="s">
        <v>194</v>
      </c>
    </row>
    <row r="138" spans="1:93" ht="21.75" thickBot="1" x14ac:dyDescent="0.3">
      <c r="A138" s="9" t="s">
        <v>196</v>
      </c>
      <c r="B138" s="10" t="s">
        <v>197</v>
      </c>
      <c r="C138" s="10" t="s">
        <v>197</v>
      </c>
      <c r="D138" s="10" t="s">
        <v>197</v>
      </c>
      <c r="E138" s="10" t="s">
        <v>197</v>
      </c>
      <c r="F138" s="10" t="s">
        <v>197</v>
      </c>
      <c r="G138" s="10" t="s">
        <v>197</v>
      </c>
      <c r="H138" s="10" t="s">
        <v>197</v>
      </c>
      <c r="I138" s="10" t="s">
        <v>197</v>
      </c>
      <c r="J138" s="10" t="s">
        <v>197</v>
      </c>
      <c r="K138" s="10" t="s">
        <v>197</v>
      </c>
      <c r="L138" s="10" t="s">
        <v>197</v>
      </c>
      <c r="M138" s="10" t="s">
        <v>197</v>
      </c>
      <c r="N138" s="10" t="s">
        <v>197</v>
      </c>
      <c r="O138" s="10" t="s">
        <v>197</v>
      </c>
      <c r="P138" s="10" t="s">
        <v>197</v>
      </c>
      <c r="Q138" s="10" t="s">
        <v>197</v>
      </c>
      <c r="R138" s="10" t="s">
        <v>197</v>
      </c>
      <c r="S138" s="10" t="s">
        <v>197</v>
      </c>
      <c r="T138" s="10" t="s">
        <v>197</v>
      </c>
      <c r="U138" s="10" t="s">
        <v>197</v>
      </c>
      <c r="V138" s="10" t="s">
        <v>197</v>
      </c>
      <c r="W138" s="10" t="s">
        <v>197</v>
      </c>
      <c r="X138" s="10" t="s">
        <v>197</v>
      </c>
      <c r="Y138" s="10" t="s">
        <v>197</v>
      </c>
      <c r="Z138" s="10" t="s">
        <v>197</v>
      </c>
      <c r="AA138" s="10" t="s">
        <v>197</v>
      </c>
      <c r="AB138" s="10" t="s">
        <v>197</v>
      </c>
      <c r="AC138" s="10" t="s">
        <v>197</v>
      </c>
      <c r="AD138" s="10" t="s">
        <v>197</v>
      </c>
      <c r="BL138" s="9" t="s">
        <v>196</v>
      </c>
      <c r="BM138" s="10" t="s">
        <v>197</v>
      </c>
      <c r="BN138" s="10" t="s">
        <v>197</v>
      </c>
      <c r="BO138" s="10" t="s">
        <v>197</v>
      </c>
      <c r="BP138" s="10" t="s">
        <v>197</v>
      </c>
      <c r="BQ138" s="10" t="s">
        <v>197</v>
      </c>
      <c r="BR138" s="10" t="s">
        <v>197</v>
      </c>
      <c r="BS138" s="10" t="s">
        <v>197</v>
      </c>
      <c r="BT138" s="10" t="s">
        <v>197</v>
      </c>
      <c r="BU138" s="10" t="s">
        <v>197</v>
      </c>
      <c r="BV138" s="10" t="s">
        <v>197</v>
      </c>
      <c r="BW138" s="10" t="s">
        <v>197</v>
      </c>
      <c r="BX138" s="10" t="s">
        <v>197</v>
      </c>
      <c r="BY138" s="10" t="s">
        <v>197</v>
      </c>
      <c r="BZ138" s="10" t="s">
        <v>197</v>
      </c>
      <c r="CA138" s="10" t="s">
        <v>197</v>
      </c>
      <c r="CB138" s="10" t="s">
        <v>197</v>
      </c>
      <c r="CC138" s="10" t="s">
        <v>197</v>
      </c>
      <c r="CD138" s="10" t="s">
        <v>197</v>
      </c>
      <c r="CE138" s="10" t="s">
        <v>197</v>
      </c>
      <c r="CF138" s="10" t="s">
        <v>197</v>
      </c>
      <c r="CG138" s="10" t="s">
        <v>197</v>
      </c>
      <c r="CH138" s="10" t="s">
        <v>197</v>
      </c>
      <c r="CI138" s="10" t="s">
        <v>197</v>
      </c>
      <c r="CJ138" s="10" t="s">
        <v>197</v>
      </c>
      <c r="CK138" s="10" t="s">
        <v>197</v>
      </c>
      <c r="CL138" s="10" t="s">
        <v>197</v>
      </c>
      <c r="CM138" s="10" t="s">
        <v>197</v>
      </c>
      <c r="CN138" s="10" t="s">
        <v>197</v>
      </c>
      <c r="CO138" s="10" t="s">
        <v>197</v>
      </c>
    </row>
    <row r="139" spans="1:93" ht="21.75" thickBot="1" x14ac:dyDescent="0.3">
      <c r="A139" s="9" t="s">
        <v>198</v>
      </c>
      <c r="B139" s="10" t="s">
        <v>199</v>
      </c>
      <c r="C139" s="10" t="s">
        <v>199</v>
      </c>
      <c r="D139" s="10" t="s">
        <v>199</v>
      </c>
      <c r="E139" s="10" t="s">
        <v>199</v>
      </c>
      <c r="F139" s="10" t="s">
        <v>199</v>
      </c>
      <c r="G139" s="10" t="s">
        <v>199</v>
      </c>
      <c r="H139" s="10" t="s">
        <v>199</v>
      </c>
      <c r="I139" s="10" t="s">
        <v>199</v>
      </c>
      <c r="J139" s="10" t="s">
        <v>199</v>
      </c>
      <c r="K139" s="10" t="s">
        <v>199</v>
      </c>
      <c r="L139" s="10" t="s">
        <v>199</v>
      </c>
      <c r="M139" s="10" t="s">
        <v>199</v>
      </c>
      <c r="N139" s="10" t="s">
        <v>199</v>
      </c>
      <c r="O139" s="10" t="s">
        <v>199</v>
      </c>
      <c r="P139" s="10" t="s">
        <v>199</v>
      </c>
      <c r="Q139" s="10" t="s">
        <v>199</v>
      </c>
      <c r="R139" s="10" t="s">
        <v>199</v>
      </c>
      <c r="S139" s="10" t="s">
        <v>199</v>
      </c>
      <c r="T139" s="10" t="s">
        <v>199</v>
      </c>
      <c r="U139" s="10" t="s">
        <v>199</v>
      </c>
      <c r="V139" s="10" t="s">
        <v>199</v>
      </c>
      <c r="W139" s="10" t="s">
        <v>199</v>
      </c>
      <c r="X139" s="10" t="s">
        <v>199</v>
      </c>
      <c r="Y139" s="10" t="s">
        <v>199</v>
      </c>
      <c r="Z139" s="10" t="s">
        <v>199</v>
      </c>
      <c r="AA139" s="10" t="s">
        <v>199</v>
      </c>
      <c r="AB139" s="10" t="s">
        <v>199</v>
      </c>
      <c r="AC139" s="10" t="s">
        <v>199</v>
      </c>
      <c r="AD139" s="10" t="s">
        <v>199</v>
      </c>
      <c r="BL139" s="9" t="s">
        <v>198</v>
      </c>
      <c r="BM139" s="10" t="s">
        <v>199</v>
      </c>
      <c r="BN139" s="10" t="s">
        <v>199</v>
      </c>
      <c r="BO139" s="10" t="s">
        <v>199</v>
      </c>
      <c r="BP139" s="10" t="s">
        <v>199</v>
      </c>
      <c r="BQ139" s="10" t="s">
        <v>199</v>
      </c>
      <c r="BR139" s="10" t="s">
        <v>199</v>
      </c>
      <c r="BS139" s="10" t="s">
        <v>199</v>
      </c>
      <c r="BT139" s="10" t="s">
        <v>199</v>
      </c>
      <c r="BU139" s="10" t="s">
        <v>199</v>
      </c>
      <c r="BV139" s="10" t="s">
        <v>199</v>
      </c>
      <c r="BW139" s="10" t="s">
        <v>199</v>
      </c>
      <c r="BX139" s="10" t="s">
        <v>199</v>
      </c>
      <c r="BY139" s="10" t="s">
        <v>199</v>
      </c>
      <c r="BZ139" s="10" t="s">
        <v>199</v>
      </c>
      <c r="CA139" s="10" t="s">
        <v>199</v>
      </c>
      <c r="CB139" s="10" t="s">
        <v>199</v>
      </c>
      <c r="CC139" s="10" t="s">
        <v>199</v>
      </c>
      <c r="CD139" s="10" t="s">
        <v>199</v>
      </c>
      <c r="CE139" s="10" t="s">
        <v>199</v>
      </c>
      <c r="CF139" s="10" t="s">
        <v>199</v>
      </c>
      <c r="CG139" s="10" t="s">
        <v>199</v>
      </c>
      <c r="CH139" s="10" t="s">
        <v>199</v>
      </c>
      <c r="CI139" s="10" t="s">
        <v>199</v>
      </c>
      <c r="CJ139" s="10" t="s">
        <v>199</v>
      </c>
      <c r="CK139" s="10" t="s">
        <v>199</v>
      </c>
      <c r="CL139" s="10" t="s">
        <v>199</v>
      </c>
      <c r="CM139" s="10" t="s">
        <v>199</v>
      </c>
      <c r="CN139" s="10" t="s">
        <v>199</v>
      </c>
      <c r="CO139" s="10" t="s">
        <v>199</v>
      </c>
    </row>
    <row r="140" spans="1:93" ht="21.75" thickBot="1" x14ac:dyDescent="0.3">
      <c r="A140" s="9" t="s">
        <v>200</v>
      </c>
      <c r="B140" s="10" t="s">
        <v>201</v>
      </c>
      <c r="C140" s="10" t="s">
        <v>201</v>
      </c>
      <c r="D140" s="10" t="s">
        <v>201</v>
      </c>
      <c r="E140" s="10" t="s">
        <v>201</v>
      </c>
      <c r="F140" s="10" t="s">
        <v>201</v>
      </c>
      <c r="G140" s="10" t="s">
        <v>201</v>
      </c>
      <c r="H140" s="10" t="s">
        <v>201</v>
      </c>
      <c r="I140" s="10" t="s">
        <v>201</v>
      </c>
      <c r="J140" s="10" t="s">
        <v>201</v>
      </c>
      <c r="K140" s="10" t="s">
        <v>201</v>
      </c>
      <c r="L140" s="10" t="s">
        <v>201</v>
      </c>
      <c r="M140" s="10" t="s">
        <v>201</v>
      </c>
      <c r="N140" s="10" t="s">
        <v>201</v>
      </c>
      <c r="O140" s="10" t="s">
        <v>201</v>
      </c>
      <c r="P140" s="10" t="s">
        <v>201</v>
      </c>
      <c r="Q140" s="10" t="s">
        <v>201</v>
      </c>
      <c r="R140" s="10" t="s">
        <v>201</v>
      </c>
      <c r="S140" s="10" t="s">
        <v>201</v>
      </c>
      <c r="T140" s="10" t="s">
        <v>201</v>
      </c>
      <c r="U140" s="10" t="s">
        <v>201</v>
      </c>
      <c r="V140" s="10" t="s">
        <v>201</v>
      </c>
      <c r="W140" s="10" t="s">
        <v>201</v>
      </c>
      <c r="X140" s="10" t="s">
        <v>201</v>
      </c>
      <c r="Y140" s="10" t="s">
        <v>201</v>
      </c>
      <c r="Z140" s="10" t="s">
        <v>201</v>
      </c>
      <c r="AA140" s="10" t="s">
        <v>201</v>
      </c>
      <c r="AB140" s="10" t="s">
        <v>201</v>
      </c>
      <c r="AC140" s="10" t="s">
        <v>201</v>
      </c>
      <c r="AD140" s="10" t="s">
        <v>201</v>
      </c>
      <c r="BL140" s="9" t="s">
        <v>200</v>
      </c>
      <c r="BM140" s="10" t="s">
        <v>201</v>
      </c>
      <c r="BN140" s="10" t="s">
        <v>201</v>
      </c>
      <c r="BO140" s="10" t="s">
        <v>201</v>
      </c>
      <c r="BP140" s="10" t="s">
        <v>201</v>
      </c>
      <c r="BQ140" s="10" t="s">
        <v>201</v>
      </c>
      <c r="BR140" s="10" t="s">
        <v>201</v>
      </c>
      <c r="BS140" s="10" t="s">
        <v>201</v>
      </c>
      <c r="BT140" s="10" t="s">
        <v>201</v>
      </c>
      <c r="BU140" s="10" t="s">
        <v>201</v>
      </c>
      <c r="BV140" s="10" t="s">
        <v>201</v>
      </c>
      <c r="BW140" s="10" t="s">
        <v>201</v>
      </c>
      <c r="BX140" s="10" t="s">
        <v>201</v>
      </c>
      <c r="BY140" s="10" t="s">
        <v>201</v>
      </c>
      <c r="BZ140" s="10" t="s">
        <v>201</v>
      </c>
      <c r="CA140" s="10" t="s">
        <v>201</v>
      </c>
      <c r="CB140" s="10" t="s">
        <v>201</v>
      </c>
      <c r="CC140" s="10" t="s">
        <v>201</v>
      </c>
      <c r="CD140" s="10" t="s">
        <v>201</v>
      </c>
      <c r="CE140" s="10" t="s">
        <v>201</v>
      </c>
      <c r="CF140" s="10" t="s">
        <v>201</v>
      </c>
      <c r="CG140" s="10" t="s">
        <v>201</v>
      </c>
      <c r="CH140" s="10" t="s">
        <v>201</v>
      </c>
      <c r="CI140" s="10" t="s">
        <v>201</v>
      </c>
      <c r="CJ140" s="10" t="s">
        <v>201</v>
      </c>
      <c r="CK140" s="10" t="s">
        <v>201</v>
      </c>
      <c r="CL140" s="10" t="s">
        <v>201</v>
      </c>
      <c r="CM140" s="10" t="s">
        <v>201</v>
      </c>
      <c r="CN140" s="10" t="s">
        <v>201</v>
      </c>
      <c r="CO140" s="10" t="s">
        <v>201</v>
      </c>
    </row>
    <row r="141" spans="1:93" ht="21.75" thickBot="1" x14ac:dyDescent="0.3">
      <c r="A141" s="9" t="s">
        <v>202</v>
      </c>
      <c r="B141" s="10" t="s">
        <v>203</v>
      </c>
      <c r="C141" s="10" t="s">
        <v>203</v>
      </c>
      <c r="D141" s="10" t="s">
        <v>203</v>
      </c>
      <c r="E141" s="10" t="s">
        <v>203</v>
      </c>
      <c r="F141" s="10" t="s">
        <v>203</v>
      </c>
      <c r="G141" s="10" t="s">
        <v>203</v>
      </c>
      <c r="H141" s="10" t="s">
        <v>203</v>
      </c>
      <c r="I141" s="10" t="s">
        <v>203</v>
      </c>
      <c r="J141" s="10" t="s">
        <v>203</v>
      </c>
      <c r="K141" s="10" t="s">
        <v>203</v>
      </c>
      <c r="L141" s="10" t="s">
        <v>203</v>
      </c>
      <c r="M141" s="10" t="s">
        <v>203</v>
      </c>
      <c r="N141" s="10" t="s">
        <v>203</v>
      </c>
      <c r="O141" s="10" t="s">
        <v>203</v>
      </c>
      <c r="P141" s="10" t="s">
        <v>203</v>
      </c>
      <c r="Q141" s="10" t="s">
        <v>203</v>
      </c>
      <c r="R141" s="10" t="s">
        <v>203</v>
      </c>
      <c r="S141" s="10" t="s">
        <v>203</v>
      </c>
      <c r="T141" s="10" t="s">
        <v>203</v>
      </c>
      <c r="U141" s="10" t="s">
        <v>203</v>
      </c>
      <c r="V141" s="10" t="s">
        <v>203</v>
      </c>
      <c r="W141" s="10" t="s">
        <v>203</v>
      </c>
      <c r="X141" s="10" t="s">
        <v>203</v>
      </c>
      <c r="Y141" s="10" t="s">
        <v>203</v>
      </c>
      <c r="Z141" s="10" t="s">
        <v>203</v>
      </c>
      <c r="AA141" s="10" t="s">
        <v>203</v>
      </c>
      <c r="AB141" s="10" t="s">
        <v>203</v>
      </c>
      <c r="AC141" s="10" t="s">
        <v>203</v>
      </c>
      <c r="AD141" s="10" t="s">
        <v>203</v>
      </c>
      <c r="BL141" s="9" t="s">
        <v>202</v>
      </c>
      <c r="BM141" s="10" t="s">
        <v>203</v>
      </c>
      <c r="BN141" s="10" t="s">
        <v>203</v>
      </c>
      <c r="BO141" s="10" t="s">
        <v>203</v>
      </c>
      <c r="BP141" s="10" t="s">
        <v>203</v>
      </c>
      <c r="BQ141" s="10" t="s">
        <v>203</v>
      </c>
      <c r="BR141" s="10" t="s">
        <v>203</v>
      </c>
      <c r="BS141" s="10" t="s">
        <v>203</v>
      </c>
      <c r="BT141" s="10" t="s">
        <v>203</v>
      </c>
      <c r="BU141" s="10" t="s">
        <v>203</v>
      </c>
      <c r="BV141" s="10" t="s">
        <v>203</v>
      </c>
      <c r="BW141" s="10" t="s">
        <v>203</v>
      </c>
      <c r="BX141" s="10" t="s">
        <v>203</v>
      </c>
      <c r="BY141" s="10" t="s">
        <v>203</v>
      </c>
      <c r="BZ141" s="10" t="s">
        <v>203</v>
      </c>
      <c r="CA141" s="10" t="s">
        <v>203</v>
      </c>
      <c r="CB141" s="10" t="s">
        <v>203</v>
      </c>
      <c r="CC141" s="10" t="s">
        <v>203</v>
      </c>
      <c r="CD141" s="10" t="s">
        <v>203</v>
      </c>
      <c r="CE141" s="10" t="s">
        <v>203</v>
      </c>
      <c r="CF141" s="10" t="s">
        <v>203</v>
      </c>
      <c r="CG141" s="10" t="s">
        <v>203</v>
      </c>
      <c r="CH141" s="10" t="s">
        <v>203</v>
      </c>
      <c r="CI141" s="10" t="s">
        <v>203</v>
      </c>
      <c r="CJ141" s="10" t="s">
        <v>203</v>
      </c>
      <c r="CK141" s="10" t="s">
        <v>203</v>
      </c>
      <c r="CL141" s="10" t="s">
        <v>203</v>
      </c>
      <c r="CM141" s="10" t="s">
        <v>203</v>
      </c>
      <c r="CN141" s="10" t="s">
        <v>203</v>
      </c>
      <c r="CO141" s="10" t="s">
        <v>203</v>
      </c>
    </row>
    <row r="142" spans="1:93" ht="21.75" thickBot="1" x14ac:dyDescent="0.3">
      <c r="A142" s="9" t="s">
        <v>204</v>
      </c>
      <c r="B142" s="10" t="s">
        <v>205</v>
      </c>
      <c r="C142" s="10" t="s">
        <v>205</v>
      </c>
      <c r="D142" s="10" t="s">
        <v>205</v>
      </c>
      <c r="E142" s="10" t="s">
        <v>205</v>
      </c>
      <c r="F142" s="10" t="s">
        <v>205</v>
      </c>
      <c r="G142" s="10" t="s">
        <v>205</v>
      </c>
      <c r="H142" s="10" t="s">
        <v>205</v>
      </c>
      <c r="I142" s="10" t="s">
        <v>205</v>
      </c>
      <c r="J142" s="10" t="s">
        <v>205</v>
      </c>
      <c r="K142" s="10" t="s">
        <v>205</v>
      </c>
      <c r="L142" s="10" t="s">
        <v>205</v>
      </c>
      <c r="M142" s="10" t="s">
        <v>205</v>
      </c>
      <c r="N142" s="10" t="s">
        <v>205</v>
      </c>
      <c r="O142" s="10" t="s">
        <v>205</v>
      </c>
      <c r="P142" s="10" t="s">
        <v>205</v>
      </c>
      <c r="Q142" s="10" t="s">
        <v>205</v>
      </c>
      <c r="R142" s="10" t="s">
        <v>205</v>
      </c>
      <c r="S142" s="10" t="s">
        <v>205</v>
      </c>
      <c r="T142" s="10" t="s">
        <v>205</v>
      </c>
      <c r="U142" s="10" t="s">
        <v>205</v>
      </c>
      <c r="V142" s="10" t="s">
        <v>205</v>
      </c>
      <c r="W142" s="10" t="s">
        <v>205</v>
      </c>
      <c r="X142" s="10" t="s">
        <v>205</v>
      </c>
      <c r="Y142" s="10" t="s">
        <v>205</v>
      </c>
      <c r="Z142" s="10" t="s">
        <v>205</v>
      </c>
      <c r="AA142" s="10" t="s">
        <v>205</v>
      </c>
      <c r="AB142" s="10" t="s">
        <v>205</v>
      </c>
      <c r="AC142" s="10" t="s">
        <v>205</v>
      </c>
      <c r="AD142" s="10" t="s">
        <v>205</v>
      </c>
      <c r="BL142" s="9" t="s">
        <v>204</v>
      </c>
      <c r="BM142" s="10" t="s">
        <v>205</v>
      </c>
      <c r="BN142" s="10" t="s">
        <v>205</v>
      </c>
      <c r="BO142" s="10" t="s">
        <v>205</v>
      </c>
      <c r="BP142" s="10" t="s">
        <v>205</v>
      </c>
      <c r="BQ142" s="10" t="s">
        <v>205</v>
      </c>
      <c r="BR142" s="10" t="s">
        <v>205</v>
      </c>
      <c r="BS142" s="10" t="s">
        <v>205</v>
      </c>
      <c r="BT142" s="10" t="s">
        <v>205</v>
      </c>
      <c r="BU142" s="10" t="s">
        <v>205</v>
      </c>
      <c r="BV142" s="10" t="s">
        <v>205</v>
      </c>
      <c r="BW142" s="10" t="s">
        <v>205</v>
      </c>
      <c r="BX142" s="10" t="s">
        <v>205</v>
      </c>
      <c r="BY142" s="10" t="s">
        <v>205</v>
      </c>
      <c r="BZ142" s="10" t="s">
        <v>205</v>
      </c>
      <c r="CA142" s="10" t="s">
        <v>205</v>
      </c>
      <c r="CB142" s="10" t="s">
        <v>205</v>
      </c>
      <c r="CC142" s="10" t="s">
        <v>205</v>
      </c>
      <c r="CD142" s="10" t="s">
        <v>205</v>
      </c>
      <c r="CE142" s="10" t="s">
        <v>205</v>
      </c>
      <c r="CF142" s="10" t="s">
        <v>205</v>
      </c>
      <c r="CG142" s="10" t="s">
        <v>205</v>
      </c>
      <c r="CH142" s="10" t="s">
        <v>205</v>
      </c>
      <c r="CI142" s="10" t="s">
        <v>205</v>
      </c>
      <c r="CJ142" s="10" t="s">
        <v>205</v>
      </c>
      <c r="CK142" s="10" t="s">
        <v>205</v>
      </c>
      <c r="CL142" s="10" t="s">
        <v>205</v>
      </c>
      <c r="CM142" s="10" t="s">
        <v>205</v>
      </c>
      <c r="CN142" s="10" t="s">
        <v>205</v>
      </c>
      <c r="CO142" s="10" t="s">
        <v>205</v>
      </c>
    </row>
    <row r="143" spans="1:93" ht="21.75" thickBot="1" x14ac:dyDescent="0.3">
      <c r="A143" s="9" t="s">
        <v>206</v>
      </c>
      <c r="B143" s="10" t="s">
        <v>207</v>
      </c>
      <c r="C143" s="10" t="s">
        <v>207</v>
      </c>
      <c r="D143" s="10" t="s">
        <v>207</v>
      </c>
      <c r="E143" s="10" t="s">
        <v>207</v>
      </c>
      <c r="F143" s="10" t="s">
        <v>207</v>
      </c>
      <c r="G143" s="10" t="s">
        <v>207</v>
      </c>
      <c r="H143" s="10" t="s">
        <v>207</v>
      </c>
      <c r="I143" s="10" t="s">
        <v>207</v>
      </c>
      <c r="J143" s="10" t="s">
        <v>207</v>
      </c>
      <c r="K143" s="10" t="s">
        <v>207</v>
      </c>
      <c r="L143" s="10" t="s">
        <v>207</v>
      </c>
      <c r="M143" s="10" t="s">
        <v>207</v>
      </c>
      <c r="N143" s="10" t="s">
        <v>207</v>
      </c>
      <c r="O143" s="10" t="s">
        <v>207</v>
      </c>
      <c r="P143" s="10" t="s">
        <v>207</v>
      </c>
      <c r="Q143" s="10" t="s">
        <v>207</v>
      </c>
      <c r="R143" s="10" t="s">
        <v>207</v>
      </c>
      <c r="S143" s="10" t="s">
        <v>207</v>
      </c>
      <c r="T143" s="10" t="s">
        <v>207</v>
      </c>
      <c r="U143" s="10" t="s">
        <v>207</v>
      </c>
      <c r="V143" s="10" t="s">
        <v>207</v>
      </c>
      <c r="W143" s="10" t="s">
        <v>207</v>
      </c>
      <c r="X143" s="10" t="s">
        <v>207</v>
      </c>
      <c r="Y143" s="10" t="s">
        <v>207</v>
      </c>
      <c r="Z143" s="10" t="s">
        <v>207</v>
      </c>
      <c r="AA143" s="10" t="s">
        <v>207</v>
      </c>
      <c r="AB143" s="10" t="s">
        <v>207</v>
      </c>
      <c r="AC143" s="10" t="s">
        <v>207</v>
      </c>
      <c r="AD143" s="10" t="s">
        <v>207</v>
      </c>
      <c r="BL143" s="9" t="s">
        <v>206</v>
      </c>
      <c r="BM143" s="10" t="s">
        <v>207</v>
      </c>
      <c r="BN143" s="10" t="s">
        <v>207</v>
      </c>
      <c r="BO143" s="10" t="s">
        <v>207</v>
      </c>
      <c r="BP143" s="10" t="s">
        <v>207</v>
      </c>
      <c r="BQ143" s="10" t="s">
        <v>207</v>
      </c>
      <c r="BR143" s="10" t="s">
        <v>207</v>
      </c>
      <c r="BS143" s="10" t="s">
        <v>207</v>
      </c>
      <c r="BT143" s="10" t="s">
        <v>207</v>
      </c>
      <c r="BU143" s="10" t="s">
        <v>207</v>
      </c>
      <c r="BV143" s="10" t="s">
        <v>207</v>
      </c>
      <c r="BW143" s="10" t="s">
        <v>207</v>
      </c>
      <c r="BX143" s="10" t="s">
        <v>207</v>
      </c>
      <c r="BY143" s="10" t="s">
        <v>207</v>
      </c>
      <c r="BZ143" s="10" t="s">
        <v>207</v>
      </c>
      <c r="CA143" s="10" t="s">
        <v>207</v>
      </c>
      <c r="CB143" s="10" t="s">
        <v>207</v>
      </c>
      <c r="CC143" s="10" t="s">
        <v>207</v>
      </c>
      <c r="CD143" s="10" t="s">
        <v>207</v>
      </c>
      <c r="CE143" s="10" t="s">
        <v>207</v>
      </c>
      <c r="CF143" s="10" t="s">
        <v>207</v>
      </c>
      <c r="CG143" s="10" t="s">
        <v>207</v>
      </c>
      <c r="CH143" s="10" t="s">
        <v>207</v>
      </c>
      <c r="CI143" s="10" t="s">
        <v>207</v>
      </c>
      <c r="CJ143" s="10" t="s">
        <v>207</v>
      </c>
      <c r="CK143" s="10" t="s">
        <v>207</v>
      </c>
      <c r="CL143" s="10" t="s">
        <v>207</v>
      </c>
      <c r="CM143" s="10" t="s">
        <v>207</v>
      </c>
      <c r="CN143" s="10" t="s">
        <v>207</v>
      </c>
      <c r="CO143" s="10" t="s">
        <v>207</v>
      </c>
    </row>
    <row r="144" spans="1:93" ht="21.75" thickBot="1" x14ac:dyDescent="0.3">
      <c r="A144" s="9" t="s">
        <v>208</v>
      </c>
      <c r="B144" s="10" t="s">
        <v>209</v>
      </c>
      <c r="C144" s="10" t="s">
        <v>209</v>
      </c>
      <c r="D144" s="10" t="s">
        <v>209</v>
      </c>
      <c r="E144" s="10" t="s">
        <v>209</v>
      </c>
      <c r="F144" s="10" t="s">
        <v>209</v>
      </c>
      <c r="G144" s="10" t="s">
        <v>209</v>
      </c>
      <c r="H144" s="10" t="s">
        <v>209</v>
      </c>
      <c r="I144" s="10" t="s">
        <v>209</v>
      </c>
      <c r="J144" s="10" t="s">
        <v>209</v>
      </c>
      <c r="K144" s="10" t="s">
        <v>209</v>
      </c>
      <c r="L144" s="10" t="s">
        <v>209</v>
      </c>
      <c r="M144" s="10" t="s">
        <v>209</v>
      </c>
      <c r="N144" s="10" t="s">
        <v>209</v>
      </c>
      <c r="O144" s="10" t="s">
        <v>209</v>
      </c>
      <c r="P144" s="10" t="s">
        <v>209</v>
      </c>
      <c r="Q144" s="10" t="s">
        <v>209</v>
      </c>
      <c r="R144" s="10" t="s">
        <v>209</v>
      </c>
      <c r="S144" s="10" t="s">
        <v>209</v>
      </c>
      <c r="T144" s="10" t="s">
        <v>209</v>
      </c>
      <c r="U144" s="10" t="s">
        <v>209</v>
      </c>
      <c r="V144" s="10" t="s">
        <v>209</v>
      </c>
      <c r="W144" s="10" t="s">
        <v>209</v>
      </c>
      <c r="X144" s="10" t="s">
        <v>209</v>
      </c>
      <c r="Y144" s="10" t="s">
        <v>209</v>
      </c>
      <c r="Z144" s="10" t="s">
        <v>209</v>
      </c>
      <c r="AA144" s="10" t="s">
        <v>209</v>
      </c>
      <c r="AB144" s="10" t="s">
        <v>209</v>
      </c>
      <c r="AC144" s="10" t="s">
        <v>209</v>
      </c>
      <c r="AD144" s="10" t="s">
        <v>209</v>
      </c>
      <c r="BL144" s="9" t="s">
        <v>208</v>
      </c>
      <c r="BM144" s="10" t="s">
        <v>209</v>
      </c>
      <c r="BN144" s="10" t="s">
        <v>209</v>
      </c>
      <c r="BO144" s="10" t="s">
        <v>209</v>
      </c>
      <c r="BP144" s="10" t="s">
        <v>209</v>
      </c>
      <c r="BQ144" s="10" t="s">
        <v>209</v>
      </c>
      <c r="BR144" s="10" t="s">
        <v>209</v>
      </c>
      <c r="BS144" s="10" t="s">
        <v>209</v>
      </c>
      <c r="BT144" s="10" t="s">
        <v>209</v>
      </c>
      <c r="BU144" s="10" t="s">
        <v>209</v>
      </c>
      <c r="BV144" s="10" t="s">
        <v>209</v>
      </c>
      <c r="BW144" s="10" t="s">
        <v>209</v>
      </c>
      <c r="BX144" s="10" t="s">
        <v>209</v>
      </c>
      <c r="BY144" s="10" t="s">
        <v>209</v>
      </c>
      <c r="BZ144" s="10" t="s">
        <v>209</v>
      </c>
      <c r="CA144" s="10" t="s">
        <v>209</v>
      </c>
      <c r="CB144" s="10" t="s">
        <v>209</v>
      </c>
      <c r="CC144" s="10" t="s">
        <v>209</v>
      </c>
      <c r="CD144" s="10" t="s">
        <v>209</v>
      </c>
      <c r="CE144" s="10" t="s">
        <v>209</v>
      </c>
      <c r="CF144" s="10" t="s">
        <v>209</v>
      </c>
      <c r="CG144" s="10" t="s">
        <v>209</v>
      </c>
      <c r="CH144" s="10" t="s">
        <v>209</v>
      </c>
      <c r="CI144" s="10" t="s">
        <v>209</v>
      </c>
      <c r="CJ144" s="10" t="s">
        <v>209</v>
      </c>
      <c r="CK144" s="10" t="s">
        <v>209</v>
      </c>
      <c r="CL144" s="10" t="s">
        <v>209</v>
      </c>
      <c r="CM144" s="10" t="s">
        <v>209</v>
      </c>
      <c r="CN144" s="10" t="s">
        <v>209</v>
      </c>
      <c r="CO144" s="10" t="s">
        <v>209</v>
      </c>
    </row>
    <row r="145" spans="1:93" ht="21.75" thickBot="1" x14ac:dyDescent="0.3">
      <c r="A145" s="9" t="s">
        <v>210</v>
      </c>
      <c r="B145" s="10" t="s">
        <v>211</v>
      </c>
      <c r="C145" s="10" t="s">
        <v>211</v>
      </c>
      <c r="D145" s="10" t="s">
        <v>211</v>
      </c>
      <c r="E145" s="10" t="s">
        <v>211</v>
      </c>
      <c r="F145" s="10" t="s">
        <v>211</v>
      </c>
      <c r="G145" s="10" t="s">
        <v>211</v>
      </c>
      <c r="H145" s="10" t="s">
        <v>211</v>
      </c>
      <c r="I145" s="10" t="s">
        <v>211</v>
      </c>
      <c r="J145" s="10" t="s">
        <v>211</v>
      </c>
      <c r="K145" s="10" t="s">
        <v>211</v>
      </c>
      <c r="L145" s="10" t="s">
        <v>211</v>
      </c>
      <c r="M145" s="10" t="s">
        <v>211</v>
      </c>
      <c r="N145" s="10" t="s">
        <v>211</v>
      </c>
      <c r="O145" s="10" t="s">
        <v>211</v>
      </c>
      <c r="P145" s="10" t="s">
        <v>211</v>
      </c>
      <c r="Q145" s="10" t="s">
        <v>211</v>
      </c>
      <c r="R145" s="10" t="s">
        <v>211</v>
      </c>
      <c r="S145" s="10" t="s">
        <v>211</v>
      </c>
      <c r="T145" s="10" t="s">
        <v>211</v>
      </c>
      <c r="U145" s="10" t="s">
        <v>211</v>
      </c>
      <c r="V145" s="10" t="s">
        <v>211</v>
      </c>
      <c r="W145" s="10" t="s">
        <v>211</v>
      </c>
      <c r="X145" s="10" t="s">
        <v>211</v>
      </c>
      <c r="Y145" s="10" t="s">
        <v>211</v>
      </c>
      <c r="Z145" s="10" t="s">
        <v>211</v>
      </c>
      <c r="AA145" s="10" t="s">
        <v>211</v>
      </c>
      <c r="AB145" s="10" t="s">
        <v>211</v>
      </c>
      <c r="AC145" s="10" t="s">
        <v>211</v>
      </c>
      <c r="AD145" s="10" t="s">
        <v>211</v>
      </c>
      <c r="BL145" s="9" t="s">
        <v>210</v>
      </c>
      <c r="BM145" s="10" t="s">
        <v>211</v>
      </c>
      <c r="BN145" s="10" t="s">
        <v>211</v>
      </c>
      <c r="BO145" s="10" t="s">
        <v>211</v>
      </c>
      <c r="BP145" s="10" t="s">
        <v>211</v>
      </c>
      <c r="BQ145" s="10" t="s">
        <v>211</v>
      </c>
      <c r="BR145" s="10" t="s">
        <v>211</v>
      </c>
      <c r="BS145" s="10" t="s">
        <v>211</v>
      </c>
      <c r="BT145" s="10" t="s">
        <v>211</v>
      </c>
      <c r="BU145" s="10" t="s">
        <v>211</v>
      </c>
      <c r="BV145" s="10" t="s">
        <v>211</v>
      </c>
      <c r="BW145" s="10" t="s">
        <v>211</v>
      </c>
      <c r="BX145" s="10" t="s">
        <v>211</v>
      </c>
      <c r="BY145" s="10" t="s">
        <v>211</v>
      </c>
      <c r="BZ145" s="10" t="s">
        <v>211</v>
      </c>
      <c r="CA145" s="10" t="s">
        <v>211</v>
      </c>
      <c r="CB145" s="10" t="s">
        <v>211</v>
      </c>
      <c r="CC145" s="10" t="s">
        <v>211</v>
      </c>
      <c r="CD145" s="10" t="s">
        <v>211</v>
      </c>
      <c r="CE145" s="10" t="s">
        <v>211</v>
      </c>
      <c r="CF145" s="10" t="s">
        <v>211</v>
      </c>
      <c r="CG145" s="10" t="s">
        <v>211</v>
      </c>
      <c r="CH145" s="10" t="s">
        <v>211</v>
      </c>
      <c r="CI145" s="10" t="s">
        <v>211</v>
      </c>
      <c r="CJ145" s="10" t="s">
        <v>211</v>
      </c>
      <c r="CK145" s="10" t="s">
        <v>211</v>
      </c>
      <c r="CL145" s="10" t="s">
        <v>211</v>
      </c>
      <c r="CM145" s="10" t="s">
        <v>211</v>
      </c>
      <c r="CN145" s="10" t="s">
        <v>211</v>
      </c>
      <c r="CO145" s="10" t="s">
        <v>211</v>
      </c>
    </row>
    <row r="146" spans="1:93" ht="21.75" thickBot="1" x14ac:dyDescent="0.3">
      <c r="A146" s="9" t="s">
        <v>212</v>
      </c>
      <c r="B146" s="10" t="s">
        <v>213</v>
      </c>
      <c r="C146" s="10" t="s">
        <v>213</v>
      </c>
      <c r="D146" s="10" t="s">
        <v>213</v>
      </c>
      <c r="E146" s="10" t="s">
        <v>213</v>
      </c>
      <c r="F146" s="10" t="s">
        <v>213</v>
      </c>
      <c r="G146" s="10" t="s">
        <v>213</v>
      </c>
      <c r="H146" s="10" t="s">
        <v>213</v>
      </c>
      <c r="I146" s="10" t="s">
        <v>213</v>
      </c>
      <c r="J146" s="10" t="s">
        <v>213</v>
      </c>
      <c r="K146" s="10" t="s">
        <v>213</v>
      </c>
      <c r="L146" s="10" t="s">
        <v>213</v>
      </c>
      <c r="M146" s="10" t="s">
        <v>213</v>
      </c>
      <c r="N146" s="10" t="s">
        <v>213</v>
      </c>
      <c r="O146" s="10" t="s">
        <v>213</v>
      </c>
      <c r="P146" s="10" t="s">
        <v>213</v>
      </c>
      <c r="Q146" s="10" t="s">
        <v>213</v>
      </c>
      <c r="R146" s="10" t="s">
        <v>213</v>
      </c>
      <c r="S146" s="10" t="s">
        <v>213</v>
      </c>
      <c r="T146" s="10" t="s">
        <v>213</v>
      </c>
      <c r="U146" s="10" t="s">
        <v>213</v>
      </c>
      <c r="V146" s="10" t="s">
        <v>213</v>
      </c>
      <c r="W146" s="10" t="s">
        <v>213</v>
      </c>
      <c r="X146" s="10" t="s">
        <v>213</v>
      </c>
      <c r="Y146" s="10" t="s">
        <v>213</v>
      </c>
      <c r="Z146" s="10" t="s">
        <v>213</v>
      </c>
      <c r="AA146" s="10" t="s">
        <v>213</v>
      </c>
      <c r="AB146" s="10" t="s">
        <v>213</v>
      </c>
      <c r="AC146" s="10" t="s">
        <v>213</v>
      </c>
      <c r="AD146" s="10" t="s">
        <v>213</v>
      </c>
      <c r="BL146" s="9" t="s">
        <v>212</v>
      </c>
      <c r="BM146" s="10" t="s">
        <v>213</v>
      </c>
      <c r="BN146" s="10" t="s">
        <v>213</v>
      </c>
      <c r="BO146" s="10" t="s">
        <v>213</v>
      </c>
      <c r="BP146" s="10" t="s">
        <v>213</v>
      </c>
      <c r="BQ146" s="10" t="s">
        <v>213</v>
      </c>
      <c r="BR146" s="10" t="s">
        <v>213</v>
      </c>
      <c r="BS146" s="10" t="s">
        <v>213</v>
      </c>
      <c r="BT146" s="10" t="s">
        <v>213</v>
      </c>
      <c r="BU146" s="10" t="s">
        <v>213</v>
      </c>
      <c r="BV146" s="10" t="s">
        <v>213</v>
      </c>
      <c r="BW146" s="10" t="s">
        <v>213</v>
      </c>
      <c r="BX146" s="10" t="s">
        <v>213</v>
      </c>
      <c r="BY146" s="10" t="s">
        <v>213</v>
      </c>
      <c r="BZ146" s="10" t="s">
        <v>213</v>
      </c>
      <c r="CA146" s="10" t="s">
        <v>213</v>
      </c>
      <c r="CB146" s="10" t="s">
        <v>213</v>
      </c>
      <c r="CC146" s="10" t="s">
        <v>213</v>
      </c>
      <c r="CD146" s="10" t="s">
        <v>213</v>
      </c>
      <c r="CE146" s="10" t="s">
        <v>213</v>
      </c>
      <c r="CF146" s="10" t="s">
        <v>213</v>
      </c>
      <c r="CG146" s="10" t="s">
        <v>213</v>
      </c>
      <c r="CH146" s="10" t="s">
        <v>213</v>
      </c>
      <c r="CI146" s="10" t="s">
        <v>213</v>
      </c>
      <c r="CJ146" s="10" t="s">
        <v>213</v>
      </c>
      <c r="CK146" s="10" t="s">
        <v>213</v>
      </c>
      <c r="CL146" s="10" t="s">
        <v>213</v>
      </c>
      <c r="CM146" s="10" t="s">
        <v>213</v>
      </c>
      <c r="CN146" s="10" t="s">
        <v>213</v>
      </c>
      <c r="CO146" s="10" t="s">
        <v>213</v>
      </c>
    </row>
    <row r="147" spans="1:93" ht="21.75" thickBot="1" x14ac:dyDescent="0.3">
      <c r="A147" s="9" t="s">
        <v>214</v>
      </c>
      <c r="B147" s="10" t="s">
        <v>215</v>
      </c>
      <c r="C147" s="10" t="s">
        <v>215</v>
      </c>
      <c r="D147" s="10" t="s">
        <v>215</v>
      </c>
      <c r="E147" s="10" t="s">
        <v>215</v>
      </c>
      <c r="F147" s="10" t="s">
        <v>215</v>
      </c>
      <c r="G147" s="10" t="s">
        <v>215</v>
      </c>
      <c r="H147" s="10" t="s">
        <v>215</v>
      </c>
      <c r="I147" s="10" t="s">
        <v>215</v>
      </c>
      <c r="J147" s="10" t="s">
        <v>215</v>
      </c>
      <c r="K147" s="10" t="s">
        <v>215</v>
      </c>
      <c r="L147" s="10" t="s">
        <v>215</v>
      </c>
      <c r="M147" s="10" t="s">
        <v>215</v>
      </c>
      <c r="N147" s="10" t="s">
        <v>215</v>
      </c>
      <c r="O147" s="10" t="s">
        <v>215</v>
      </c>
      <c r="P147" s="10" t="s">
        <v>215</v>
      </c>
      <c r="Q147" s="10" t="s">
        <v>215</v>
      </c>
      <c r="R147" s="10" t="s">
        <v>215</v>
      </c>
      <c r="S147" s="10" t="s">
        <v>215</v>
      </c>
      <c r="T147" s="10" t="s">
        <v>215</v>
      </c>
      <c r="U147" s="10" t="s">
        <v>215</v>
      </c>
      <c r="V147" s="10" t="s">
        <v>215</v>
      </c>
      <c r="W147" s="10" t="s">
        <v>215</v>
      </c>
      <c r="X147" s="10" t="s">
        <v>215</v>
      </c>
      <c r="Y147" s="10" t="s">
        <v>215</v>
      </c>
      <c r="Z147" s="10" t="s">
        <v>215</v>
      </c>
      <c r="AA147" s="10" t="s">
        <v>215</v>
      </c>
      <c r="AB147" s="10" t="s">
        <v>215</v>
      </c>
      <c r="AC147" s="10" t="s">
        <v>215</v>
      </c>
      <c r="AD147" s="10" t="s">
        <v>215</v>
      </c>
      <c r="BL147" s="9" t="s">
        <v>214</v>
      </c>
      <c r="BM147" s="10" t="s">
        <v>215</v>
      </c>
      <c r="BN147" s="10" t="s">
        <v>215</v>
      </c>
      <c r="BO147" s="10" t="s">
        <v>215</v>
      </c>
      <c r="BP147" s="10" t="s">
        <v>215</v>
      </c>
      <c r="BQ147" s="10" t="s">
        <v>215</v>
      </c>
      <c r="BR147" s="10" t="s">
        <v>215</v>
      </c>
      <c r="BS147" s="10" t="s">
        <v>215</v>
      </c>
      <c r="BT147" s="10" t="s">
        <v>215</v>
      </c>
      <c r="BU147" s="10" t="s">
        <v>215</v>
      </c>
      <c r="BV147" s="10" t="s">
        <v>215</v>
      </c>
      <c r="BW147" s="10" t="s">
        <v>215</v>
      </c>
      <c r="BX147" s="10" t="s">
        <v>215</v>
      </c>
      <c r="BY147" s="10" t="s">
        <v>215</v>
      </c>
      <c r="BZ147" s="10" t="s">
        <v>215</v>
      </c>
      <c r="CA147" s="10" t="s">
        <v>215</v>
      </c>
      <c r="CB147" s="10" t="s">
        <v>215</v>
      </c>
      <c r="CC147" s="10" t="s">
        <v>215</v>
      </c>
      <c r="CD147" s="10" t="s">
        <v>215</v>
      </c>
      <c r="CE147" s="10" t="s">
        <v>215</v>
      </c>
      <c r="CF147" s="10" t="s">
        <v>215</v>
      </c>
      <c r="CG147" s="10" t="s">
        <v>215</v>
      </c>
      <c r="CH147" s="10" t="s">
        <v>215</v>
      </c>
      <c r="CI147" s="10" t="s">
        <v>215</v>
      </c>
      <c r="CJ147" s="10" t="s">
        <v>215</v>
      </c>
      <c r="CK147" s="10" t="s">
        <v>215</v>
      </c>
      <c r="CL147" s="10" t="s">
        <v>215</v>
      </c>
      <c r="CM147" s="10" t="s">
        <v>215</v>
      </c>
      <c r="CN147" s="10" t="s">
        <v>215</v>
      </c>
      <c r="CO147" s="10" t="s">
        <v>215</v>
      </c>
    </row>
    <row r="148" spans="1:93" ht="21.75" thickBot="1" x14ac:dyDescent="0.3">
      <c r="A148" s="9" t="s">
        <v>216</v>
      </c>
      <c r="B148" s="10" t="s">
        <v>217</v>
      </c>
      <c r="C148" s="10" t="s">
        <v>217</v>
      </c>
      <c r="D148" s="10" t="s">
        <v>217</v>
      </c>
      <c r="E148" s="10" t="s">
        <v>217</v>
      </c>
      <c r="F148" s="10" t="s">
        <v>217</v>
      </c>
      <c r="G148" s="10" t="s">
        <v>217</v>
      </c>
      <c r="H148" s="10" t="s">
        <v>217</v>
      </c>
      <c r="I148" s="10" t="s">
        <v>217</v>
      </c>
      <c r="J148" s="10" t="s">
        <v>217</v>
      </c>
      <c r="K148" s="10" t="s">
        <v>217</v>
      </c>
      <c r="L148" s="10" t="s">
        <v>217</v>
      </c>
      <c r="M148" s="10" t="s">
        <v>217</v>
      </c>
      <c r="N148" s="10" t="s">
        <v>217</v>
      </c>
      <c r="O148" s="10" t="s">
        <v>217</v>
      </c>
      <c r="P148" s="10" t="s">
        <v>217</v>
      </c>
      <c r="Q148" s="10" t="s">
        <v>217</v>
      </c>
      <c r="R148" s="10" t="s">
        <v>217</v>
      </c>
      <c r="S148" s="10" t="s">
        <v>217</v>
      </c>
      <c r="T148" s="10" t="s">
        <v>217</v>
      </c>
      <c r="U148" s="10" t="s">
        <v>217</v>
      </c>
      <c r="V148" s="10" t="s">
        <v>217</v>
      </c>
      <c r="W148" s="10" t="s">
        <v>217</v>
      </c>
      <c r="X148" s="10" t="s">
        <v>217</v>
      </c>
      <c r="Y148" s="10" t="s">
        <v>217</v>
      </c>
      <c r="Z148" s="10" t="s">
        <v>217</v>
      </c>
      <c r="AA148" s="10" t="s">
        <v>217</v>
      </c>
      <c r="AB148" s="10" t="s">
        <v>217</v>
      </c>
      <c r="AC148" s="10" t="s">
        <v>217</v>
      </c>
      <c r="AD148" s="10" t="s">
        <v>217</v>
      </c>
      <c r="BL148" s="9" t="s">
        <v>216</v>
      </c>
      <c r="BM148" s="10" t="s">
        <v>217</v>
      </c>
      <c r="BN148" s="10" t="s">
        <v>217</v>
      </c>
      <c r="BO148" s="10" t="s">
        <v>217</v>
      </c>
      <c r="BP148" s="10" t="s">
        <v>217</v>
      </c>
      <c r="BQ148" s="10" t="s">
        <v>217</v>
      </c>
      <c r="BR148" s="10" t="s">
        <v>217</v>
      </c>
      <c r="BS148" s="10" t="s">
        <v>217</v>
      </c>
      <c r="BT148" s="10" t="s">
        <v>217</v>
      </c>
      <c r="BU148" s="10" t="s">
        <v>217</v>
      </c>
      <c r="BV148" s="10" t="s">
        <v>217</v>
      </c>
      <c r="BW148" s="10" t="s">
        <v>217</v>
      </c>
      <c r="BX148" s="10" t="s">
        <v>217</v>
      </c>
      <c r="BY148" s="10" t="s">
        <v>217</v>
      </c>
      <c r="BZ148" s="10" t="s">
        <v>217</v>
      </c>
      <c r="CA148" s="10" t="s">
        <v>217</v>
      </c>
      <c r="CB148" s="10" t="s">
        <v>217</v>
      </c>
      <c r="CC148" s="10" t="s">
        <v>217</v>
      </c>
      <c r="CD148" s="10" t="s">
        <v>217</v>
      </c>
      <c r="CE148" s="10" t="s">
        <v>217</v>
      </c>
      <c r="CF148" s="10" t="s">
        <v>217</v>
      </c>
      <c r="CG148" s="10" t="s">
        <v>217</v>
      </c>
      <c r="CH148" s="10" t="s">
        <v>217</v>
      </c>
      <c r="CI148" s="10" t="s">
        <v>217</v>
      </c>
      <c r="CJ148" s="10" t="s">
        <v>217</v>
      </c>
      <c r="CK148" s="10" t="s">
        <v>217</v>
      </c>
      <c r="CL148" s="10" t="s">
        <v>217</v>
      </c>
      <c r="CM148" s="10" t="s">
        <v>217</v>
      </c>
      <c r="CN148" s="10" t="s">
        <v>217</v>
      </c>
      <c r="CO148" s="10" t="s">
        <v>217</v>
      </c>
    </row>
    <row r="149" spans="1:93" ht="21.75" thickBot="1" x14ac:dyDescent="0.3">
      <c r="A149" s="9" t="s">
        <v>218</v>
      </c>
      <c r="B149" s="10" t="s">
        <v>219</v>
      </c>
      <c r="C149" s="10" t="s">
        <v>219</v>
      </c>
      <c r="D149" s="10" t="s">
        <v>219</v>
      </c>
      <c r="E149" s="10" t="s">
        <v>219</v>
      </c>
      <c r="F149" s="10" t="s">
        <v>219</v>
      </c>
      <c r="G149" s="10" t="s">
        <v>219</v>
      </c>
      <c r="H149" s="10" t="s">
        <v>219</v>
      </c>
      <c r="I149" s="10" t="s">
        <v>219</v>
      </c>
      <c r="J149" s="10" t="s">
        <v>219</v>
      </c>
      <c r="K149" s="10" t="s">
        <v>219</v>
      </c>
      <c r="L149" s="10" t="s">
        <v>219</v>
      </c>
      <c r="M149" s="10" t="s">
        <v>219</v>
      </c>
      <c r="N149" s="10" t="s">
        <v>219</v>
      </c>
      <c r="O149" s="10" t="s">
        <v>219</v>
      </c>
      <c r="P149" s="10" t="s">
        <v>219</v>
      </c>
      <c r="Q149" s="10" t="s">
        <v>219</v>
      </c>
      <c r="R149" s="10" t="s">
        <v>219</v>
      </c>
      <c r="S149" s="10" t="s">
        <v>219</v>
      </c>
      <c r="T149" s="10" t="s">
        <v>219</v>
      </c>
      <c r="U149" s="10" t="s">
        <v>219</v>
      </c>
      <c r="V149" s="10" t="s">
        <v>219</v>
      </c>
      <c r="W149" s="10" t="s">
        <v>219</v>
      </c>
      <c r="X149" s="10" t="s">
        <v>219</v>
      </c>
      <c r="Y149" s="10" t="s">
        <v>219</v>
      </c>
      <c r="Z149" s="10" t="s">
        <v>219</v>
      </c>
      <c r="AA149" s="10" t="s">
        <v>219</v>
      </c>
      <c r="AB149" s="10" t="s">
        <v>219</v>
      </c>
      <c r="AC149" s="10" t="s">
        <v>219</v>
      </c>
      <c r="AD149" s="10" t="s">
        <v>219</v>
      </c>
      <c r="BL149" s="9" t="s">
        <v>218</v>
      </c>
      <c r="BM149" s="10" t="s">
        <v>219</v>
      </c>
      <c r="BN149" s="10" t="s">
        <v>219</v>
      </c>
      <c r="BO149" s="10" t="s">
        <v>219</v>
      </c>
      <c r="BP149" s="10" t="s">
        <v>219</v>
      </c>
      <c r="BQ149" s="10" t="s">
        <v>219</v>
      </c>
      <c r="BR149" s="10" t="s">
        <v>219</v>
      </c>
      <c r="BS149" s="10" t="s">
        <v>219</v>
      </c>
      <c r="BT149" s="10" t="s">
        <v>219</v>
      </c>
      <c r="BU149" s="10" t="s">
        <v>219</v>
      </c>
      <c r="BV149" s="10" t="s">
        <v>219</v>
      </c>
      <c r="BW149" s="10" t="s">
        <v>219</v>
      </c>
      <c r="BX149" s="10" t="s">
        <v>219</v>
      </c>
      <c r="BY149" s="10" t="s">
        <v>219</v>
      </c>
      <c r="BZ149" s="10" t="s">
        <v>219</v>
      </c>
      <c r="CA149" s="10" t="s">
        <v>219</v>
      </c>
      <c r="CB149" s="10" t="s">
        <v>219</v>
      </c>
      <c r="CC149" s="10" t="s">
        <v>219</v>
      </c>
      <c r="CD149" s="10" t="s">
        <v>219</v>
      </c>
      <c r="CE149" s="10" t="s">
        <v>219</v>
      </c>
      <c r="CF149" s="10" t="s">
        <v>219</v>
      </c>
      <c r="CG149" s="10" t="s">
        <v>219</v>
      </c>
      <c r="CH149" s="10" t="s">
        <v>219</v>
      </c>
      <c r="CI149" s="10" t="s">
        <v>219</v>
      </c>
      <c r="CJ149" s="10" t="s">
        <v>219</v>
      </c>
      <c r="CK149" s="10" t="s">
        <v>219</v>
      </c>
      <c r="CL149" s="10" t="s">
        <v>219</v>
      </c>
      <c r="CM149" s="10" t="s">
        <v>219</v>
      </c>
      <c r="CN149" s="10" t="s">
        <v>219</v>
      </c>
      <c r="CO149" s="10" t="s">
        <v>219</v>
      </c>
    </row>
    <row r="150" spans="1:93" ht="21.75" thickBot="1" x14ac:dyDescent="0.3">
      <c r="A150" s="9" t="s">
        <v>220</v>
      </c>
      <c r="B150" s="10" t="s">
        <v>221</v>
      </c>
      <c r="C150" s="10" t="s">
        <v>221</v>
      </c>
      <c r="D150" s="10" t="s">
        <v>221</v>
      </c>
      <c r="E150" s="10" t="s">
        <v>221</v>
      </c>
      <c r="F150" s="10" t="s">
        <v>221</v>
      </c>
      <c r="G150" s="10" t="s">
        <v>221</v>
      </c>
      <c r="H150" s="10" t="s">
        <v>221</v>
      </c>
      <c r="I150" s="10" t="s">
        <v>221</v>
      </c>
      <c r="J150" s="10" t="s">
        <v>221</v>
      </c>
      <c r="K150" s="10" t="s">
        <v>221</v>
      </c>
      <c r="L150" s="10" t="s">
        <v>221</v>
      </c>
      <c r="M150" s="10" t="s">
        <v>221</v>
      </c>
      <c r="N150" s="10" t="s">
        <v>221</v>
      </c>
      <c r="O150" s="10" t="s">
        <v>221</v>
      </c>
      <c r="P150" s="10" t="s">
        <v>221</v>
      </c>
      <c r="Q150" s="10" t="s">
        <v>221</v>
      </c>
      <c r="R150" s="10" t="s">
        <v>221</v>
      </c>
      <c r="S150" s="10" t="s">
        <v>221</v>
      </c>
      <c r="T150" s="10" t="s">
        <v>221</v>
      </c>
      <c r="U150" s="10" t="s">
        <v>221</v>
      </c>
      <c r="V150" s="10" t="s">
        <v>221</v>
      </c>
      <c r="W150" s="10" t="s">
        <v>221</v>
      </c>
      <c r="X150" s="10" t="s">
        <v>221</v>
      </c>
      <c r="Y150" s="10" t="s">
        <v>221</v>
      </c>
      <c r="Z150" s="10" t="s">
        <v>221</v>
      </c>
      <c r="AA150" s="10" t="s">
        <v>221</v>
      </c>
      <c r="AB150" s="10" t="s">
        <v>221</v>
      </c>
      <c r="AC150" s="10" t="s">
        <v>221</v>
      </c>
      <c r="AD150" s="10" t="s">
        <v>221</v>
      </c>
      <c r="BL150" s="9" t="s">
        <v>220</v>
      </c>
      <c r="BM150" s="10" t="s">
        <v>221</v>
      </c>
      <c r="BN150" s="10" t="s">
        <v>221</v>
      </c>
      <c r="BO150" s="10" t="s">
        <v>221</v>
      </c>
      <c r="BP150" s="10" t="s">
        <v>221</v>
      </c>
      <c r="BQ150" s="10" t="s">
        <v>221</v>
      </c>
      <c r="BR150" s="10" t="s">
        <v>221</v>
      </c>
      <c r="BS150" s="10" t="s">
        <v>221</v>
      </c>
      <c r="BT150" s="10" t="s">
        <v>221</v>
      </c>
      <c r="BU150" s="10" t="s">
        <v>221</v>
      </c>
      <c r="BV150" s="10" t="s">
        <v>221</v>
      </c>
      <c r="BW150" s="10" t="s">
        <v>221</v>
      </c>
      <c r="BX150" s="10" t="s">
        <v>221</v>
      </c>
      <c r="BY150" s="10" t="s">
        <v>221</v>
      </c>
      <c r="BZ150" s="10" t="s">
        <v>221</v>
      </c>
      <c r="CA150" s="10" t="s">
        <v>221</v>
      </c>
      <c r="CB150" s="10" t="s">
        <v>221</v>
      </c>
      <c r="CC150" s="10" t="s">
        <v>221</v>
      </c>
      <c r="CD150" s="10" t="s">
        <v>221</v>
      </c>
      <c r="CE150" s="10" t="s">
        <v>221</v>
      </c>
      <c r="CF150" s="10" t="s">
        <v>221</v>
      </c>
      <c r="CG150" s="10" t="s">
        <v>221</v>
      </c>
      <c r="CH150" s="10" t="s">
        <v>221</v>
      </c>
      <c r="CI150" s="10" t="s">
        <v>221</v>
      </c>
      <c r="CJ150" s="10" t="s">
        <v>221</v>
      </c>
      <c r="CK150" s="10" t="s">
        <v>221</v>
      </c>
      <c r="CL150" s="10" t="s">
        <v>221</v>
      </c>
      <c r="CM150" s="10" t="s">
        <v>221</v>
      </c>
      <c r="CN150" s="10" t="s">
        <v>221</v>
      </c>
      <c r="CO150" s="10" t="s">
        <v>221</v>
      </c>
    </row>
    <row r="151" spans="1:93" ht="21.75" thickBot="1" x14ac:dyDescent="0.3">
      <c r="A151" s="9" t="s">
        <v>222</v>
      </c>
      <c r="B151" s="10" t="s">
        <v>223</v>
      </c>
      <c r="C151" s="10" t="s">
        <v>223</v>
      </c>
      <c r="D151" s="10" t="s">
        <v>223</v>
      </c>
      <c r="E151" s="10" t="s">
        <v>223</v>
      </c>
      <c r="F151" s="10" t="s">
        <v>223</v>
      </c>
      <c r="G151" s="10" t="s">
        <v>223</v>
      </c>
      <c r="H151" s="10" t="s">
        <v>223</v>
      </c>
      <c r="I151" s="10" t="s">
        <v>223</v>
      </c>
      <c r="J151" s="10" t="s">
        <v>223</v>
      </c>
      <c r="K151" s="10" t="s">
        <v>223</v>
      </c>
      <c r="L151" s="10" t="s">
        <v>223</v>
      </c>
      <c r="M151" s="10" t="s">
        <v>223</v>
      </c>
      <c r="N151" s="10" t="s">
        <v>223</v>
      </c>
      <c r="O151" s="10" t="s">
        <v>223</v>
      </c>
      <c r="P151" s="10" t="s">
        <v>223</v>
      </c>
      <c r="Q151" s="10" t="s">
        <v>223</v>
      </c>
      <c r="R151" s="10" t="s">
        <v>223</v>
      </c>
      <c r="S151" s="10" t="s">
        <v>223</v>
      </c>
      <c r="T151" s="10" t="s">
        <v>223</v>
      </c>
      <c r="U151" s="10" t="s">
        <v>223</v>
      </c>
      <c r="V151" s="10" t="s">
        <v>223</v>
      </c>
      <c r="W151" s="10" t="s">
        <v>223</v>
      </c>
      <c r="X151" s="10" t="s">
        <v>223</v>
      </c>
      <c r="Y151" s="10" t="s">
        <v>223</v>
      </c>
      <c r="Z151" s="10" t="s">
        <v>223</v>
      </c>
      <c r="AA151" s="10" t="s">
        <v>223</v>
      </c>
      <c r="AB151" s="10" t="s">
        <v>223</v>
      </c>
      <c r="AC151" s="10" t="s">
        <v>223</v>
      </c>
      <c r="AD151" s="10" t="s">
        <v>223</v>
      </c>
      <c r="BL151" s="9" t="s">
        <v>222</v>
      </c>
      <c r="BM151" s="10" t="s">
        <v>223</v>
      </c>
      <c r="BN151" s="10" t="s">
        <v>223</v>
      </c>
      <c r="BO151" s="10" t="s">
        <v>223</v>
      </c>
      <c r="BP151" s="10" t="s">
        <v>223</v>
      </c>
      <c r="BQ151" s="10" t="s">
        <v>223</v>
      </c>
      <c r="BR151" s="10" t="s">
        <v>223</v>
      </c>
      <c r="BS151" s="10" t="s">
        <v>223</v>
      </c>
      <c r="BT151" s="10" t="s">
        <v>223</v>
      </c>
      <c r="BU151" s="10" t="s">
        <v>223</v>
      </c>
      <c r="BV151" s="10" t="s">
        <v>223</v>
      </c>
      <c r="BW151" s="10" t="s">
        <v>223</v>
      </c>
      <c r="BX151" s="10" t="s">
        <v>223</v>
      </c>
      <c r="BY151" s="10" t="s">
        <v>223</v>
      </c>
      <c r="BZ151" s="10" t="s">
        <v>223</v>
      </c>
      <c r="CA151" s="10" t="s">
        <v>223</v>
      </c>
      <c r="CB151" s="10" t="s">
        <v>223</v>
      </c>
      <c r="CC151" s="10" t="s">
        <v>223</v>
      </c>
      <c r="CD151" s="10" t="s">
        <v>223</v>
      </c>
      <c r="CE151" s="10" t="s">
        <v>223</v>
      </c>
      <c r="CF151" s="10" t="s">
        <v>223</v>
      </c>
      <c r="CG151" s="10" t="s">
        <v>223</v>
      </c>
      <c r="CH151" s="10" t="s">
        <v>223</v>
      </c>
      <c r="CI151" s="10" t="s">
        <v>223</v>
      </c>
      <c r="CJ151" s="10" t="s">
        <v>223</v>
      </c>
      <c r="CK151" s="10" t="s">
        <v>223</v>
      </c>
      <c r="CL151" s="10" t="s">
        <v>223</v>
      </c>
      <c r="CM151" s="10" t="s">
        <v>223</v>
      </c>
      <c r="CN151" s="10" t="s">
        <v>223</v>
      </c>
      <c r="CO151" s="10" t="s">
        <v>223</v>
      </c>
    </row>
    <row r="152" spans="1:93" ht="21.75" thickBot="1" x14ac:dyDescent="0.3">
      <c r="A152" s="9" t="s">
        <v>224</v>
      </c>
      <c r="B152" s="10" t="s">
        <v>225</v>
      </c>
      <c r="C152" s="10" t="s">
        <v>225</v>
      </c>
      <c r="D152" s="10" t="s">
        <v>225</v>
      </c>
      <c r="E152" s="10" t="s">
        <v>225</v>
      </c>
      <c r="F152" s="10" t="s">
        <v>225</v>
      </c>
      <c r="G152" s="10" t="s">
        <v>225</v>
      </c>
      <c r="H152" s="10" t="s">
        <v>225</v>
      </c>
      <c r="I152" s="10" t="s">
        <v>225</v>
      </c>
      <c r="J152" s="10" t="s">
        <v>225</v>
      </c>
      <c r="K152" s="10" t="s">
        <v>225</v>
      </c>
      <c r="L152" s="10" t="s">
        <v>225</v>
      </c>
      <c r="M152" s="10" t="s">
        <v>225</v>
      </c>
      <c r="N152" s="10" t="s">
        <v>225</v>
      </c>
      <c r="O152" s="10" t="s">
        <v>225</v>
      </c>
      <c r="P152" s="10" t="s">
        <v>225</v>
      </c>
      <c r="Q152" s="10" t="s">
        <v>225</v>
      </c>
      <c r="R152" s="10" t="s">
        <v>225</v>
      </c>
      <c r="S152" s="10" t="s">
        <v>225</v>
      </c>
      <c r="T152" s="10" t="s">
        <v>225</v>
      </c>
      <c r="U152" s="10" t="s">
        <v>225</v>
      </c>
      <c r="V152" s="10" t="s">
        <v>225</v>
      </c>
      <c r="W152" s="10" t="s">
        <v>225</v>
      </c>
      <c r="X152" s="10" t="s">
        <v>225</v>
      </c>
      <c r="Y152" s="10" t="s">
        <v>225</v>
      </c>
      <c r="Z152" s="10" t="s">
        <v>225</v>
      </c>
      <c r="AA152" s="10" t="s">
        <v>225</v>
      </c>
      <c r="AB152" s="10" t="s">
        <v>225</v>
      </c>
      <c r="AC152" s="10" t="s">
        <v>225</v>
      </c>
      <c r="AD152" s="10" t="s">
        <v>225</v>
      </c>
      <c r="BL152" s="9" t="s">
        <v>224</v>
      </c>
      <c r="BM152" s="10" t="s">
        <v>225</v>
      </c>
      <c r="BN152" s="10" t="s">
        <v>225</v>
      </c>
      <c r="BO152" s="10" t="s">
        <v>225</v>
      </c>
      <c r="BP152" s="10" t="s">
        <v>225</v>
      </c>
      <c r="BQ152" s="10" t="s">
        <v>225</v>
      </c>
      <c r="BR152" s="10" t="s">
        <v>225</v>
      </c>
      <c r="BS152" s="10" t="s">
        <v>225</v>
      </c>
      <c r="BT152" s="10" t="s">
        <v>225</v>
      </c>
      <c r="BU152" s="10" t="s">
        <v>225</v>
      </c>
      <c r="BV152" s="10" t="s">
        <v>225</v>
      </c>
      <c r="BW152" s="10" t="s">
        <v>225</v>
      </c>
      <c r="BX152" s="10" t="s">
        <v>225</v>
      </c>
      <c r="BY152" s="10" t="s">
        <v>225</v>
      </c>
      <c r="BZ152" s="10" t="s">
        <v>225</v>
      </c>
      <c r="CA152" s="10" t="s">
        <v>225</v>
      </c>
      <c r="CB152" s="10" t="s">
        <v>225</v>
      </c>
      <c r="CC152" s="10" t="s">
        <v>225</v>
      </c>
      <c r="CD152" s="10" t="s">
        <v>225</v>
      </c>
      <c r="CE152" s="10" t="s">
        <v>225</v>
      </c>
      <c r="CF152" s="10" t="s">
        <v>225</v>
      </c>
      <c r="CG152" s="10" t="s">
        <v>225</v>
      </c>
      <c r="CH152" s="10" t="s">
        <v>225</v>
      </c>
      <c r="CI152" s="10" t="s">
        <v>225</v>
      </c>
      <c r="CJ152" s="10" t="s">
        <v>225</v>
      </c>
      <c r="CK152" s="10" t="s">
        <v>225</v>
      </c>
      <c r="CL152" s="10" t="s">
        <v>225</v>
      </c>
      <c r="CM152" s="10" t="s">
        <v>225</v>
      </c>
      <c r="CN152" s="10" t="s">
        <v>225</v>
      </c>
      <c r="CO152" s="10" t="s">
        <v>225</v>
      </c>
    </row>
    <row r="153" spans="1:93" ht="21.75" thickBot="1" x14ac:dyDescent="0.3">
      <c r="A153" s="9" t="s">
        <v>226</v>
      </c>
      <c r="B153" s="10" t="s">
        <v>227</v>
      </c>
      <c r="C153" s="10" t="s">
        <v>227</v>
      </c>
      <c r="D153" s="10" t="s">
        <v>227</v>
      </c>
      <c r="E153" s="10" t="s">
        <v>227</v>
      </c>
      <c r="F153" s="10" t="s">
        <v>227</v>
      </c>
      <c r="G153" s="10" t="s">
        <v>227</v>
      </c>
      <c r="H153" s="10" t="s">
        <v>227</v>
      </c>
      <c r="I153" s="10" t="s">
        <v>227</v>
      </c>
      <c r="J153" s="10" t="s">
        <v>227</v>
      </c>
      <c r="K153" s="10" t="s">
        <v>227</v>
      </c>
      <c r="L153" s="10" t="s">
        <v>227</v>
      </c>
      <c r="M153" s="10" t="s">
        <v>227</v>
      </c>
      <c r="N153" s="10" t="s">
        <v>227</v>
      </c>
      <c r="O153" s="10" t="s">
        <v>227</v>
      </c>
      <c r="P153" s="10" t="s">
        <v>227</v>
      </c>
      <c r="Q153" s="10" t="s">
        <v>227</v>
      </c>
      <c r="R153" s="10" t="s">
        <v>227</v>
      </c>
      <c r="S153" s="10" t="s">
        <v>227</v>
      </c>
      <c r="T153" s="10" t="s">
        <v>227</v>
      </c>
      <c r="U153" s="10" t="s">
        <v>227</v>
      </c>
      <c r="V153" s="10" t="s">
        <v>227</v>
      </c>
      <c r="W153" s="10" t="s">
        <v>227</v>
      </c>
      <c r="X153" s="10" t="s">
        <v>227</v>
      </c>
      <c r="Y153" s="10" t="s">
        <v>227</v>
      </c>
      <c r="Z153" s="10" t="s">
        <v>227</v>
      </c>
      <c r="AA153" s="10" t="s">
        <v>227</v>
      </c>
      <c r="AB153" s="10" t="s">
        <v>227</v>
      </c>
      <c r="AC153" s="10" t="s">
        <v>227</v>
      </c>
      <c r="AD153" s="10" t="s">
        <v>227</v>
      </c>
      <c r="BL153" s="9" t="s">
        <v>226</v>
      </c>
      <c r="BM153" s="10" t="s">
        <v>227</v>
      </c>
      <c r="BN153" s="10" t="s">
        <v>227</v>
      </c>
      <c r="BO153" s="10" t="s">
        <v>227</v>
      </c>
      <c r="BP153" s="10" t="s">
        <v>227</v>
      </c>
      <c r="BQ153" s="10" t="s">
        <v>227</v>
      </c>
      <c r="BR153" s="10" t="s">
        <v>227</v>
      </c>
      <c r="BS153" s="10" t="s">
        <v>227</v>
      </c>
      <c r="BT153" s="10" t="s">
        <v>227</v>
      </c>
      <c r="BU153" s="10" t="s">
        <v>227</v>
      </c>
      <c r="BV153" s="10" t="s">
        <v>227</v>
      </c>
      <c r="BW153" s="10" t="s">
        <v>227</v>
      </c>
      <c r="BX153" s="10" t="s">
        <v>227</v>
      </c>
      <c r="BY153" s="10" t="s">
        <v>227</v>
      </c>
      <c r="BZ153" s="10" t="s">
        <v>227</v>
      </c>
      <c r="CA153" s="10" t="s">
        <v>227</v>
      </c>
      <c r="CB153" s="10" t="s">
        <v>227</v>
      </c>
      <c r="CC153" s="10" t="s">
        <v>227</v>
      </c>
      <c r="CD153" s="10" t="s">
        <v>227</v>
      </c>
      <c r="CE153" s="10" t="s">
        <v>227</v>
      </c>
      <c r="CF153" s="10" t="s">
        <v>227</v>
      </c>
      <c r="CG153" s="10" t="s">
        <v>227</v>
      </c>
      <c r="CH153" s="10" t="s">
        <v>227</v>
      </c>
      <c r="CI153" s="10" t="s">
        <v>227</v>
      </c>
      <c r="CJ153" s="10" t="s">
        <v>227</v>
      </c>
      <c r="CK153" s="10" t="s">
        <v>227</v>
      </c>
      <c r="CL153" s="10" t="s">
        <v>227</v>
      </c>
      <c r="CM153" s="10" t="s">
        <v>227</v>
      </c>
      <c r="CN153" s="10" t="s">
        <v>227</v>
      </c>
      <c r="CO153" s="10" t="s">
        <v>227</v>
      </c>
    </row>
    <row r="154" spans="1:93" ht="19.5" thickBot="1" x14ac:dyDescent="0.3">
      <c r="A154" s="5"/>
      <c r="BL154" s="5"/>
    </row>
    <row r="155" spans="1:93" ht="15.75" thickBot="1" x14ac:dyDescent="0.3">
      <c r="A155" s="9" t="s">
        <v>228</v>
      </c>
      <c r="B155" s="9" t="s">
        <v>88</v>
      </c>
      <c r="C155" s="9" t="s">
        <v>89</v>
      </c>
      <c r="D155" s="9" t="s">
        <v>90</v>
      </c>
      <c r="E155" s="9" t="s">
        <v>91</v>
      </c>
      <c r="F155" s="9" t="s">
        <v>92</v>
      </c>
      <c r="G155" s="9" t="s">
        <v>93</v>
      </c>
      <c r="H155" s="9" t="s">
        <v>94</v>
      </c>
      <c r="I155" s="9" t="s">
        <v>95</v>
      </c>
      <c r="J155" s="9" t="s">
        <v>96</v>
      </c>
      <c r="K155" s="9" t="s">
        <v>97</v>
      </c>
      <c r="L155" s="9" t="s">
        <v>98</v>
      </c>
      <c r="M155" s="9" t="s">
        <v>99</v>
      </c>
      <c r="N155" s="9" t="s">
        <v>100</v>
      </c>
      <c r="O155" s="9" t="s">
        <v>101</v>
      </c>
      <c r="P155" s="9" t="s">
        <v>102</v>
      </c>
      <c r="Q155" s="9" t="s">
        <v>103</v>
      </c>
      <c r="R155" s="9" t="s">
        <v>104</v>
      </c>
      <c r="S155" s="9" t="s">
        <v>105</v>
      </c>
      <c r="T155" s="9" t="s">
        <v>106</v>
      </c>
      <c r="U155" s="9" t="s">
        <v>107</v>
      </c>
      <c r="V155" s="9" t="s">
        <v>108</v>
      </c>
      <c r="W155" s="9" t="s">
        <v>109</v>
      </c>
      <c r="X155" s="9" t="s">
        <v>110</v>
      </c>
      <c r="Y155" s="9" t="s">
        <v>111</v>
      </c>
      <c r="Z155" s="9" t="s">
        <v>112</v>
      </c>
      <c r="AA155" s="9" t="s">
        <v>113</v>
      </c>
      <c r="AB155" s="9" t="s">
        <v>114</v>
      </c>
      <c r="AC155" s="9" t="s">
        <v>115</v>
      </c>
      <c r="AD155" s="9" t="s">
        <v>116</v>
      </c>
      <c r="BL155" s="9" t="s">
        <v>228</v>
      </c>
      <c r="BM155" s="9" t="s">
        <v>88</v>
      </c>
      <c r="BN155" s="9" t="s">
        <v>89</v>
      </c>
      <c r="BO155" s="9" t="s">
        <v>90</v>
      </c>
      <c r="BP155" s="9" t="s">
        <v>91</v>
      </c>
      <c r="BQ155" s="9" t="s">
        <v>92</v>
      </c>
      <c r="BR155" s="9" t="s">
        <v>93</v>
      </c>
      <c r="BS155" s="9" t="s">
        <v>94</v>
      </c>
      <c r="BT155" s="9" t="s">
        <v>95</v>
      </c>
      <c r="BU155" s="9" t="s">
        <v>96</v>
      </c>
      <c r="BV155" s="9" t="s">
        <v>97</v>
      </c>
      <c r="BW155" s="9" t="s">
        <v>98</v>
      </c>
      <c r="BX155" s="9" t="s">
        <v>99</v>
      </c>
      <c r="BY155" s="9" t="s">
        <v>100</v>
      </c>
      <c r="BZ155" s="9" t="s">
        <v>101</v>
      </c>
      <c r="CA155" s="9" t="s">
        <v>102</v>
      </c>
      <c r="CB155" s="9" t="s">
        <v>103</v>
      </c>
      <c r="CC155" s="9" t="s">
        <v>104</v>
      </c>
      <c r="CD155" s="9" t="s">
        <v>105</v>
      </c>
      <c r="CE155" s="9" t="s">
        <v>106</v>
      </c>
      <c r="CF155" s="9" t="s">
        <v>107</v>
      </c>
      <c r="CG155" s="9" t="s">
        <v>108</v>
      </c>
      <c r="CH155" s="9" t="s">
        <v>109</v>
      </c>
      <c r="CI155" s="9" t="s">
        <v>110</v>
      </c>
      <c r="CJ155" s="9" t="s">
        <v>111</v>
      </c>
      <c r="CK155" s="9" t="s">
        <v>112</v>
      </c>
      <c r="CL155" s="9" t="s">
        <v>113</v>
      </c>
      <c r="CM155" s="9" t="s">
        <v>114</v>
      </c>
      <c r="CN155" s="9" t="s">
        <v>115</v>
      </c>
      <c r="CO155" s="9" t="s">
        <v>116</v>
      </c>
    </row>
    <row r="156" spans="1:93" ht="15.75" thickBot="1" x14ac:dyDescent="0.3">
      <c r="A156" s="9" t="s">
        <v>147</v>
      </c>
      <c r="B156" s="10">
        <v>26</v>
      </c>
      <c r="C156" s="10">
        <v>26</v>
      </c>
      <c r="D156" s="10">
        <v>26</v>
      </c>
      <c r="E156" s="10">
        <v>26</v>
      </c>
      <c r="F156" s="10">
        <v>26</v>
      </c>
      <c r="G156" s="10">
        <v>26</v>
      </c>
      <c r="H156" s="10">
        <v>26</v>
      </c>
      <c r="I156" s="10">
        <v>26</v>
      </c>
      <c r="J156" s="10">
        <v>26</v>
      </c>
      <c r="K156" s="10">
        <v>26</v>
      </c>
      <c r="L156" s="10">
        <v>26</v>
      </c>
      <c r="M156" s="10">
        <v>999345.1</v>
      </c>
      <c r="N156" s="10">
        <v>26</v>
      </c>
      <c r="O156" s="10">
        <v>26</v>
      </c>
      <c r="P156" s="10">
        <v>30</v>
      </c>
      <c r="Q156" s="10">
        <v>26</v>
      </c>
      <c r="R156" s="10">
        <v>26</v>
      </c>
      <c r="S156" s="10">
        <v>26</v>
      </c>
      <c r="T156" s="10">
        <v>26</v>
      </c>
      <c r="U156" s="10">
        <v>26</v>
      </c>
      <c r="V156" s="10">
        <v>26</v>
      </c>
      <c r="W156" s="10">
        <v>26</v>
      </c>
      <c r="X156" s="10">
        <v>26</v>
      </c>
      <c r="Y156" s="10">
        <v>26</v>
      </c>
      <c r="Z156" s="10">
        <v>26</v>
      </c>
      <c r="AA156" s="10">
        <v>26</v>
      </c>
      <c r="AB156" s="10">
        <v>26</v>
      </c>
      <c r="AC156" s="10">
        <v>26</v>
      </c>
      <c r="AD156" s="10">
        <v>26</v>
      </c>
      <c r="BL156" s="9" t="s">
        <v>147</v>
      </c>
      <c r="BM156" s="10">
        <v>26</v>
      </c>
      <c r="BN156" s="10">
        <v>26</v>
      </c>
      <c r="BO156" s="10">
        <v>26</v>
      </c>
      <c r="BP156" s="10">
        <v>26</v>
      </c>
      <c r="BQ156" s="10">
        <v>26</v>
      </c>
      <c r="BR156" s="10">
        <v>26</v>
      </c>
      <c r="BS156" s="10">
        <v>26</v>
      </c>
      <c r="BT156" s="10">
        <v>26</v>
      </c>
      <c r="BU156" s="10">
        <v>26</v>
      </c>
      <c r="BV156" s="10">
        <v>26</v>
      </c>
      <c r="BW156" s="10">
        <v>26</v>
      </c>
      <c r="BX156" s="10">
        <v>499672.7</v>
      </c>
      <c r="BY156" s="10">
        <v>26</v>
      </c>
      <c r="BZ156" s="10">
        <v>26</v>
      </c>
      <c r="CA156" s="10">
        <v>499656.7</v>
      </c>
      <c r="CB156" s="10">
        <v>26</v>
      </c>
      <c r="CC156" s="10">
        <v>26</v>
      </c>
      <c r="CD156" s="10">
        <v>26</v>
      </c>
      <c r="CE156" s="10">
        <v>26</v>
      </c>
      <c r="CF156" s="10">
        <v>26</v>
      </c>
      <c r="CG156" s="10">
        <v>26</v>
      </c>
      <c r="CH156" s="10">
        <v>26</v>
      </c>
      <c r="CI156" s="10">
        <v>26</v>
      </c>
      <c r="CJ156" s="10">
        <v>26</v>
      </c>
      <c r="CK156" s="10">
        <v>26</v>
      </c>
      <c r="CL156" s="10">
        <v>26</v>
      </c>
      <c r="CM156" s="10">
        <v>26</v>
      </c>
      <c r="CN156" s="10">
        <v>26</v>
      </c>
      <c r="CO156" s="10">
        <v>26</v>
      </c>
    </row>
    <row r="157" spans="1:93" ht="15.75" thickBot="1" x14ac:dyDescent="0.3">
      <c r="A157" s="9" t="s">
        <v>150</v>
      </c>
      <c r="B157" s="10">
        <v>25</v>
      </c>
      <c r="C157" s="10">
        <v>25</v>
      </c>
      <c r="D157" s="10">
        <v>25</v>
      </c>
      <c r="E157" s="10">
        <v>25</v>
      </c>
      <c r="F157" s="10">
        <v>25</v>
      </c>
      <c r="G157" s="10">
        <v>25</v>
      </c>
      <c r="H157" s="10">
        <v>25</v>
      </c>
      <c r="I157" s="10">
        <v>25</v>
      </c>
      <c r="J157" s="10">
        <v>25</v>
      </c>
      <c r="K157" s="10">
        <v>25</v>
      </c>
      <c r="L157" s="10">
        <v>25</v>
      </c>
      <c r="M157" s="10">
        <v>999326.6</v>
      </c>
      <c r="N157" s="10">
        <v>25</v>
      </c>
      <c r="O157" s="10">
        <v>25</v>
      </c>
      <c r="P157" s="10">
        <v>29</v>
      </c>
      <c r="Q157" s="10">
        <v>25</v>
      </c>
      <c r="R157" s="10">
        <v>25</v>
      </c>
      <c r="S157" s="10">
        <v>25</v>
      </c>
      <c r="T157" s="10">
        <v>25</v>
      </c>
      <c r="U157" s="10">
        <v>25</v>
      </c>
      <c r="V157" s="10">
        <v>25</v>
      </c>
      <c r="W157" s="10">
        <v>25</v>
      </c>
      <c r="X157" s="10">
        <v>25</v>
      </c>
      <c r="Y157" s="10">
        <v>25</v>
      </c>
      <c r="Z157" s="10">
        <v>25</v>
      </c>
      <c r="AA157" s="10">
        <v>25</v>
      </c>
      <c r="AB157" s="10">
        <v>25</v>
      </c>
      <c r="AC157" s="10">
        <v>25</v>
      </c>
      <c r="AD157" s="10">
        <v>25</v>
      </c>
      <c r="BL157" s="9" t="s">
        <v>150</v>
      </c>
      <c r="BM157" s="10">
        <v>25</v>
      </c>
      <c r="BN157" s="10">
        <v>25</v>
      </c>
      <c r="BO157" s="10">
        <v>25</v>
      </c>
      <c r="BP157" s="10">
        <v>25</v>
      </c>
      <c r="BQ157" s="10">
        <v>25</v>
      </c>
      <c r="BR157" s="10">
        <v>25</v>
      </c>
      <c r="BS157" s="10">
        <v>25</v>
      </c>
      <c r="BT157" s="10">
        <v>25</v>
      </c>
      <c r="BU157" s="10">
        <v>25</v>
      </c>
      <c r="BV157" s="10">
        <v>25</v>
      </c>
      <c r="BW157" s="10">
        <v>25</v>
      </c>
      <c r="BX157" s="10">
        <v>499671.7</v>
      </c>
      <c r="BY157" s="10">
        <v>25</v>
      </c>
      <c r="BZ157" s="10">
        <v>25</v>
      </c>
      <c r="CA157" s="10">
        <v>499655.7</v>
      </c>
      <c r="CB157" s="10">
        <v>25</v>
      </c>
      <c r="CC157" s="10">
        <v>25</v>
      </c>
      <c r="CD157" s="10">
        <v>25</v>
      </c>
      <c r="CE157" s="10">
        <v>25</v>
      </c>
      <c r="CF157" s="10">
        <v>25</v>
      </c>
      <c r="CG157" s="10">
        <v>25</v>
      </c>
      <c r="CH157" s="10">
        <v>25</v>
      </c>
      <c r="CI157" s="10">
        <v>25</v>
      </c>
      <c r="CJ157" s="10">
        <v>25</v>
      </c>
      <c r="CK157" s="10">
        <v>25</v>
      </c>
      <c r="CL157" s="10">
        <v>25</v>
      </c>
      <c r="CM157" s="10">
        <v>25</v>
      </c>
      <c r="CN157" s="10">
        <v>25</v>
      </c>
      <c r="CO157" s="10">
        <v>25</v>
      </c>
    </row>
    <row r="158" spans="1:93" ht="15.75" thickBot="1" x14ac:dyDescent="0.3">
      <c r="A158" s="9" t="s">
        <v>153</v>
      </c>
      <c r="B158" s="10">
        <v>24</v>
      </c>
      <c r="C158" s="10">
        <v>24</v>
      </c>
      <c r="D158" s="10">
        <v>24</v>
      </c>
      <c r="E158" s="10">
        <v>24</v>
      </c>
      <c r="F158" s="10">
        <v>24</v>
      </c>
      <c r="G158" s="10">
        <v>24</v>
      </c>
      <c r="H158" s="10">
        <v>24</v>
      </c>
      <c r="I158" s="10">
        <v>24</v>
      </c>
      <c r="J158" s="10">
        <v>24</v>
      </c>
      <c r="K158" s="10">
        <v>24</v>
      </c>
      <c r="L158" s="10">
        <v>24</v>
      </c>
      <c r="M158" s="10">
        <v>999325.6</v>
      </c>
      <c r="N158" s="10">
        <v>24</v>
      </c>
      <c r="O158" s="10">
        <v>24</v>
      </c>
      <c r="P158" s="10">
        <v>24</v>
      </c>
      <c r="Q158" s="10">
        <v>24</v>
      </c>
      <c r="R158" s="10">
        <v>24</v>
      </c>
      <c r="S158" s="10">
        <v>24</v>
      </c>
      <c r="T158" s="10">
        <v>24</v>
      </c>
      <c r="U158" s="10">
        <v>24</v>
      </c>
      <c r="V158" s="10">
        <v>24</v>
      </c>
      <c r="W158" s="10">
        <v>24</v>
      </c>
      <c r="X158" s="10">
        <v>24</v>
      </c>
      <c r="Y158" s="10">
        <v>24</v>
      </c>
      <c r="Z158" s="10">
        <v>24</v>
      </c>
      <c r="AA158" s="10">
        <v>24</v>
      </c>
      <c r="AB158" s="10">
        <v>24</v>
      </c>
      <c r="AC158" s="10">
        <v>24</v>
      </c>
      <c r="AD158" s="10">
        <v>24</v>
      </c>
      <c r="BL158" s="9" t="s">
        <v>153</v>
      </c>
      <c r="BM158" s="10">
        <v>24</v>
      </c>
      <c r="BN158" s="10">
        <v>24</v>
      </c>
      <c r="BO158" s="10">
        <v>24</v>
      </c>
      <c r="BP158" s="10">
        <v>24</v>
      </c>
      <c r="BQ158" s="10">
        <v>24</v>
      </c>
      <c r="BR158" s="10">
        <v>24</v>
      </c>
      <c r="BS158" s="10">
        <v>24</v>
      </c>
      <c r="BT158" s="10">
        <v>24</v>
      </c>
      <c r="BU158" s="10">
        <v>24</v>
      </c>
      <c r="BV158" s="10">
        <v>24</v>
      </c>
      <c r="BW158" s="10">
        <v>24</v>
      </c>
      <c r="BX158" s="10">
        <v>499670.7</v>
      </c>
      <c r="BY158" s="10">
        <v>24</v>
      </c>
      <c r="BZ158" s="10">
        <v>24</v>
      </c>
      <c r="CA158" s="10">
        <v>499654.7</v>
      </c>
      <c r="CB158" s="10">
        <v>24</v>
      </c>
      <c r="CC158" s="10">
        <v>24</v>
      </c>
      <c r="CD158" s="10">
        <v>24</v>
      </c>
      <c r="CE158" s="10">
        <v>24</v>
      </c>
      <c r="CF158" s="10">
        <v>24</v>
      </c>
      <c r="CG158" s="10">
        <v>24</v>
      </c>
      <c r="CH158" s="10">
        <v>24</v>
      </c>
      <c r="CI158" s="10">
        <v>24</v>
      </c>
      <c r="CJ158" s="10">
        <v>24</v>
      </c>
      <c r="CK158" s="10">
        <v>24</v>
      </c>
      <c r="CL158" s="10">
        <v>24</v>
      </c>
      <c r="CM158" s="10">
        <v>24</v>
      </c>
      <c r="CN158" s="10">
        <v>24</v>
      </c>
      <c r="CO158" s="10">
        <v>24</v>
      </c>
    </row>
    <row r="159" spans="1:93" ht="15.75" thickBot="1" x14ac:dyDescent="0.3">
      <c r="A159" s="9" t="s">
        <v>160</v>
      </c>
      <c r="B159" s="10">
        <v>23</v>
      </c>
      <c r="C159" s="10">
        <v>23</v>
      </c>
      <c r="D159" s="10">
        <v>23</v>
      </c>
      <c r="E159" s="10">
        <v>23</v>
      </c>
      <c r="F159" s="10">
        <v>23</v>
      </c>
      <c r="G159" s="10">
        <v>23</v>
      </c>
      <c r="H159" s="10">
        <v>23</v>
      </c>
      <c r="I159" s="10">
        <v>23</v>
      </c>
      <c r="J159" s="10">
        <v>23</v>
      </c>
      <c r="K159" s="10">
        <v>23</v>
      </c>
      <c r="L159" s="10">
        <v>23</v>
      </c>
      <c r="M159" s="10">
        <v>999324.6</v>
      </c>
      <c r="N159" s="10">
        <v>23</v>
      </c>
      <c r="O159" s="10">
        <v>23</v>
      </c>
      <c r="P159" s="10">
        <v>23</v>
      </c>
      <c r="Q159" s="10">
        <v>23</v>
      </c>
      <c r="R159" s="10">
        <v>23</v>
      </c>
      <c r="S159" s="10">
        <v>23</v>
      </c>
      <c r="T159" s="10">
        <v>23</v>
      </c>
      <c r="U159" s="10">
        <v>23</v>
      </c>
      <c r="V159" s="10">
        <v>23</v>
      </c>
      <c r="W159" s="10">
        <v>23</v>
      </c>
      <c r="X159" s="10">
        <v>23</v>
      </c>
      <c r="Y159" s="10">
        <v>23</v>
      </c>
      <c r="Z159" s="10">
        <v>23</v>
      </c>
      <c r="AA159" s="10">
        <v>23</v>
      </c>
      <c r="AB159" s="10">
        <v>23</v>
      </c>
      <c r="AC159" s="10">
        <v>23</v>
      </c>
      <c r="AD159" s="10">
        <v>23</v>
      </c>
      <c r="BL159" s="9" t="s">
        <v>160</v>
      </c>
      <c r="BM159" s="10">
        <v>23</v>
      </c>
      <c r="BN159" s="10">
        <v>23</v>
      </c>
      <c r="BO159" s="10">
        <v>23</v>
      </c>
      <c r="BP159" s="10">
        <v>23</v>
      </c>
      <c r="BQ159" s="10">
        <v>23</v>
      </c>
      <c r="BR159" s="10">
        <v>23</v>
      </c>
      <c r="BS159" s="10">
        <v>23</v>
      </c>
      <c r="BT159" s="10">
        <v>23</v>
      </c>
      <c r="BU159" s="10">
        <v>23</v>
      </c>
      <c r="BV159" s="10">
        <v>23</v>
      </c>
      <c r="BW159" s="10">
        <v>23</v>
      </c>
      <c r="BX159" s="10">
        <v>499648.2</v>
      </c>
      <c r="BY159" s="10">
        <v>23</v>
      </c>
      <c r="BZ159" s="10">
        <v>23</v>
      </c>
      <c r="CA159" s="10">
        <v>499649.7</v>
      </c>
      <c r="CB159" s="10">
        <v>23</v>
      </c>
      <c r="CC159" s="10">
        <v>23</v>
      </c>
      <c r="CD159" s="10">
        <v>23</v>
      </c>
      <c r="CE159" s="10">
        <v>23</v>
      </c>
      <c r="CF159" s="10">
        <v>23</v>
      </c>
      <c r="CG159" s="10">
        <v>23</v>
      </c>
      <c r="CH159" s="10">
        <v>23</v>
      </c>
      <c r="CI159" s="10">
        <v>23</v>
      </c>
      <c r="CJ159" s="10">
        <v>23</v>
      </c>
      <c r="CK159" s="10">
        <v>23</v>
      </c>
      <c r="CL159" s="10">
        <v>23</v>
      </c>
      <c r="CM159" s="10">
        <v>23</v>
      </c>
      <c r="CN159" s="10">
        <v>23</v>
      </c>
      <c r="CO159" s="10">
        <v>23</v>
      </c>
    </row>
    <row r="160" spans="1:93" ht="15.75" thickBot="1" x14ac:dyDescent="0.3">
      <c r="A160" s="9" t="s">
        <v>167</v>
      </c>
      <c r="B160" s="10">
        <v>22</v>
      </c>
      <c r="C160" s="10">
        <v>22</v>
      </c>
      <c r="D160" s="10">
        <v>22</v>
      </c>
      <c r="E160" s="10">
        <v>22</v>
      </c>
      <c r="F160" s="10">
        <v>22</v>
      </c>
      <c r="G160" s="10">
        <v>22</v>
      </c>
      <c r="H160" s="10">
        <v>22</v>
      </c>
      <c r="I160" s="10">
        <v>22</v>
      </c>
      <c r="J160" s="10">
        <v>22</v>
      </c>
      <c r="K160" s="10">
        <v>22</v>
      </c>
      <c r="L160" s="10">
        <v>22</v>
      </c>
      <c r="M160" s="10">
        <v>499660.79999999999</v>
      </c>
      <c r="N160" s="10">
        <v>22</v>
      </c>
      <c r="O160" s="10">
        <v>22</v>
      </c>
      <c r="P160" s="10">
        <v>22</v>
      </c>
      <c r="Q160" s="10">
        <v>22</v>
      </c>
      <c r="R160" s="10">
        <v>22</v>
      </c>
      <c r="S160" s="10">
        <v>22</v>
      </c>
      <c r="T160" s="10">
        <v>22</v>
      </c>
      <c r="U160" s="10">
        <v>22</v>
      </c>
      <c r="V160" s="10">
        <v>22</v>
      </c>
      <c r="W160" s="10">
        <v>22</v>
      </c>
      <c r="X160" s="10">
        <v>22</v>
      </c>
      <c r="Y160" s="10">
        <v>22</v>
      </c>
      <c r="Z160" s="10">
        <v>22</v>
      </c>
      <c r="AA160" s="10">
        <v>22</v>
      </c>
      <c r="AB160" s="10">
        <v>22</v>
      </c>
      <c r="AC160" s="10">
        <v>22</v>
      </c>
      <c r="AD160" s="10">
        <v>22</v>
      </c>
      <c r="BL160" s="9" t="s">
        <v>167</v>
      </c>
      <c r="BM160" s="10">
        <v>22</v>
      </c>
      <c r="BN160" s="10">
        <v>22</v>
      </c>
      <c r="BO160" s="10">
        <v>22</v>
      </c>
      <c r="BP160" s="10">
        <v>22</v>
      </c>
      <c r="BQ160" s="10">
        <v>22</v>
      </c>
      <c r="BR160" s="10">
        <v>22</v>
      </c>
      <c r="BS160" s="10">
        <v>22</v>
      </c>
      <c r="BT160" s="10">
        <v>22</v>
      </c>
      <c r="BU160" s="10">
        <v>22</v>
      </c>
      <c r="BV160" s="10">
        <v>22</v>
      </c>
      <c r="BW160" s="10">
        <v>22</v>
      </c>
      <c r="BX160" s="10">
        <v>22</v>
      </c>
      <c r="BY160" s="10">
        <v>22</v>
      </c>
      <c r="BZ160" s="10">
        <v>22</v>
      </c>
      <c r="CA160" s="10">
        <v>22</v>
      </c>
      <c r="CB160" s="10">
        <v>22</v>
      </c>
      <c r="CC160" s="10">
        <v>22</v>
      </c>
      <c r="CD160" s="10">
        <v>22</v>
      </c>
      <c r="CE160" s="10">
        <v>22</v>
      </c>
      <c r="CF160" s="10">
        <v>22</v>
      </c>
      <c r="CG160" s="10">
        <v>22</v>
      </c>
      <c r="CH160" s="10">
        <v>22</v>
      </c>
      <c r="CI160" s="10">
        <v>22</v>
      </c>
      <c r="CJ160" s="10">
        <v>22</v>
      </c>
      <c r="CK160" s="10">
        <v>22</v>
      </c>
      <c r="CL160" s="10">
        <v>22</v>
      </c>
      <c r="CM160" s="10">
        <v>22</v>
      </c>
      <c r="CN160" s="10">
        <v>22</v>
      </c>
      <c r="CO160" s="10">
        <v>22</v>
      </c>
    </row>
    <row r="161" spans="1:93" ht="15.75" thickBot="1" x14ac:dyDescent="0.3">
      <c r="A161" s="9" t="s">
        <v>172</v>
      </c>
      <c r="B161" s="10">
        <v>21</v>
      </c>
      <c r="C161" s="10">
        <v>21</v>
      </c>
      <c r="D161" s="10">
        <v>21</v>
      </c>
      <c r="E161" s="10">
        <v>21</v>
      </c>
      <c r="F161" s="10">
        <v>21</v>
      </c>
      <c r="G161" s="10">
        <v>21</v>
      </c>
      <c r="H161" s="10">
        <v>21</v>
      </c>
      <c r="I161" s="10">
        <v>21</v>
      </c>
      <c r="J161" s="10">
        <v>21</v>
      </c>
      <c r="K161" s="10">
        <v>21</v>
      </c>
      <c r="L161" s="10">
        <v>21</v>
      </c>
      <c r="M161" s="10">
        <v>499659.8</v>
      </c>
      <c r="N161" s="10">
        <v>21</v>
      </c>
      <c r="O161" s="10">
        <v>21</v>
      </c>
      <c r="P161" s="10">
        <v>21</v>
      </c>
      <c r="Q161" s="10">
        <v>21</v>
      </c>
      <c r="R161" s="10">
        <v>21</v>
      </c>
      <c r="S161" s="10">
        <v>21</v>
      </c>
      <c r="T161" s="10">
        <v>21</v>
      </c>
      <c r="U161" s="10">
        <v>21</v>
      </c>
      <c r="V161" s="10">
        <v>21</v>
      </c>
      <c r="W161" s="10">
        <v>21</v>
      </c>
      <c r="X161" s="10">
        <v>21</v>
      </c>
      <c r="Y161" s="10">
        <v>21</v>
      </c>
      <c r="Z161" s="10">
        <v>21</v>
      </c>
      <c r="AA161" s="10">
        <v>21</v>
      </c>
      <c r="AB161" s="10">
        <v>21</v>
      </c>
      <c r="AC161" s="10">
        <v>21</v>
      </c>
      <c r="AD161" s="10">
        <v>21</v>
      </c>
      <c r="BL161" s="9" t="s">
        <v>172</v>
      </c>
      <c r="BM161" s="10">
        <v>21</v>
      </c>
      <c r="BN161" s="10">
        <v>21</v>
      </c>
      <c r="BO161" s="10">
        <v>21</v>
      </c>
      <c r="BP161" s="10">
        <v>21</v>
      </c>
      <c r="BQ161" s="10">
        <v>21</v>
      </c>
      <c r="BR161" s="10">
        <v>21</v>
      </c>
      <c r="BS161" s="10">
        <v>21</v>
      </c>
      <c r="BT161" s="10">
        <v>21</v>
      </c>
      <c r="BU161" s="10">
        <v>21</v>
      </c>
      <c r="BV161" s="10">
        <v>21</v>
      </c>
      <c r="BW161" s="10">
        <v>21</v>
      </c>
      <c r="BX161" s="10">
        <v>21</v>
      </c>
      <c r="BY161" s="10">
        <v>21</v>
      </c>
      <c r="BZ161" s="10">
        <v>21</v>
      </c>
      <c r="CA161" s="10">
        <v>21</v>
      </c>
      <c r="CB161" s="10">
        <v>21</v>
      </c>
      <c r="CC161" s="10">
        <v>21</v>
      </c>
      <c r="CD161" s="10">
        <v>21</v>
      </c>
      <c r="CE161" s="10">
        <v>21</v>
      </c>
      <c r="CF161" s="10">
        <v>21</v>
      </c>
      <c r="CG161" s="10">
        <v>21</v>
      </c>
      <c r="CH161" s="10">
        <v>21</v>
      </c>
      <c r="CI161" s="10">
        <v>21</v>
      </c>
      <c r="CJ161" s="10">
        <v>21</v>
      </c>
      <c r="CK161" s="10">
        <v>21</v>
      </c>
      <c r="CL161" s="10">
        <v>21</v>
      </c>
      <c r="CM161" s="10">
        <v>21</v>
      </c>
      <c r="CN161" s="10">
        <v>21</v>
      </c>
      <c r="CO161" s="10">
        <v>21</v>
      </c>
    </row>
    <row r="162" spans="1:93" ht="15.75" thickBot="1" x14ac:dyDescent="0.3">
      <c r="A162" s="9" t="s">
        <v>177</v>
      </c>
      <c r="B162" s="10">
        <v>20</v>
      </c>
      <c r="C162" s="10">
        <v>20</v>
      </c>
      <c r="D162" s="10">
        <v>20</v>
      </c>
      <c r="E162" s="10">
        <v>20</v>
      </c>
      <c r="F162" s="10">
        <v>20</v>
      </c>
      <c r="G162" s="10">
        <v>20</v>
      </c>
      <c r="H162" s="10">
        <v>20</v>
      </c>
      <c r="I162" s="10">
        <v>20</v>
      </c>
      <c r="J162" s="10">
        <v>20</v>
      </c>
      <c r="K162" s="10">
        <v>20</v>
      </c>
      <c r="L162" s="10">
        <v>20</v>
      </c>
      <c r="M162" s="10">
        <v>499658.8</v>
      </c>
      <c r="N162" s="10">
        <v>20</v>
      </c>
      <c r="O162" s="10">
        <v>20</v>
      </c>
      <c r="P162" s="10">
        <v>20</v>
      </c>
      <c r="Q162" s="10">
        <v>20</v>
      </c>
      <c r="R162" s="10">
        <v>20</v>
      </c>
      <c r="S162" s="10">
        <v>20</v>
      </c>
      <c r="T162" s="10">
        <v>20</v>
      </c>
      <c r="U162" s="10">
        <v>20</v>
      </c>
      <c r="V162" s="10">
        <v>20</v>
      </c>
      <c r="W162" s="10">
        <v>20</v>
      </c>
      <c r="X162" s="10">
        <v>20</v>
      </c>
      <c r="Y162" s="10">
        <v>20</v>
      </c>
      <c r="Z162" s="10">
        <v>20</v>
      </c>
      <c r="AA162" s="10">
        <v>20</v>
      </c>
      <c r="AB162" s="10">
        <v>20</v>
      </c>
      <c r="AC162" s="10">
        <v>20</v>
      </c>
      <c r="AD162" s="10">
        <v>20</v>
      </c>
      <c r="BL162" s="9" t="s">
        <v>177</v>
      </c>
      <c r="BM162" s="10">
        <v>20</v>
      </c>
      <c r="BN162" s="10">
        <v>20</v>
      </c>
      <c r="BO162" s="10">
        <v>20</v>
      </c>
      <c r="BP162" s="10">
        <v>20</v>
      </c>
      <c r="BQ162" s="10">
        <v>20</v>
      </c>
      <c r="BR162" s="10">
        <v>20</v>
      </c>
      <c r="BS162" s="10">
        <v>20</v>
      </c>
      <c r="BT162" s="10">
        <v>20</v>
      </c>
      <c r="BU162" s="10">
        <v>20</v>
      </c>
      <c r="BV162" s="10">
        <v>20</v>
      </c>
      <c r="BW162" s="10">
        <v>20</v>
      </c>
      <c r="BX162" s="10">
        <v>20</v>
      </c>
      <c r="BY162" s="10">
        <v>20</v>
      </c>
      <c r="BZ162" s="10">
        <v>20</v>
      </c>
      <c r="CA162" s="10">
        <v>20</v>
      </c>
      <c r="CB162" s="10">
        <v>20</v>
      </c>
      <c r="CC162" s="10">
        <v>20</v>
      </c>
      <c r="CD162" s="10">
        <v>20</v>
      </c>
      <c r="CE162" s="10">
        <v>20</v>
      </c>
      <c r="CF162" s="10">
        <v>20</v>
      </c>
      <c r="CG162" s="10">
        <v>20</v>
      </c>
      <c r="CH162" s="10">
        <v>20</v>
      </c>
      <c r="CI162" s="10">
        <v>20</v>
      </c>
      <c r="CJ162" s="10">
        <v>20</v>
      </c>
      <c r="CK162" s="10">
        <v>20</v>
      </c>
      <c r="CL162" s="10">
        <v>20</v>
      </c>
      <c r="CM162" s="10">
        <v>20</v>
      </c>
      <c r="CN162" s="10">
        <v>20</v>
      </c>
      <c r="CO162" s="10">
        <v>20</v>
      </c>
    </row>
    <row r="163" spans="1:93" ht="15.75" thickBot="1" x14ac:dyDescent="0.3">
      <c r="A163" s="9" t="s">
        <v>182</v>
      </c>
      <c r="B163" s="10">
        <v>19</v>
      </c>
      <c r="C163" s="10">
        <v>19</v>
      </c>
      <c r="D163" s="10">
        <v>19</v>
      </c>
      <c r="E163" s="10">
        <v>19</v>
      </c>
      <c r="F163" s="10">
        <v>19</v>
      </c>
      <c r="G163" s="10">
        <v>19</v>
      </c>
      <c r="H163" s="10">
        <v>19</v>
      </c>
      <c r="I163" s="10">
        <v>19</v>
      </c>
      <c r="J163" s="10">
        <v>19</v>
      </c>
      <c r="K163" s="10">
        <v>19</v>
      </c>
      <c r="L163" s="10">
        <v>19</v>
      </c>
      <c r="M163" s="10">
        <v>499657.8</v>
      </c>
      <c r="N163" s="10">
        <v>19</v>
      </c>
      <c r="O163" s="10">
        <v>19</v>
      </c>
      <c r="P163" s="10">
        <v>19</v>
      </c>
      <c r="Q163" s="10">
        <v>19</v>
      </c>
      <c r="R163" s="10">
        <v>19</v>
      </c>
      <c r="S163" s="10">
        <v>19</v>
      </c>
      <c r="T163" s="10">
        <v>19</v>
      </c>
      <c r="U163" s="10">
        <v>19</v>
      </c>
      <c r="V163" s="10">
        <v>19</v>
      </c>
      <c r="W163" s="10">
        <v>19</v>
      </c>
      <c r="X163" s="10">
        <v>19</v>
      </c>
      <c r="Y163" s="10">
        <v>19</v>
      </c>
      <c r="Z163" s="10">
        <v>19</v>
      </c>
      <c r="AA163" s="10">
        <v>19</v>
      </c>
      <c r="AB163" s="10">
        <v>19</v>
      </c>
      <c r="AC163" s="10">
        <v>19</v>
      </c>
      <c r="AD163" s="10">
        <v>19</v>
      </c>
      <c r="BL163" s="9" t="s">
        <v>182</v>
      </c>
      <c r="BM163" s="10">
        <v>19</v>
      </c>
      <c r="BN163" s="10">
        <v>19</v>
      </c>
      <c r="BO163" s="10">
        <v>19</v>
      </c>
      <c r="BP163" s="10">
        <v>19</v>
      </c>
      <c r="BQ163" s="10">
        <v>19</v>
      </c>
      <c r="BR163" s="10">
        <v>19</v>
      </c>
      <c r="BS163" s="10">
        <v>19</v>
      </c>
      <c r="BT163" s="10">
        <v>19</v>
      </c>
      <c r="BU163" s="10">
        <v>19</v>
      </c>
      <c r="BV163" s="10">
        <v>19</v>
      </c>
      <c r="BW163" s="10">
        <v>19</v>
      </c>
      <c r="BX163" s="10">
        <v>19</v>
      </c>
      <c r="BY163" s="10">
        <v>19</v>
      </c>
      <c r="BZ163" s="10">
        <v>19</v>
      </c>
      <c r="CA163" s="10">
        <v>19</v>
      </c>
      <c r="CB163" s="10">
        <v>19</v>
      </c>
      <c r="CC163" s="10">
        <v>19</v>
      </c>
      <c r="CD163" s="10">
        <v>19</v>
      </c>
      <c r="CE163" s="10">
        <v>19</v>
      </c>
      <c r="CF163" s="10">
        <v>19</v>
      </c>
      <c r="CG163" s="10">
        <v>19</v>
      </c>
      <c r="CH163" s="10">
        <v>19</v>
      </c>
      <c r="CI163" s="10">
        <v>19</v>
      </c>
      <c r="CJ163" s="10">
        <v>19</v>
      </c>
      <c r="CK163" s="10">
        <v>19</v>
      </c>
      <c r="CL163" s="10">
        <v>19</v>
      </c>
      <c r="CM163" s="10">
        <v>19</v>
      </c>
      <c r="CN163" s="10">
        <v>19</v>
      </c>
      <c r="CO163" s="10">
        <v>19</v>
      </c>
    </row>
    <row r="164" spans="1:93" ht="15.75" thickBot="1" x14ac:dyDescent="0.3">
      <c r="A164" s="9" t="s">
        <v>186</v>
      </c>
      <c r="B164" s="10">
        <v>18</v>
      </c>
      <c r="C164" s="10">
        <v>18</v>
      </c>
      <c r="D164" s="10">
        <v>18</v>
      </c>
      <c r="E164" s="10">
        <v>18</v>
      </c>
      <c r="F164" s="10">
        <v>18</v>
      </c>
      <c r="G164" s="10">
        <v>18</v>
      </c>
      <c r="H164" s="10">
        <v>18</v>
      </c>
      <c r="I164" s="10">
        <v>18</v>
      </c>
      <c r="J164" s="10">
        <v>18</v>
      </c>
      <c r="K164" s="10">
        <v>18</v>
      </c>
      <c r="L164" s="10">
        <v>18</v>
      </c>
      <c r="M164" s="10">
        <v>18</v>
      </c>
      <c r="N164" s="10">
        <v>18</v>
      </c>
      <c r="O164" s="10">
        <v>18</v>
      </c>
      <c r="P164" s="10">
        <v>18</v>
      </c>
      <c r="Q164" s="10">
        <v>18</v>
      </c>
      <c r="R164" s="10">
        <v>18</v>
      </c>
      <c r="S164" s="10">
        <v>18</v>
      </c>
      <c r="T164" s="10">
        <v>18</v>
      </c>
      <c r="U164" s="10">
        <v>18</v>
      </c>
      <c r="V164" s="10">
        <v>18</v>
      </c>
      <c r="W164" s="10">
        <v>18</v>
      </c>
      <c r="X164" s="10">
        <v>18</v>
      </c>
      <c r="Y164" s="10">
        <v>18</v>
      </c>
      <c r="Z164" s="10">
        <v>18</v>
      </c>
      <c r="AA164" s="10">
        <v>18</v>
      </c>
      <c r="AB164" s="10">
        <v>18</v>
      </c>
      <c r="AC164" s="10">
        <v>18</v>
      </c>
      <c r="AD164" s="10">
        <v>18</v>
      </c>
      <c r="BL164" s="9" t="s">
        <v>186</v>
      </c>
      <c r="BM164" s="10">
        <v>18</v>
      </c>
      <c r="BN164" s="10">
        <v>18</v>
      </c>
      <c r="BO164" s="10">
        <v>18</v>
      </c>
      <c r="BP164" s="10">
        <v>18</v>
      </c>
      <c r="BQ164" s="10">
        <v>18</v>
      </c>
      <c r="BR164" s="10">
        <v>18</v>
      </c>
      <c r="BS164" s="10">
        <v>18</v>
      </c>
      <c r="BT164" s="10">
        <v>18</v>
      </c>
      <c r="BU164" s="10">
        <v>18</v>
      </c>
      <c r="BV164" s="10">
        <v>18</v>
      </c>
      <c r="BW164" s="10">
        <v>18</v>
      </c>
      <c r="BX164" s="10">
        <v>18</v>
      </c>
      <c r="BY164" s="10">
        <v>18</v>
      </c>
      <c r="BZ164" s="10">
        <v>18</v>
      </c>
      <c r="CA164" s="10">
        <v>18</v>
      </c>
      <c r="CB164" s="10">
        <v>18</v>
      </c>
      <c r="CC164" s="10">
        <v>18</v>
      </c>
      <c r="CD164" s="10">
        <v>18</v>
      </c>
      <c r="CE164" s="10">
        <v>18</v>
      </c>
      <c r="CF164" s="10">
        <v>18</v>
      </c>
      <c r="CG164" s="10">
        <v>18</v>
      </c>
      <c r="CH164" s="10">
        <v>18</v>
      </c>
      <c r="CI164" s="10">
        <v>18</v>
      </c>
      <c r="CJ164" s="10">
        <v>18</v>
      </c>
      <c r="CK164" s="10">
        <v>18</v>
      </c>
      <c r="CL164" s="10">
        <v>18</v>
      </c>
      <c r="CM164" s="10">
        <v>18</v>
      </c>
      <c r="CN164" s="10">
        <v>18</v>
      </c>
      <c r="CO164" s="10">
        <v>18</v>
      </c>
    </row>
    <row r="165" spans="1:93" ht="15.75" thickBot="1" x14ac:dyDescent="0.3">
      <c r="A165" s="9" t="s">
        <v>190</v>
      </c>
      <c r="B165" s="10">
        <v>17</v>
      </c>
      <c r="C165" s="10">
        <v>17</v>
      </c>
      <c r="D165" s="10">
        <v>17</v>
      </c>
      <c r="E165" s="10">
        <v>17</v>
      </c>
      <c r="F165" s="10">
        <v>17</v>
      </c>
      <c r="G165" s="10">
        <v>17</v>
      </c>
      <c r="H165" s="10">
        <v>17</v>
      </c>
      <c r="I165" s="10">
        <v>17</v>
      </c>
      <c r="J165" s="10">
        <v>17</v>
      </c>
      <c r="K165" s="10">
        <v>17</v>
      </c>
      <c r="L165" s="10">
        <v>17</v>
      </c>
      <c r="M165" s="10">
        <v>17</v>
      </c>
      <c r="N165" s="10">
        <v>17</v>
      </c>
      <c r="O165" s="10">
        <v>17</v>
      </c>
      <c r="P165" s="10">
        <v>17</v>
      </c>
      <c r="Q165" s="10">
        <v>17</v>
      </c>
      <c r="R165" s="10">
        <v>17</v>
      </c>
      <c r="S165" s="10">
        <v>17</v>
      </c>
      <c r="T165" s="10">
        <v>17</v>
      </c>
      <c r="U165" s="10">
        <v>17</v>
      </c>
      <c r="V165" s="10">
        <v>17</v>
      </c>
      <c r="W165" s="10">
        <v>17</v>
      </c>
      <c r="X165" s="10">
        <v>17</v>
      </c>
      <c r="Y165" s="10">
        <v>17</v>
      </c>
      <c r="Z165" s="10">
        <v>17</v>
      </c>
      <c r="AA165" s="10">
        <v>17</v>
      </c>
      <c r="AB165" s="10">
        <v>17</v>
      </c>
      <c r="AC165" s="10">
        <v>17</v>
      </c>
      <c r="AD165" s="10">
        <v>17</v>
      </c>
      <c r="BL165" s="9" t="s">
        <v>190</v>
      </c>
      <c r="BM165" s="10">
        <v>17</v>
      </c>
      <c r="BN165" s="10">
        <v>17</v>
      </c>
      <c r="BO165" s="10">
        <v>17</v>
      </c>
      <c r="BP165" s="10">
        <v>17</v>
      </c>
      <c r="BQ165" s="10">
        <v>17</v>
      </c>
      <c r="BR165" s="10">
        <v>17</v>
      </c>
      <c r="BS165" s="10">
        <v>17</v>
      </c>
      <c r="BT165" s="10">
        <v>17</v>
      </c>
      <c r="BU165" s="10">
        <v>17</v>
      </c>
      <c r="BV165" s="10">
        <v>17</v>
      </c>
      <c r="BW165" s="10">
        <v>17</v>
      </c>
      <c r="BX165" s="10">
        <v>17</v>
      </c>
      <c r="BY165" s="10">
        <v>17</v>
      </c>
      <c r="BZ165" s="10">
        <v>17</v>
      </c>
      <c r="CA165" s="10">
        <v>17</v>
      </c>
      <c r="CB165" s="10">
        <v>17</v>
      </c>
      <c r="CC165" s="10">
        <v>17</v>
      </c>
      <c r="CD165" s="10">
        <v>17</v>
      </c>
      <c r="CE165" s="10">
        <v>17</v>
      </c>
      <c r="CF165" s="10">
        <v>17</v>
      </c>
      <c r="CG165" s="10">
        <v>17</v>
      </c>
      <c r="CH165" s="10">
        <v>17</v>
      </c>
      <c r="CI165" s="10">
        <v>17</v>
      </c>
      <c r="CJ165" s="10">
        <v>17</v>
      </c>
      <c r="CK165" s="10">
        <v>17</v>
      </c>
      <c r="CL165" s="10">
        <v>17</v>
      </c>
      <c r="CM165" s="10">
        <v>17</v>
      </c>
      <c r="CN165" s="10">
        <v>17</v>
      </c>
      <c r="CO165" s="10">
        <v>17</v>
      </c>
    </row>
    <row r="166" spans="1:93" ht="15.75" thickBot="1" x14ac:dyDescent="0.3">
      <c r="A166" s="9" t="s">
        <v>193</v>
      </c>
      <c r="B166" s="10">
        <v>16</v>
      </c>
      <c r="C166" s="10">
        <v>16</v>
      </c>
      <c r="D166" s="10">
        <v>16</v>
      </c>
      <c r="E166" s="10">
        <v>16</v>
      </c>
      <c r="F166" s="10">
        <v>16</v>
      </c>
      <c r="G166" s="10">
        <v>16</v>
      </c>
      <c r="H166" s="10">
        <v>16</v>
      </c>
      <c r="I166" s="10">
        <v>16</v>
      </c>
      <c r="J166" s="10">
        <v>16</v>
      </c>
      <c r="K166" s="10">
        <v>16</v>
      </c>
      <c r="L166" s="10">
        <v>16</v>
      </c>
      <c r="M166" s="10">
        <v>16</v>
      </c>
      <c r="N166" s="10">
        <v>16</v>
      </c>
      <c r="O166" s="10">
        <v>16</v>
      </c>
      <c r="P166" s="10">
        <v>16</v>
      </c>
      <c r="Q166" s="10">
        <v>16</v>
      </c>
      <c r="R166" s="10">
        <v>16</v>
      </c>
      <c r="S166" s="10">
        <v>16</v>
      </c>
      <c r="T166" s="10">
        <v>16</v>
      </c>
      <c r="U166" s="10">
        <v>16</v>
      </c>
      <c r="V166" s="10">
        <v>16</v>
      </c>
      <c r="W166" s="10">
        <v>16</v>
      </c>
      <c r="X166" s="10">
        <v>16</v>
      </c>
      <c r="Y166" s="10">
        <v>16</v>
      </c>
      <c r="Z166" s="10">
        <v>16</v>
      </c>
      <c r="AA166" s="10">
        <v>16</v>
      </c>
      <c r="AB166" s="10">
        <v>16</v>
      </c>
      <c r="AC166" s="10">
        <v>16</v>
      </c>
      <c r="AD166" s="10">
        <v>16</v>
      </c>
      <c r="BL166" s="9" t="s">
        <v>193</v>
      </c>
      <c r="BM166" s="10">
        <v>16</v>
      </c>
      <c r="BN166" s="10">
        <v>16</v>
      </c>
      <c r="BO166" s="10">
        <v>16</v>
      </c>
      <c r="BP166" s="10">
        <v>16</v>
      </c>
      <c r="BQ166" s="10">
        <v>16</v>
      </c>
      <c r="BR166" s="10">
        <v>16</v>
      </c>
      <c r="BS166" s="10">
        <v>16</v>
      </c>
      <c r="BT166" s="10">
        <v>16</v>
      </c>
      <c r="BU166" s="10">
        <v>16</v>
      </c>
      <c r="BV166" s="10">
        <v>16</v>
      </c>
      <c r="BW166" s="10">
        <v>16</v>
      </c>
      <c r="BX166" s="10">
        <v>16</v>
      </c>
      <c r="BY166" s="10">
        <v>16</v>
      </c>
      <c r="BZ166" s="10">
        <v>16</v>
      </c>
      <c r="CA166" s="10">
        <v>16</v>
      </c>
      <c r="CB166" s="10">
        <v>16</v>
      </c>
      <c r="CC166" s="10">
        <v>16</v>
      </c>
      <c r="CD166" s="10">
        <v>16</v>
      </c>
      <c r="CE166" s="10">
        <v>16</v>
      </c>
      <c r="CF166" s="10">
        <v>16</v>
      </c>
      <c r="CG166" s="10">
        <v>16</v>
      </c>
      <c r="CH166" s="10">
        <v>16</v>
      </c>
      <c r="CI166" s="10">
        <v>16</v>
      </c>
      <c r="CJ166" s="10">
        <v>16</v>
      </c>
      <c r="CK166" s="10">
        <v>16</v>
      </c>
      <c r="CL166" s="10">
        <v>16</v>
      </c>
      <c r="CM166" s="10">
        <v>16</v>
      </c>
      <c r="CN166" s="10">
        <v>16</v>
      </c>
      <c r="CO166" s="10">
        <v>16</v>
      </c>
    </row>
    <row r="167" spans="1:93" ht="15.75" thickBot="1" x14ac:dyDescent="0.3">
      <c r="A167" s="9" t="s">
        <v>196</v>
      </c>
      <c r="B167" s="10">
        <v>15</v>
      </c>
      <c r="C167" s="10">
        <v>15</v>
      </c>
      <c r="D167" s="10">
        <v>15</v>
      </c>
      <c r="E167" s="10">
        <v>15</v>
      </c>
      <c r="F167" s="10">
        <v>15</v>
      </c>
      <c r="G167" s="10">
        <v>15</v>
      </c>
      <c r="H167" s="10">
        <v>15</v>
      </c>
      <c r="I167" s="10">
        <v>15</v>
      </c>
      <c r="J167" s="10">
        <v>15</v>
      </c>
      <c r="K167" s="10">
        <v>15</v>
      </c>
      <c r="L167" s="10">
        <v>15</v>
      </c>
      <c r="M167" s="10">
        <v>15</v>
      </c>
      <c r="N167" s="10">
        <v>15</v>
      </c>
      <c r="O167" s="10">
        <v>15</v>
      </c>
      <c r="P167" s="10">
        <v>15</v>
      </c>
      <c r="Q167" s="10">
        <v>15</v>
      </c>
      <c r="R167" s="10">
        <v>15</v>
      </c>
      <c r="S167" s="10">
        <v>15</v>
      </c>
      <c r="T167" s="10">
        <v>15</v>
      </c>
      <c r="U167" s="10">
        <v>15</v>
      </c>
      <c r="V167" s="10">
        <v>15</v>
      </c>
      <c r="W167" s="10">
        <v>15</v>
      </c>
      <c r="X167" s="10">
        <v>15</v>
      </c>
      <c r="Y167" s="10">
        <v>15</v>
      </c>
      <c r="Z167" s="10">
        <v>15</v>
      </c>
      <c r="AA167" s="10">
        <v>15</v>
      </c>
      <c r="AB167" s="10">
        <v>15</v>
      </c>
      <c r="AC167" s="10">
        <v>15</v>
      </c>
      <c r="AD167" s="10">
        <v>15</v>
      </c>
      <c r="BL167" s="9" t="s">
        <v>196</v>
      </c>
      <c r="BM167" s="10">
        <v>15</v>
      </c>
      <c r="BN167" s="10">
        <v>15</v>
      </c>
      <c r="BO167" s="10">
        <v>15</v>
      </c>
      <c r="BP167" s="10">
        <v>15</v>
      </c>
      <c r="BQ167" s="10">
        <v>15</v>
      </c>
      <c r="BR167" s="10">
        <v>15</v>
      </c>
      <c r="BS167" s="10">
        <v>15</v>
      </c>
      <c r="BT167" s="10">
        <v>15</v>
      </c>
      <c r="BU167" s="10">
        <v>15</v>
      </c>
      <c r="BV167" s="10">
        <v>15</v>
      </c>
      <c r="BW167" s="10">
        <v>15</v>
      </c>
      <c r="BX167" s="10">
        <v>15</v>
      </c>
      <c r="BY167" s="10">
        <v>15</v>
      </c>
      <c r="BZ167" s="10">
        <v>15</v>
      </c>
      <c r="CA167" s="10">
        <v>15</v>
      </c>
      <c r="CB167" s="10">
        <v>15</v>
      </c>
      <c r="CC167" s="10">
        <v>15</v>
      </c>
      <c r="CD167" s="10">
        <v>15</v>
      </c>
      <c r="CE167" s="10">
        <v>15</v>
      </c>
      <c r="CF167" s="10">
        <v>15</v>
      </c>
      <c r="CG167" s="10">
        <v>15</v>
      </c>
      <c r="CH167" s="10">
        <v>15</v>
      </c>
      <c r="CI167" s="10">
        <v>15</v>
      </c>
      <c r="CJ167" s="10">
        <v>15</v>
      </c>
      <c r="CK167" s="10">
        <v>15</v>
      </c>
      <c r="CL167" s="10">
        <v>15</v>
      </c>
      <c r="CM167" s="10">
        <v>15</v>
      </c>
      <c r="CN167" s="10">
        <v>15</v>
      </c>
      <c r="CO167" s="10">
        <v>15</v>
      </c>
    </row>
    <row r="168" spans="1:93" ht="15.75" thickBot="1" x14ac:dyDescent="0.3">
      <c r="A168" s="9" t="s">
        <v>198</v>
      </c>
      <c r="B168" s="10">
        <v>14</v>
      </c>
      <c r="C168" s="10">
        <v>14</v>
      </c>
      <c r="D168" s="10">
        <v>14</v>
      </c>
      <c r="E168" s="10">
        <v>14</v>
      </c>
      <c r="F168" s="10">
        <v>14</v>
      </c>
      <c r="G168" s="10">
        <v>14</v>
      </c>
      <c r="H168" s="10">
        <v>14</v>
      </c>
      <c r="I168" s="10">
        <v>14</v>
      </c>
      <c r="J168" s="10">
        <v>14</v>
      </c>
      <c r="K168" s="10">
        <v>14</v>
      </c>
      <c r="L168" s="10">
        <v>14</v>
      </c>
      <c r="M168" s="10">
        <v>14</v>
      </c>
      <c r="N168" s="10">
        <v>14</v>
      </c>
      <c r="O168" s="10">
        <v>14</v>
      </c>
      <c r="P168" s="10">
        <v>14</v>
      </c>
      <c r="Q168" s="10">
        <v>14</v>
      </c>
      <c r="R168" s="10">
        <v>14</v>
      </c>
      <c r="S168" s="10">
        <v>14</v>
      </c>
      <c r="T168" s="10">
        <v>14</v>
      </c>
      <c r="U168" s="10">
        <v>14</v>
      </c>
      <c r="V168" s="10">
        <v>14</v>
      </c>
      <c r="W168" s="10">
        <v>14</v>
      </c>
      <c r="X168" s="10">
        <v>14</v>
      </c>
      <c r="Y168" s="10">
        <v>14</v>
      </c>
      <c r="Z168" s="10">
        <v>14</v>
      </c>
      <c r="AA168" s="10">
        <v>14</v>
      </c>
      <c r="AB168" s="10">
        <v>14</v>
      </c>
      <c r="AC168" s="10">
        <v>14</v>
      </c>
      <c r="AD168" s="10">
        <v>14</v>
      </c>
      <c r="BL168" s="9" t="s">
        <v>198</v>
      </c>
      <c r="BM168" s="10">
        <v>14</v>
      </c>
      <c r="BN168" s="10">
        <v>14</v>
      </c>
      <c r="BO168" s="10">
        <v>14</v>
      </c>
      <c r="BP168" s="10">
        <v>14</v>
      </c>
      <c r="BQ168" s="10">
        <v>14</v>
      </c>
      <c r="BR168" s="10">
        <v>14</v>
      </c>
      <c r="BS168" s="10">
        <v>14</v>
      </c>
      <c r="BT168" s="10">
        <v>14</v>
      </c>
      <c r="BU168" s="10">
        <v>14</v>
      </c>
      <c r="BV168" s="10">
        <v>14</v>
      </c>
      <c r="BW168" s="10">
        <v>14</v>
      </c>
      <c r="BX168" s="10">
        <v>14</v>
      </c>
      <c r="BY168" s="10">
        <v>14</v>
      </c>
      <c r="BZ168" s="10">
        <v>14</v>
      </c>
      <c r="CA168" s="10">
        <v>14</v>
      </c>
      <c r="CB168" s="10">
        <v>14</v>
      </c>
      <c r="CC168" s="10">
        <v>14</v>
      </c>
      <c r="CD168" s="10">
        <v>14</v>
      </c>
      <c r="CE168" s="10">
        <v>14</v>
      </c>
      <c r="CF168" s="10">
        <v>14</v>
      </c>
      <c r="CG168" s="10">
        <v>14</v>
      </c>
      <c r="CH168" s="10">
        <v>14</v>
      </c>
      <c r="CI168" s="10">
        <v>14</v>
      </c>
      <c r="CJ168" s="10">
        <v>14</v>
      </c>
      <c r="CK168" s="10">
        <v>14</v>
      </c>
      <c r="CL168" s="10">
        <v>14</v>
      </c>
      <c r="CM168" s="10">
        <v>14</v>
      </c>
      <c r="CN168" s="10">
        <v>14</v>
      </c>
      <c r="CO168" s="10">
        <v>14</v>
      </c>
    </row>
    <row r="169" spans="1:93" ht="15.75" thickBot="1" x14ac:dyDescent="0.3">
      <c r="A169" s="9" t="s">
        <v>200</v>
      </c>
      <c r="B169" s="10">
        <v>13</v>
      </c>
      <c r="C169" s="10">
        <v>13</v>
      </c>
      <c r="D169" s="10">
        <v>13</v>
      </c>
      <c r="E169" s="10">
        <v>13</v>
      </c>
      <c r="F169" s="10">
        <v>13</v>
      </c>
      <c r="G169" s="10">
        <v>13</v>
      </c>
      <c r="H169" s="10">
        <v>13</v>
      </c>
      <c r="I169" s="10">
        <v>13</v>
      </c>
      <c r="J169" s="10">
        <v>13</v>
      </c>
      <c r="K169" s="10">
        <v>13</v>
      </c>
      <c r="L169" s="10">
        <v>13</v>
      </c>
      <c r="M169" s="10">
        <v>13</v>
      </c>
      <c r="N169" s="10">
        <v>13</v>
      </c>
      <c r="O169" s="10">
        <v>13</v>
      </c>
      <c r="P169" s="10">
        <v>13</v>
      </c>
      <c r="Q169" s="10">
        <v>13</v>
      </c>
      <c r="R169" s="10">
        <v>13</v>
      </c>
      <c r="S169" s="10">
        <v>13</v>
      </c>
      <c r="T169" s="10">
        <v>13</v>
      </c>
      <c r="U169" s="10">
        <v>13</v>
      </c>
      <c r="V169" s="10">
        <v>13</v>
      </c>
      <c r="W169" s="10">
        <v>13</v>
      </c>
      <c r="X169" s="10">
        <v>13</v>
      </c>
      <c r="Y169" s="10">
        <v>13</v>
      </c>
      <c r="Z169" s="10">
        <v>13</v>
      </c>
      <c r="AA169" s="10">
        <v>13</v>
      </c>
      <c r="AB169" s="10">
        <v>13</v>
      </c>
      <c r="AC169" s="10">
        <v>13</v>
      </c>
      <c r="AD169" s="10">
        <v>13</v>
      </c>
      <c r="BL169" s="9" t="s">
        <v>200</v>
      </c>
      <c r="BM169" s="10">
        <v>13</v>
      </c>
      <c r="BN169" s="10">
        <v>13</v>
      </c>
      <c r="BO169" s="10">
        <v>13</v>
      </c>
      <c r="BP169" s="10">
        <v>13</v>
      </c>
      <c r="BQ169" s="10">
        <v>13</v>
      </c>
      <c r="BR169" s="10">
        <v>13</v>
      </c>
      <c r="BS169" s="10">
        <v>13</v>
      </c>
      <c r="BT169" s="10">
        <v>13</v>
      </c>
      <c r="BU169" s="10">
        <v>13</v>
      </c>
      <c r="BV169" s="10">
        <v>13</v>
      </c>
      <c r="BW169" s="10">
        <v>13</v>
      </c>
      <c r="BX169" s="10">
        <v>13</v>
      </c>
      <c r="BY169" s="10">
        <v>13</v>
      </c>
      <c r="BZ169" s="10">
        <v>13</v>
      </c>
      <c r="CA169" s="10">
        <v>13</v>
      </c>
      <c r="CB169" s="10">
        <v>13</v>
      </c>
      <c r="CC169" s="10">
        <v>13</v>
      </c>
      <c r="CD169" s="10">
        <v>13</v>
      </c>
      <c r="CE169" s="10">
        <v>13</v>
      </c>
      <c r="CF169" s="10">
        <v>13</v>
      </c>
      <c r="CG169" s="10">
        <v>13</v>
      </c>
      <c r="CH169" s="10">
        <v>13</v>
      </c>
      <c r="CI169" s="10">
        <v>13</v>
      </c>
      <c r="CJ169" s="10">
        <v>13</v>
      </c>
      <c r="CK169" s="10">
        <v>13</v>
      </c>
      <c r="CL169" s="10">
        <v>13</v>
      </c>
      <c r="CM169" s="10">
        <v>13</v>
      </c>
      <c r="CN169" s="10">
        <v>13</v>
      </c>
      <c r="CO169" s="10">
        <v>13</v>
      </c>
    </row>
    <row r="170" spans="1:93" ht="15.75" thickBot="1" x14ac:dyDescent="0.3">
      <c r="A170" s="9" t="s">
        <v>202</v>
      </c>
      <c r="B170" s="10">
        <v>12</v>
      </c>
      <c r="C170" s="10">
        <v>12</v>
      </c>
      <c r="D170" s="10">
        <v>12</v>
      </c>
      <c r="E170" s="10">
        <v>12</v>
      </c>
      <c r="F170" s="10">
        <v>12</v>
      </c>
      <c r="G170" s="10">
        <v>12</v>
      </c>
      <c r="H170" s="10">
        <v>12</v>
      </c>
      <c r="I170" s="10">
        <v>12</v>
      </c>
      <c r="J170" s="10">
        <v>12</v>
      </c>
      <c r="K170" s="10">
        <v>12</v>
      </c>
      <c r="L170" s="10">
        <v>12</v>
      </c>
      <c r="M170" s="10">
        <v>12</v>
      </c>
      <c r="N170" s="10">
        <v>12</v>
      </c>
      <c r="O170" s="10">
        <v>12</v>
      </c>
      <c r="P170" s="10">
        <v>12</v>
      </c>
      <c r="Q170" s="10">
        <v>12</v>
      </c>
      <c r="R170" s="10">
        <v>12</v>
      </c>
      <c r="S170" s="10">
        <v>12</v>
      </c>
      <c r="T170" s="10">
        <v>12</v>
      </c>
      <c r="U170" s="10">
        <v>12</v>
      </c>
      <c r="V170" s="10">
        <v>12</v>
      </c>
      <c r="W170" s="10">
        <v>12</v>
      </c>
      <c r="X170" s="10">
        <v>12</v>
      </c>
      <c r="Y170" s="10">
        <v>12</v>
      </c>
      <c r="Z170" s="10">
        <v>12</v>
      </c>
      <c r="AA170" s="10">
        <v>12</v>
      </c>
      <c r="AB170" s="10">
        <v>12</v>
      </c>
      <c r="AC170" s="10">
        <v>12</v>
      </c>
      <c r="AD170" s="10">
        <v>12</v>
      </c>
      <c r="BL170" s="9" t="s">
        <v>202</v>
      </c>
      <c r="BM170" s="10">
        <v>12</v>
      </c>
      <c r="BN170" s="10">
        <v>12</v>
      </c>
      <c r="BO170" s="10">
        <v>12</v>
      </c>
      <c r="BP170" s="10">
        <v>12</v>
      </c>
      <c r="BQ170" s="10">
        <v>12</v>
      </c>
      <c r="BR170" s="10">
        <v>12</v>
      </c>
      <c r="BS170" s="10">
        <v>12</v>
      </c>
      <c r="BT170" s="10">
        <v>12</v>
      </c>
      <c r="BU170" s="10">
        <v>12</v>
      </c>
      <c r="BV170" s="10">
        <v>12</v>
      </c>
      <c r="BW170" s="10">
        <v>12</v>
      </c>
      <c r="BX170" s="10">
        <v>12</v>
      </c>
      <c r="BY170" s="10">
        <v>12</v>
      </c>
      <c r="BZ170" s="10">
        <v>12</v>
      </c>
      <c r="CA170" s="10">
        <v>12</v>
      </c>
      <c r="CB170" s="10">
        <v>12</v>
      </c>
      <c r="CC170" s="10">
        <v>12</v>
      </c>
      <c r="CD170" s="10">
        <v>12</v>
      </c>
      <c r="CE170" s="10">
        <v>12</v>
      </c>
      <c r="CF170" s="10">
        <v>12</v>
      </c>
      <c r="CG170" s="10">
        <v>12</v>
      </c>
      <c r="CH170" s="10">
        <v>12</v>
      </c>
      <c r="CI170" s="10">
        <v>12</v>
      </c>
      <c r="CJ170" s="10">
        <v>12</v>
      </c>
      <c r="CK170" s="10">
        <v>12</v>
      </c>
      <c r="CL170" s="10">
        <v>12</v>
      </c>
      <c r="CM170" s="10">
        <v>12</v>
      </c>
      <c r="CN170" s="10">
        <v>12</v>
      </c>
      <c r="CO170" s="10">
        <v>12</v>
      </c>
    </row>
    <row r="171" spans="1:93" ht="15.75" thickBot="1" x14ac:dyDescent="0.3">
      <c r="A171" s="9" t="s">
        <v>204</v>
      </c>
      <c r="B171" s="10">
        <v>11</v>
      </c>
      <c r="C171" s="10">
        <v>11</v>
      </c>
      <c r="D171" s="10">
        <v>11</v>
      </c>
      <c r="E171" s="10">
        <v>11</v>
      </c>
      <c r="F171" s="10">
        <v>11</v>
      </c>
      <c r="G171" s="10">
        <v>11</v>
      </c>
      <c r="H171" s="10">
        <v>11</v>
      </c>
      <c r="I171" s="10">
        <v>11</v>
      </c>
      <c r="J171" s="10">
        <v>11</v>
      </c>
      <c r="K171" s="10">
        <v>11</v>
      </c>
      <c r="L171" s="10">
        <v>11</v>
      </c>
      <c r="M171" s="10">
        <v>11</v>
      </c>
      <c r="N171" s="10">
        <v>11</v>
      </c>
      <c r="O171" s="10">
        <v>11</v>
      </c>
      <c r="P171" s="10">
        <v>11</v>
      </c>
      <c r="Q171" s="10">
        <v>11</v>
      </c>
      <c r="R171" s="10">
        <v>11</v>
      </c>
      <c r="S171" s="10">
        <v>11</v>
      </c>
      <c r="T171" s="10">
        <v>11</v>
      </c>
      <c r="U171" s="10">
        <v>11</v>
      </c>
      <c r="V171" s="10">
        <v>11</v>
      </c>
      <c r="W171" s="10">
        <v>11</v>
      </c>
      <c r="X171" s="10">
        <v>11</v>
      </c>
      <c r="Y171" s="10">
        <v>11</v>
      </c>
      <c r="Z171" s="10">
        <v>11</v>
      </c>
      <c r="AA171" s="10">
        <v>11</v>
      </c>
      <c r="AB171" s="10">
        <v>11</v>
      </c>
      <c r="AC171" s="10">
        <v>11</v>
      </c>
      <c r="AD171" s="10">
        <v>11</v>
      </c>
      <c r="BL171" s="9" t="s">
        <v>204</v>
      </c>
      <c r="BM171" s="10">
        <v>11</v>
      </c>
      <c r="BN171" s="10">
        <v>11</v>
      </c>
      <c r="BO171" s="10">
        <v>11</v>
      </c>
      <c r="BP171" s="10">
        <v>11</v>
      </c>
      <c r="BQ171" s="10">
        <v>11</v>
      </c>
      <c r="BR171" s="10">
        <v>11</v>
      </c>
      <c r="BS171" s="10">
        <v>11</v>
      </c>
      <c r="BT171" s="10">
        <v>11</v>
      </c>
      <c r="BU171" s="10">
        <v>11</v>
      </c>
      <c r="BV171" s="10">
        <v>11</v>
      </c>
      <c r="BW171" s="10">
        <v>11</v>
      </c>
      <c r="BX171" s="10">
        <v>11</v>
      </c>
      <c r="BY171" s="10">
        <v>11</v>
      </c>
      <c r="BZ171" s="10">
        <v>11</v>
      </c>
      <c r="CA171" s="10">
        <v>11</v>
      </c>
      <c r="CB171" s="10">
        <v>11</v>
      </c>
      <c r="CC171" s="10">
        <v>11</v>
      </c>
      <c r="CD171" s="10">
        <v>11</v>
      </c>
      <c r="CE171" s="10">
        <v>11</v>
      </c>
      <c r="CF171" s="10">
        <v>11</v>
      </c>
      <c r="CG171" s="10">
        <v>11</v>
      </c>
      <c r="CH171" s="10">
        <v>11</v>
      </c>
      <c r="CI171" s="10">
        <v>11</v>
      </c>
      <c r="CJ171" s="10">
        <v>11</v>
      </c>
      <c r="CK171" s="10">
        <v>11</v>
      </c>
      <c r="CL171" s="10">
        <v>11</v>
      </c>
      <c r="CM171" s="10">
        <v>11</v>
      </c>
      <c r="CN171" s="10">
        <v>11</v>
      </c>
      <c r="CO171" s="10">
        <v>11</v>
      </c>
    </row>
    <row r="172" spans="1:93" ht="15.75" thickBot="1" x14ac:dyDescent="0.3">
      <c r="A172" s="9" t="s">
        <v>206</v>
      </c>
      <c r="B172" s="10">
        <v>10</v>
      </c>
      <c r="C172" s="10">
        <v>10</v>
      </c>
      <c r="D172" s="10">
        <v>10</v>
      </c>
      <c r="E172" s="10">
        <v>10</v>
      </c>
      <c r="F172" s="10">
        <v>10</v>
      </c>
      <c r="G172" s="10">
        <v>10</v>
      </c>
      <c r="H172" s="10">
        <v>10</v>
      </c>
      <c r="I172" s="10">
        <v>10</v>
      </c>
      <c r="J172" s="10">
        <v>10</v>
      </c>
      <c r="K172" s="10">
        <v>10</v>
      </c>
      <c r="L172" s="10">
        <v>10</v>
      </c>
      <c r="M172" s="10">
        <v>10</v>
      </c>
      <c r="N172" s="10">
        <v>10</v>
      </c>
      <c r="O172" s="10">
        <v>10</v>
      </c>
      <c r="P172" s="10">
        <v>10</v>
      </c>
      <c r="Q172" s="10">
        <v>10</v>
      </c>
      <c r="R172" s="10">
        <v>10</v>
      </c>
      <c r="S172" s="10">
        <v>10</v>
      </c>
      <c r="T172" s="10">
        <v>10</v>
      </c>
      <c r="U172" s="10">
        <v>10</v>
      </c>
      <c r="V172" s="10">
        <v>10</v>
      </c>
      <c r="W172" s="10">
        <v>10</v>
      </c>
      <c r="X172" s="10">
        <v>10</v>
      </c>
      <c r="Y172" s="10">
        <v>10</v>
      </c>
      <c r="Z172" s="10">
        <v>10</v>
      </c>
      <c r="AA172" s="10">
        <v>10</v>
      </c>
      <c r="AB172" s="10">
        <v>10</v>
      </c>
      <c r="AC172" s="10">
        <v>10</v>
      </c>
      <c r="AD172" s="10">
        <v>10</v>
      </c>
      <c r="BL172" s="9" t="s">
        <v>206</v>
      </c>
      <c r="BM172" s="10">
        <v>10</v>
      </c>
      <c r="BN172" s="10">
        <v>10</v>
      </c>
      <c r="BO172" s="10">
        <v>10</v>
      </c>
      <c r="BP172" s="10">
        <v>10</v>
      </c>
      <c r="BQ172" s="10">
        <v>10</v>
      </c>
      <c r="BR172" s="10">
        <v>10</v>
      </c>
      <c r="BS172" s="10">
        <v>10</v>
      </c>
      <c r="BT172" s="10">
        <v>10</v>
      </c>
      <c r="BU172" s="10">
        <v>10</v>
      </c>
      <c r="BV172" s="10">
        <v>10</v>
      </c>
      <c r="BW172" s="10">
        <v>10</v>
      </c>
      <c r="BX172" s="10">
        <v>10</v>
      </c>
      <c r="BY172" s="10">
        <v>10</v>
      </c>
      <c r="BZ172" s="10">
        <v>10</v>
      </c>
      <c r="CA172" s="10">
        <v>10</v>
      </c>
      <c r="CB172" s="10">
        <v>10</v>
      </c>
      <c r="CC172" s="10">
        <v>10</v>
      </c>
      <c r="CD172" s="10">
        <v>10</v>
      </c>
      <c r="CE172" s="10">
        <v>10</v>
      </c>
      <c r="CF172" s="10">
        <v>10</v>
      </c>
      <c r="CG172" s="10">
        <v>10</v>
      </c>
      <c r="CH172" s="10">
        <v>10</v>
      </c>
      <c r="CI172" s="10">
        <v>10</v>
      </c>
      <c r="CJ172" s="10">
        <v>10</v>
      </c>
      <c r="CK172" s="10">
        <v>10</v>
      </c>
      <c r="CL172" s="10">
        <v>10</v>
      </c>
      <c r="CM172" s="10">
        <v>10</v>
      </c>
      <c r="CN172" s="10">
        <v>10</v>
      </c>
      <c r="CO172" s="10">
        <v>10</v>
      </c>
    </row>
    <row r="173" spans="1:93" ht="15.75" thickBot="1" x14ac:dyDescent="0.3">
      <c r="A173" s="9" t="s">
        <v>208</v>
      </c>
      <c r="B173" s="10">
        <v>9</v>
      </c>
      <c r="C173" s="10">
        <v>9</v>
      </c>
      <c r="D173" s="10">
        <v>9</v>
      </c>
      <c r="E173" s="10">
        <v>9</v>
      </c>
      <c r="F173" s="10">
        <v>9</v>
      </c>
      <c r="G173" s="10">
        <v>9</v>
      </c>
      <c r="H173" s="10">
        <v>9</v>
      </c>
      <c r="I173" s="10">
        <v>9</v>
      </c>
      <c r="J173" s="10">
        <v>9</v>
      </c>
      <c r="K173" s="10">
        <v>9</v>
      </c>
      <c r="L173" s="10">
        <v>9</v>
      </c>
      <c r="M173" s="10">
        <v>9</v>
      </c>
      <c r="N173" s="10">
        <v>9</v>
      </c>
      <c r="O173" s="10">
        <v>9</v>
      </c>
      <c r="P173" s="10">
        <v>9</v>
      </c>
      <c r="Q173" s="10">
        <v>9</v>
      </c>
      <c r="R173" s="10">
        <v>9</v>
      </c>
      <c r="S173" s="10">
        <v>9</v>
      </c>
      <c r="T173" s="10">
        <v>9</v>
      </c>
      <c r="U173" s="10">
        <v>9</v>
      </c>
      <c r="V173" s="10">
        <v>9</v>
      </c>
      <c r="W173" s="10">
        <v>9</v>
      </c>
      <c r="X173" s="10">
        <v>9</v>
      </c>
      <c r="Y173" s="10">
        <v>9</v>
      </c>
      <c r="Z173" s="10">
        <v>9</v>
      </c>
      <c r="AA173" s="10">
        <v>9</v>
      </c>
      <c r="AB173" s="10">
        <v>9</v>
      </c>
      <c r="AC173" s="10">
        <v>9</v>
      </c>
      <c r="AD173" s="10">
        <v>9</v>
      </c>
      <c r="BL173" s="9" t="s">
        <v>208</v>
      </c>
      <c r="BM173" s="10">
        <v>9</v>
      </c>
      <c r="BN173" s="10">
        <v>9</v>
      </c>
      <c r="BO173" s="10">
        <v>9</v>
      </c>
      <c r="BP173" s="10">
        <v>9</v>
      </c>
      <c r="BQ173" s="10">
        <v>9</v>
      </c>
      <c r="BR173" s="10">
        <v>9</v>
      </c>
      <c r="BS173" s="10">
        <v>9</v>
      </c>
      <c r="BT173" s="10">
        <v>9</v>
      </c>
      <c r="BU173" s="10">
        <v>9</v>
      </c>
      <c r="BV173" s="10">
        <v>9</v>
      </c>
      <c r="BW173" s="10">
        <v>9</v>
      </c>
      <c r="BX173" s="10">
        <v>9</v>
      </c>
      <c r="BY173" s="10">
        <v>9</v>
      </c>
      <c r="BZ173" s="10">
        <v>9</v>
      </c>
      <c r="CA173" s="10">
        <v>9</v>
      </c>
      <c r="CB173" s="10">
        <v>9</v>
      </c>
      <c r="CC173" s="10">
        <v>9</v>
      </c>
      <c r="CD173" s="10">
        <v>9</v>
      </c>
      <c r="CE173" s="10">
        <v>9</v>
      </c>
      <c r="CF173" s="10">
        <v>9</v>
      </c>
      <c r="CG173" s="10">
        <v>9</v>
      </c>
      <c r="CH173" s="10">
        <v>9</v>
      </c>
      <c r="CI173" s="10">
        <v>9</v>
      </c>
      <c r="CJ173" s="10">
        <v>9</v>
      </c>
      <c r="CK173" s="10">
        <v>9</v>
      </c>
      <c r="CL173" s="10">
        <v>9</v>
      </c>
      <c r="CM173" s="10">
        <v>9</v>
      </c>
      <c r="CN173" s="10">
        <v>9</v>
      </c>
      <c r="CO173" s="10">
        <v>9</v>
      </c>
    </row>
    <row r="174" spans="1:93" ht="15.75" thickBot="1" x14ac:dyDescent="0.3">
      <c r="A174" s="9" t="s">
        <v>210</v>
      </c>
      <c r="B174" s="10">
        <v>8</v>
      </c>
      <c r="C174" s="10">
        <v>8</v>
      </c>
      <c r="D174" s="10">
        <v>8</v>
      </c>
      <c r="E174" s="10">
        <v>8</v>
      </c>
      <c r="F174" s="10">
        <v>8</v>
      </c>
      <c r="G174" s="10">
        <v>8</v>
      </c>
      <c r="H174" s="10">
        <v>8</v>
      </c>
      <c r="I174" s="10">
        <v>8</v>
      </c>
      <c r="J174" s="10">
        <v>8</v>
      </c>
      <c r="K174" s="10">
        <v>8</v>
      </c>
      <c r="L174" s="10">
        <v>8</v>
      </c>
      <c r="M174" s="10">
        <v>8</v>
      </c>
      <c r="N174" s="10">
        <v>8</v>
      </c>
      <c r="O174" s="10">
        <v>8</v>
      </c>
      <c r="P174" s="10">
        <v>8</v>
      </c>
      <c r="Q174" s="10">
        <v>8</v>
      </c>
      <c r="R174" s="10">
        <v>8</v>
      </c>
      <c r="S174" s="10">
        <v>8</v>
      </c>
      <c r="T174" s="10">
        <v>8</v>
      </c>
      <c r="U174" s="10">
        <v>8</v>
      </c>
      <c r="V174" s="10">
        <v>8</v>
      </c>
      <c r="W174" s="10">
        <v>8</v>
      </c>
      <c r="X174" s="10">
        <v>8</v>
      </c>
      <c r="Y174" s="10">
        <v>8</v>
      </c>
      <c r="Z174" s="10">
        <v>8</v>
      </c>
      <c r="AA174" s="10">
        <v>8</v>
      </c>
      <c r="AB174" s="10">
        <v>8</v>
      </c>
      <c r="AC174" s="10">
        <v>8</v>
      </c>
      <c r="AD174" s="10">
        <v>8</v>
      </c>
      <c r="BL174" s="9" t="s">
        <v>210</v>
      </c>
      <c r="BM174" s="10">
        <v>8</v>
      </c>
      <c r="BN174" s="10">
        <v>8</v>
      </c>
      <c r="BO174" s="10">
        <v>8</v>
      </c>
      <c r="BP174" s="10">
        <v>8</v>
      </c>
      <c r="BQ174" s="10">
        <v>8</v>
      </c>
      <c r="BR174" s="10">
        <v>8</v>
      </c>
      <c r="BS174" s="10">
        <v>8</v>
      </c>
      <c r="BT174" s="10">
        <v>8</v>
      </c>
      <c r="BU174" s="10">
        <v>8</v>
      </c>
      <c r="BV174" s="10">
        <v>8</v>
      </c>
      <c r="BW174" s="10">
        <v>8</v>
      </c>
      <c r="BX174" s="10">
        <v>8</v>
      </c>
      <c r="BY174" s="10">
        <v>8</v>
      </c>
      <c r="BZ174" s="10">
        <v>8</v>
      </c>
      <c r="CA174" s="10">
        <v>8</v>
      </c>
      <c r="CB174" s="10">
        <v>8</v>
      </c>
      <c r="CC174" s="10">
        <v>8</v>
      </c>
      <c r="CD174" s="10">
        <v>8</v>
      </c>
      <c r="CE174" s="10">
        <v>8</v>
      </c>
      <c r="CF174" s="10">
        <v>8</v>
      </c>
      <c r="CG174" s="10">
        <v>8</v>
      </c>
      <c r="CH174" s="10">
        <v>8</v>
      </c>
      <c r="CI174" s="10">
        <v>8</v>
      </c>
      <c r="CJ174" s="10">
        <v>8</v>
      </c>
      <c r="CK174" s="10">
        <v>8</v>
      </c>
      <c r="CL174" s="10">
        <v>8</v>
      </c>
      <c r="CM174" s="10">
        <v>8</v>
      </c>
      <c r="CN174" s="10">
        <v>8</v>
      </c>
      <c r="CO174" s="10">
        <v>8</v>
      </c>
    </row>
    <row r="175" spans="1:93" ht="15.75" thickBot="1" x14ac:dyDescent="0.3">
      <c r="A175" s="9" t="s">
        <v>212</v>
      </c>
      <c r="B175" s="10">
        <v>7</v>
      </c>
      <c r="C175" s="10">
        <v>7</v>
      </c>
      <c r="D175" s="10">
        <v>7</v>
      </c>
      <c r="E175" s="10">
        <v>7</v>
      </c>
      <c r="F175" s="10">
        <v>7</v>
      </c>
      <c r="G175" s="10">
        <v>7</v>
      </c>
      <c r="H175" s="10">
        <v>7</v>
      </c>
      <c r="I175" s="10">
        <v>7</v>
      </c>
      <c r="J175" s="10">
        <v>7</v>
      </c>
      <c r="K175" s="10">
        <v>7</v>
      </c>
      <c r="L175" s="10">
        <v>7</v>
      </c>
      <c r="M175" s="10">
        <v>7</v>
      </c>
      <c r="N175" s="10">
        <v>7</v>
      </c>
      <c r="O175" s="10">
        <v>7</v>
      </c>
      <c r="P175" s="10">
        <v>7</v>
      </c>
      <c r="Q175" s="10">
        <v>7</v>
      </c>
      <c r="R175" s="10">
        <v>7</v>
      </c>
      <c r="S175" s="10">
        <v>7</v>
      </c>
      <c r="T175" s="10">
        <v>7</v>
      </c>
      <c r="U175" s="10">
        <v>7</v>
      </c>
      <c r="V175" s="10">
        <v>7</v>
      </c>
      <c r="W175" s="10">
        <v>7</v>
      </c>
      <c r="X175" s="10">
        <v>7</v>
      </c>
      <c r="Y175" s="10">
        <v>7</v>
      </c>
      <c r="Z175" s="10">
        <v>7</v>
      </c>
      <c r="AA175" s="10">
        <v>7</v>
      </c>
      <c r="AB175" s="10">
        <v>7</v>
      </c>
      <c r="AC175" s="10">
        <v>7</v>
      </c>
      <c r="AD175" s="10">
        <v>7</v>
      </c>
      <c r="BL175" s="9" t="s">
        <v>212</v>
      </c>
      <c r="BM175" s="10">
        <v>7</v>
      </c>
      <c r="BN175" s="10">
        <v>7</v>
      </c>
      <c r="BO175" s="10">
        <v>7</v>
      </c>
      <c r="BP175" s="10">
        <v>7</v>
      </c>
      <c r="BQ175" s="10">
        <v>7</v>
      </c>
      <c r="BR175" s="10">
        <v>7</v>
      </c>
      <c r="BS175" s="10">
        <v>7</v>
      </c>
      <c r="BT175" s="10">
        <v>7</v>
      </c>
      <c r="BU175" s="10">
        <v>7</v>
      </c>
      <c r="BV175" s="10">
        <v>7</v>
      </c>
      <c r="BW175" s="10">
        <v>7</v>
      </c>
      <c r="BX175" s="10">
        <v>7</v>
      </c>
      <c r="BY175" s="10">
        <v>7</v>
      </c>
      <c r="BZ175" s="10">
        <v>7</v>
      </c>
      <c r="CA175" s="10">
        <v>7</v>
      </c>
      <c r="CB175" s="10">
        <v>7</v>
      </c>
      <c r="CC175" s="10">
        <v>7</v>
      </c>
      <c r="CD175" s="10">
        <v>7</v>
      </c>
      <c r="CE175" s="10">
        <v>7</v>
      </c>
      <c r="CF175" s="10">
        <v>7</v>
      </c>
      <c r="CG175" s="10">
        <v>7</v>
      </c>
      <c r="CH175" s="10">
        <v>7</v>
      </c>
      <c r="CI175" s="10">
        <v>7</v>
      </c>
      <c r="CJ175" s="10">
        <v>7</v>
      </c>
      <c r="CK175" s="10">
        <v>7</v>
      </c>
      <c r="CL175" s="10">
        <v>7</v>
      </c>
      <c r="CM175" s="10">
        <v>7</v>
      </c>
      <c r="CN175" s="10">
        <v>7</v>
      </c>
      <c r="CO175" s="10">
        <v>7</v>
      </c>
    </row>
    <row r="176" spans="1:93" ht="15.75" thickBot="1" x14ac:dyDescent="0.3">
      <c r="A176" s="9" t="s">
        <v>214</v>
      </c>
      <c r="B176" s="10">
        <v>6</v>
      </c>
      <c r="C176" s="10">
        <v>6</v>
      </c>
      <c r="D176" s="10">
        <v>6</v>
      </c>
      <c r="E176" s="10">
        <v>6</v>
      </c>
      <c r="F176" s="10">
        <v>6</v>
      </c>
      <c r="G176" s="10">
        <v>6</v>
      </c>
      <c r="H176" s="10">
        <v>6</v>
      </c>
      <c r="I176" s="10">
        <v>6</v>
      </c>
      <c r="J176" s="10">
        <v>6</v>
      </c>
      <c r="K176" s="10">
        <v>6</v>
      </c>
      <c r="L176" s="10">
        <v>6</v>
      </c>
      <c r="M176" s="10">
        <v>6</v>
      </c>
      <c r="N176" s="10">
        <v>6</v>
      </c>
      <c r="O176" s="10">
        <v>6</v>
      </c>
      <c r="P176" s="10">
        <v>6</v>
      </c>
      <c r="Q176" s="10">
        <v>6</v>
      </c>
      <c r="R176" s="10">
        <v>6</v>
      </c>
      <c r="S176" s="10">
        <v>6</v>
      </c>
      <c r="T176" s="10">
        <v>6</v>
      </c>
      <c r="U176" s="10">
        <v>6</v>
      </c>
      <c r="V176" s="10">
        <v>6</v>
      </c>
      <c r="W176" s="10">
        <v>6</v>
      </c>
      <c r="X176" s="10">
        <v>6</v>
      </c>
      <c r="Y176" s="10">
        <v>6</v>
      </c>
      <c r="Z176" s="10">
        <v>6</v>
      </c>
      <c r="AA176" s="10">
        <v>6</v>
      </c>
      <c r="AB176" s="10">
        <v>6</v>
      </c>
      <c r="AC176" s="10">
        <v>6</v>
      </c>
      <c r="AD176" s="10">
        <v>6</v>
      </c>
      <c r="BL176" s="9" t="s">
        <v>214</v>
      </c>
      <c r="BM176" s="10">
        <v>6</v>
      </c>
      <c r="BN176" s="10">
        <v>6</v>
      </c>
      <c r="BO176" s="10">
        <v>6</v>
      </c>
      <c r="BP176" s="10">
        <v>6</v>
      </c>
      <c r="BQ176" s="10">
        <v>6</v>
      </c>
      <c r="BR176" s="10">
        <v>6</v>
      </c>
      <c r="BS176" s="10">
        <v>6</v>
      </c>
      <c r="BT176" s="10">
        <v>6</v>
      </c>
      <c r="BU176" s="10">
        <v>6</v>
      </c>
      <c r="BV176" s="10">
        <v>6</v>
      </c>
      <c r="BW176" s="10">
        <v>6</v>
      </c>
      <c r="BX176" s="10">
        <v>6</v>
      </c>
      <c r="BY176" s="10">
        <v>6</v>
      </c>
      <c r="BZ176" s="10">
        <v>6</v>
      </c>
      <c r="CA176" s="10">
        <v>6</v>
      </c>
      <c r="CB176" s="10">
        <v>6</v>
      </c>
      <c r="CC176" s="10">
        <v>6</v>
      </c>
      <c r="CD176" s="10">
        <v>6</v>
      </c>
      <c r="CE176" s="10">
        <v>6</v>
      </c>
      <c r="CF176" s="10">
        <v>6</v>
      </c>
      <c r="CG176" s="10">
        <v>6</v>
      </c>
      <c r="CH176" s="10">
        <v>6</v>
      </c>
      <c r="CI176" s="10">
        <v>6</v>
      </c>
      <c r="CJ176" s="10">
        <v>6</v>
      </c>
      <c r="CK176" s="10">
        <v>6</v>
      </c>
      <c r="CL176" s="10">
        <v>6</v>
      </c>
      <c r="CM176" s="10">
        <v>6</v>
      </c>
      <c r="CN176" s="10">
        <v>6</v>
      </c>
      <c r="CO176" s="10">
        <v>6</v>
      </c>
    </row>
    <row r="177" spans="1:97" ht="15.75" thickBot="1" x14ac:dyDescent="0.3">
      <c r="A177" s="9" t="s">
        <v>216</v>
      </c>
      <c r="B177" s="10">
        <v>5</v>
      </c>
      <c r="C177" s="10">
        <v>5</v>
      </c>
      <c r="D177" s="10">
        <v>5</v>
      </c>
      <c r="E177" s="10">
        <v>5</v>
      </c>
      <c r="F177" s="10">
        <v>5</v>
      </c>
      <c r="G177" s="10">
        <v>5</v>
      </c>
      <c r="H177" s="10">
        <v>5</v>
      </c>
      <c r="I177" s="10">
        <v>5</v>
      </c>
      <c r="J177" s="10">
        <v>5</v>
      </c>
      <c r="K177" s="10">
        <v>5</v>
      </c>
      <c r="L177" s="10">
        <v>5</v>
      </c>
      <c r="M177" s="10">
        <v>5</v>
      </c>
      <c r="N177" s="10">
        <v>5</v>
      </c>
      <c r="O177" s="10">
        <v>5</v>
      </c>
      <c r="P177" s="10">
        <v>5</v>
      </c>
      <c r="Q177" s="10">
        <v>5</v>
      </c>
      <c r="R177" s="10">
        <v>5</v>
      </c>
      <c r="S177" s="10">
        <v>5</v>
      </c>
      <c r="T177" s="10">
        <v>5</v>
      </c>
      <c r="U177" s="10">
        <v>5</v>
      </c>
      <c r="V177" s="10">
        <v>5</v>
      </c>
      <c r="W177" s="10">
        <v>5</v>
      </c>
      <c r="X177" s="10">
        <v>5</v>
      </c>
      <c r="Y177" s="10">
        <v>5</v>
      </c>
      <c r="Z177" s="10">
        <v>5</v>
      </c>
      <c r="AA177" s="10">
        <v>5</v>
      </c>
      <c r="AB177" s="10">
        <v>5</v>
      </c>
      <c r="AC177" s="10">
        <v>5</v>
      </c>
      <c r="AD177" s="10">
        <v>5</v>
      </c>
      <c r="BL177" s="9" t="s">
        <v>216</v>
      </c>
      <c r="BM177" s="10">
        <v>5</v>
      </c>
      <c r="BN177" s="10">
        <v>5</v>
      </c>
      <c r="BO177" s="10">
        <v>5</v>
      </c>
      <c r="BP177" s="10">
        <v>5</v>
      </c>
      <c r="BQ177" s="10">
        <v>5</v>
      </c>
      <c r="BR177" s="10">
        <v>5</v>
      </c>
      <c r="BS177" s="10">
        <v>5</v>
      </c>
      <c r="BT177" s="10">
        <v>5</v>
      </c>
      <c r="BU177" s="10">
        <v>5</v>
      </c>
      <c r="BV177" s="10">
        <v>5</v>
      </c>
      <c r="BW177" s="10">
        <v>5</v>
      </c>
      <c r="BX177" s="10">
        <v>5</v>
      </c>
      <c r="BY177" s="10">
        <v>5</v>
      </c>
      <c r="BZ177" s="10">
        <v>5</v>
      </c>
      <c r="CA177" s="10">
        <v>5</v>
      </c>
      <c r="CB177" s="10">
        <v>5</v>
      </c>
      <c r="CC177" s="10">
        <v>5</v>
      </c>
      <c r="CD177" s="10">
        <v>5</v>
      </c>
      <c r="CE177" s="10">
        <v>5</v>
      </c>
      <c r="CF177" s="10">
        <v>5</v>
      </c>
      <c r="CG177" s="10">
        <v>5</v>
      </c>
      <c r="CH177" s="10">
        <v>5</v>
      </c>
      <c r="CI177" s="10">
        <v>5</v>
      </c>
      <c r="CJ177" s="10">
        <v>5</v>
      </c>
      <c r="CK177" s="10">
        <v>5</v>
      </c>
      <c r="CL177" s="10">
        <v>5</v>
      </c>
      <c r="CM177" s="10">
        <v>5</v>
      </c>
      <c r="CN177" s="10">
        <v>5</v>
      </c>
      <c r="CO177" s="10">
        <v>5</v>
      </c>
    </row>
    <row r="178" spans="1:97" ht="15.75" thickBot="1" x14ac:dyDescent="0.3">
      <c r="A178" s="9" t="s">
        <v>218</v>
      </c>
      <c r="B178" s="10">
        <v>4</v>
      </c>
      <c r="C178" s="10">
        <v>4</v>
      </c>
      <c r="D178" s="10">
        <v>4</v>
      </c>
      <c r="E178" s="10">
        <v>4</v>
      </c>
      <c r="F178" s="10">
        <v>4</v>
      </c>
      <c r="G178" s="10">
        <v>4</v>
      </c>
      <c r="H178" s="10">
        <v>4</v>
      </c>
      <c r="I178" s="10">
        <v>4</v>
      </c>
      <c r="J178" s="10">
        <v>4</v>
      </c>
      <c r="K178" s="10">
        <v>4</v>
      </c>
      <c r="L178" s="10">
        <v>4</v>
      </c>
      <c r="M178" s="10">
        <v>4</v>
      </c>
      <c r="N178" s="10">
        <v>4</v>
      </c>
      <c r="O178" s="10">
        <v>4</v>
      </c>
      <c r="P178" s="10">
        <v>4</v>
      </c>
      <c r="Q178" s="10">
        <v>4</v>
      </c>
      <c r="R178" s="10">
        <v>4</v>
      </c>
      <c r="S178" s="10">
        <v>4</v>
      </c>
      <c r="T178" s="10">
        <v>4</v>
      </c>
      <c r="U178" s="10">
        <v>4</v>
      </c>
      <c r="V178" s="10">
        <v>4</v>
      </c>
      <c r="W178" s="10">
        <v>4</v>
      </c>
      <c r="X178" s="10">
        <v>4</v>
      </c>
      <c r="Y178" s="10">
        <v>4</v>
      </c>
      <c r="Z178" s="10">
        <v>4</v>
      </c>
      <c r="AA178" s="10">
        <v>4</v>
      </c>
      <c r="AB178" s="10">
        <v>4</v>
      </c>
      <c r="AC178" s="10">
        <v>4</v>
      </c>
      <c r="AD178" s="10">
        <v>4</v>
      </c>
      <c r="BL178" s="9" t="s">
        <v>218</v>
      </c>
      <c r="BM178" s="10">
        <v>4</v>
      </c>
      <c r="BN178" s="10">
        <v>4</v>
      </c>
      <c r="BO178" s="10">
        <v>4</v>
      </c>
      <c r="BP178" s="10">
        <v>4</v>
      </c>
      <c r="BQ178" s="10">
        <v>4</v>
      </c>
      <c r="BR178" s="10">
        <v>4</v>
      </c>
      <c r="BS178" s="10">
        <v>4</v>
      </c>
      <c r="BT178" s="10">
        <v>4</v>
      </c>
      <c r="BU178" s="10">
        <v>4</v>
      </c>
      <c r="BV178" s="10">
        <v>4</v>
      </c>
      <c r="BW178" s="10">
        <v>4</v>
      </c>
      <c r="BX178" s="10">
        <v>4</v>
      </c>
      <c r="BY178" s="10">
        <v>4</v>
      </c>
      <c r="BZ178" s="10">
        <v>4</v>
      </c>
      <c r="CA178" s="10">
        <v>4</v>
      </c>
      <c r="CB178" s="10">
        <v>4</v>
      </c>
      <c r="CC178" s="10">
        <v>4</v>
      </c>
      <c r="CD178" s="10">
        <v>4</v>
      </c>
      <c r="CE178" s="10">
        <v>4</v>
      </c>
      <c r="CF178" s="10">
        <v>4</v>
      </c>
      <c r="CG178" s="10">
        <v>4</v>
      </c>
      <c r="CH178" s="10">
        <v>4</v>
      </c>
      <c r="CI178" s="10">
        <v>4</v>
      </c>
      <c r="CJ178" s="10">
        <v>4</v>
      </c>
      <c r="CK178" s="10">
        <v>4</v>
      </c>
      <c r="CL178" s="10">
        <v>4</v>
      </c>
      <c r="CM178" s="10">
        <v>4</v>
      </c>
      <c r="CN178" s="10">
        <v>4</v>
      </c>
      <c r="CO178" s="10">
        <v>4</v>
      </c>
    </row>
    <row r="179" spans="1:97" ht="15.75" thickBot="1" x14ac:dyDescent="0.3">
      <c r="A179" s="9" t="s">
        <v>220</v>
      </c>
      <c r="B179" s="10">
        <v>3</v>
      </c>
      <c r="C179" s="10">
        <v>3</v>
      </c>
      <c r="D179" s="10">
        <v>3</v>
      </c>
      <c r="E179" s="10">
        <v>3</v>
      </c>
      <c r="F179" s="10">
        <v>3</v>
      </c>
      <c r="G179" s="10">
        <v>3</v>
      </c>
      <c r="H179" s="10">
        <v>3</v>
      </c>
      <c r="I179" s="10">
        <v>3</v>
      </c>
      <c r="J179" s="10">
        <v>3</v>
      </c>
      <c r="K179" s="10">
        <v>3</v>
      </c>
      <c r="L179" s="10">
        <v>3</v>
      </c>
      <c r="M179" s="10">
        <v>3</v>
      </c>
      <c r="N179" s="10">
        <v>3</v>
      </c>
      <c r="O179" s="10">
        <v>3</v>
      </c>
      <c r="P179" s="10">
        <v>3</v>
      </c>
      <c r="Q179" s="10">
        <v>3</v>
      </c>
      <c r="R179" s="10">
        <v>3</v>
      </c>
      <c r="S179" s="10">
        <v>3</v>
      </c>
      <c r="T179" s="10">
        <v>3</v>
      </c>
      <c r="U179" s="10">
        <v>3</v>
      </c>
      <c r="V179" s="10">
        <v>3</v>
      </c>
      <c r="W179" s="10">
        <v>3</v>
      </c>
      <c r="X179" s="10">
        <v>3</v>
      </c>
      <c r="Y179" s="10">
        <v>3</v>
      </c>
      <c r="Z179" s="10">
        <v>3</v>
      </c>
      <c r="AA179" s="10">
        <v>3</v>
      </c>
      <c r="AB179" s="10">
        <v>3</v>
      </c>
      <c r="AC179" s="10">
        <v>3</v>
      </c>
      <c r="AD179" s="10">
        <v>3</v>
      </c>
      <c r="BL179" s="9" t="s">
        <v>220</v>
      </c>
      <c r="BM179" s="10">
        <v>3</v>
      </c>
      <c r="BN179" s="10">
        <v>3</v>
      </c>
      <c r="BO179" s="10">
        <v>3</v>
      </c>
      <c r="BP179" s="10">
        <v>3</v>
      </c>
      <c r="BQ179" s="10">
        <v>3</v>
      </c>
      <c r="BR179" s="10">
        <v>3</v>
      </c>
      <c r="BS179" s="10">
        <v>3</v>
      </c>
      <c r="BT179" s="10">
        <v>3</v>
      </c>
      <c r="BU179" s="10">
        <v>3</v>
      </c>
      <c r="BV179" s="10">
        <v>3</v>
      </c>
      <c r="BW179" s="10">
        <v>3</v>
      </c>
      <c r="BX179" s="10">
        <v>3</v>
      </c>
      <c r="BY179" s="10">
        <v>3</v>
      </c>
      <c r="BZ179" s="10">
        <v>3</v>
      </c>
      <c r="CA179" s="10">
        <v>3</v>
      </c>
      <c r="CB179" s="10">
        <v>3</v>
      </c>
      <c r="CC179" s="10">
        <v>3</v>
      </c>
      <c r="CD179" s="10">
        <v>3</v>
      </c>
      <c r="CE179" s="10">
        <v>3</v>
      </c>
      <c r="CF179" s="10">
        <v>3</v>
      </c>
      <c r="CG179" s="10">
        <v>3</v>
      </c>
      <c r="CH179" s="10">
        <v>3</v>
      </c>
      <c r="CI179" s="10">
        <v>3</v>
      </c>
      <c r="CJ179" s="10">
        <v>3</v>
      </c>
      <c r="CK179" s="10">
        <v>3</v>
      </c>
      <c r="CL179" s="10">
        <v>3</v>
      </c>
      <c r="CM179" s="10">
        <v>3</v>
      </c>
      <c r="CN179" s="10">
        <v>3</v>
      </c>
      <c r="CO179" s="10">
        <v>3</v>
      </c>
    </row>
    <row r="180" spans="1:97" ht="15.75" thickBot="1" x14ac:dyDescent="0.3">
      <c r="A180" s="9" t="s">
        <v>222</v>
      </c>
      <c r="B180" s="10">
        <v>2</v>
      </c>
      <c r="C180" s="10">
        <v>2</v>
      </c>
      <c r="D180" s="10">
        <v>2</v>
      </c>
      <c r="E180" s="10">
        <v>2</v>
      </c>
      <c r="F180" s="10">
        <v>2</v>
      </c>
      <c r="G180" s="10">
        <v>2</v>
      </c>
      <c r="H180" s="10">
        <v>2</v>
      </c>
      <c r="I180" s="10">
        <v>2</v>
      </c>
      <c r="J180" s="10">
        <v>2</v>
      </c>
      <c r="K180" s="10">
        <v>2</v>
      </c>
      <c r="L180" s="10">
        <v>2</v>
      </c>
      <c r="M180" s="10">
        <v>2</v>
      </c>
      <c r="N180" s="10">
        <v>2</v>
      </c>
      <c r="O180" s="10">
        <v>2</v>
      </c>
      <c r="P180" s="10">
        <v>2</v>
      </c>
      <c r="Q180" s="10">
        <v>2</v>
      </c>
      <c r="R180" s="10">
        <v>2</v>
      </c>
      <c r="S180" s="10">
        <v>2</v>
      </c>
      <c r="T180" s="10">
        <v>2</v>
      </c>
      <c r="U180" s="10">
        <v>2</v>
      </c>
      <c r="V180" s="10">
        <v>2</v>
      </c>
      <c r="W180" s="10">
        <v>2</v>
      </c>
      <c r="X180" s="10">
        <v>2</v>
      </c>
      <c r="Y180" s="10">
        <v>2</v>
      </c>
      <c r="Z180" s="10">
        <v>2</v>
      </c>
      <c r="AA180" s="10">
        <v>2</v>
      </c>
      <c r="AB180" s="10">
        <v>2</v>
      </c>
      <c r="AC180" s="10">
        <v>2</v>
      </c>
      <c r="AD180" s="10">
        <v>2</v>
      </c>
      <c r="BL180" s="9" t="s">
        <v>222</v>
      </c>
      <c r="BM180" s="10">
        <v>2</v>
      </c>
      <c r="BN180" s="10">
        <v>2</v>
      </c>
      <c r="BO180" s="10">
        <v>2</v>
      </c>
      <c r="BP180" s="10">
        <v>2</v>
      </c>
      <c r="BQ180" s="10">
        <v>2</v>
      </c>
      <c r="BR180" s="10">
        <v>2</v>
      </c>
      <c r="BS180" s="10">
        <v>2</v>
      </c>
      <c r="BT180" s="10">
        <v>2</v>
      </c>
      <c r="BU180" s="10">
        <v>2</v>
      </c>
      <c r="BV180" s="10">
        <v>2</v>
      </c>
      <c r="BW180" s="10">
        <v>2</v>
      </c>
      <c r="BX180" s="10">
        <v>2</v>
      </c>
      <c r="BY180" s="10">
        <v>2</v>
      </c>
      <c r="BZ180" s="10">
        <v>2</v>
      </c>
      <c r="CA180" s="10">
        <v>2</v>
      </c>
      <c r="CB180" s="10">
        <v>2</v>
      </c>
      <c r="CC180" s="10">
        <v>2</v>
      </c>
      <c r="CD180" s="10">
        <v>2</v>
      </c>
      <c r="CE180" s="10">
        <v>2</v>
      </c>
      <c r="CF180" s="10">
        <v>2</v>
      </c>
      <c r="CG180" s="10">
        <v>2</v>
      </c>
      <c r="CH180" s="10">
        <v>2</v>
      </c>
      <c r="CI180" s="10">
        <v>2</v>
      </c>
      <c r="CJ180" s="10">
        <v>2</v>
      </c>
      <c r="CK180" s="10">
        <v>2</v>
      </c>
      <c r="CL180" s="10">
        <v>2</v>
      </c>
      <c r="CM180" s="10">
        <v>2</v>
      </c>
      <c r="CN180" s="10">
        <v>2</v>
      </c>
      <c r="CO180" s="10">
        <v>2</v>
      </c>
    </row>
    <row r="181" spans="1:97" ht="15.75" thickBot="1" x14ac:dyDescent="0.3">
      <c r="A181" s="9" t="s">
        <v>224</v>
      </c>
      <c r="B181" s="10">
        <v>1</v>
      </c>
      <c r="C181" s="10">
        <v>1</v>
      </c>
      <c r="D181" s="10">
        <v>1</v>
      </c>
      <c r="E181" s="10">
        <v>1</v>
      </c>
      <c r="F181" s="10">
        <v>1</v>
      </c>
      <c r="G181" s="10">
        <v>1</v>
      </c>
      <c r="H181" s="10">
        <v>1</v>
      </c>
      <c r="I181" s="10">
        <v>1</v>
      </c>
      <c r="J181" s="10">
        <v>1</v>
      </c>
      <c r="K181" s="10">
        <v>1</v>
      </c>
      <c r="L181" s="10">
        <v>1</v>
      </c>
      <c r="M181" s="10">
        <v>1</v>
      </c>
      <c r="N181" s="10">
        <v>1</v>
      </c>
      <c r="O181" s="10">
        <v>1</v>
      </c>
      <c r="P181" s="10">
        <v>1</v>
      </c>
      <c r="Q181" s="10">
        <v>1</v>
      </c>
      <c r="R181" s="10">
        <v>1</v>
      </c>
      <c r="S181" s="10">
        <v>1</v>
      </c>
      <c r="T181" s="10">
        <v>1</v>
      </c>
      <c r="U181" s="10">
        <v>1</v>
      </c>
      <c r="V181" s="10">
        <v>1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1</v>
      </c>
      <c r="AC181" s="10">
        <v>1</v>
      </c>
      <c r="AD181" s="10">
        <v>1</v>
      </c>
      <c r="BL181" s="9" t="s">
        <v>224</v>
      </c>
      <c r="BM181" s="10">
        <v>1</v>
      </c>
      <c r="BN181" s="10">
        <v>1</v>
      </c>
      <c r="BO181" s="10">
        <v>1</v>
      </c>
      <c r="BP181" s="10">
        <v>1</v>
      </c>
      <c r="BQ181" s="10">
        <v>1</v>
      </c>
      <c r="BR181" s="10">
        <v>1</v>
      </c>
      <c r="BS181" s="10">
        <v>1</v>
      </c>
      <c r="BT181" s="10">
        <v>1</v>
      </c>
      <c r="BU181" s="10">
        <v>1</v>
      </c>
      <c r="BV181" s="10">
        <v>1</v>
      </c>
      <c r="BW181" s="10">
        <v>1</v>
      </c>
      <c r="BX181" s="10">
        <v>1</v>
      </c>
      <c r="BY181" s="10">
        <v>1</v>
      </c>
      <c r="BZ181" s="10">
        <v>1</v>
      </c>
      <c r="CA181" s="10">
        <v>1</v>
      </c>
      <c r="CB181" s="10">
        <v>1</v>
      </c>
      <c r="CC181" s="10">
        <v>1</v>
      </c>
      <c r="CD181" s="10">
        <v>1</v>
      </c>
      <c r="CE181" s="10">
        <v>1</v>
      </c>
      <c r="CF181" s="10">
        <v>1</v>
      </c>
      <c r="CG181" s="10">
        <v>1</v>
      </c>
      <c r="CH181" s="10">
        <v>1</v>
      </c>
      <c r="CI181" s="10">
        <v>1</v>
      </c>
      <c r="CJ181" s="10">
        <v>1</v>
      </c>
      <c r="CK181" s="10">
        <v>1</v>
      </c>
      <c r="CL181" s="10">
        <v>1</v>
      </c>
      <c r="CM181" s="10">
        <v>1</v>
      </c>
      <c r="CN181" s="10">
        <v>1</v>
      </c>
      <c r="CO181" s="10">
        <v>1</v>
      </c>
    </row>
    <row r="182" spans="1:97" ht="15.75" thickBot="1" x14ac:dyDescent="0.3">
      <c r="A182" s="9" t="s">
        <v>226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BL182" s="9" t="s">
        <v>226</v>
      </c>
      <c r="BM182" s="10">
        <v>0</v>
      </c>
      <c r="BN182" s="10">
        <v>0</v>
      </c>
      <c r="BO182" s="10">
        <v>0</v>
      </c>
      <c r="BP182" s="10">
        <v>0</v>
      </c>
      <c r="BQ182" s="10">
        <v>0</v>
      </c>
      <c r="BR182" s="10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0</v>
      </c>
      <c r="BX182" s="10">
        <v>0</v>
      </c>
      <c r="BY182" s="10">
        <v>0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  <c r="CO182" s="10">
        <v>0</v>
      </c>
    </row>
    <row r="183" spans="1:97" ht="19.5" thickBot="1" x14ac:dyDescent="0.3">
      <c r="A183" s="5"/>
      <c r="BL183" s="5"/>
    </row>
    <row r="184" spans="1:97" ht="15.75" thickBot="1" x14ac:dyDescent="0.3">
      <c r="A184" s="9" t="s">
        <v>229</v>
      </c>
      <c r="B184" s="9" t="s">
        <v>88</v>
      </c>
      <c r="C184" s="9" t="s">
        <v>89</v>
      </c>
      <c r="D184" s="9" t="s">
        <v>90</v>
      </c>
      <c r="E184" s="9" t="s">
        <v>91</v>
      </c>
      <c r="F184" s="9" t="s">
        <v>92</v>
      </c>
      <c r="G184" s="9" t="s">
        <v>93</v>
      </c>
      <c r="H184" s="9" t="s">
        <v>94</v>
      </c>
      <c r="I184" s="9" t="s">
        <v>95</v>
      </c>
      <c r="J184" s="9" t="s">
        <v>96</v>
      </c>
      <c r="K184" s="9" t="s">
        <v>97</v>
      </c>
      <c r="L184" s="9" t="s">
        <v>98</v>
      </c>
      <c r="M184" s="9" t="s">
        <v>99</v>
      </c>
      <c r="N184" s="9" t="s">
        <v>100</v>
      </c>
      <c r="O184" s="9" t="s">
        <v>101</v>
      </c>
      <c r="P184" s="9" t="s">
        <v>102</v>
      </c>
      <c r="Q184" s="9" t="s">
        <v>103</v>
      </c>
      <c r="R184" s="9" t="s">
        <v>104</v>
      </c>
      <c r="S184" s="9" t="s">
        <v>105</v>
      </c>
      <c r="T184" s="9" t="s">
        <v>106</v>
      </c>
      <c r="U184" s="9" t="s">
        <v>107</v>
      </c>
      <c r="V184" s="9" t="s">
        <v>108</v>
      </c>
      <c r="W184" s="9" t="s">
        <v>109</v>
      </c>
      <c r="X184" s="9" t="s">
        <v>110</v>
      </c>
      <c r="Y184" s="9" t="s">
        <v>111</v>
      </c>
      <c r="Z184" s="9" t="s">
        <v>112</v>
      </c>
      <c r="AA184" s="9" t="s">
        <v>113</v>
      </c>
      <c r="AB184" s="9" t="s">
        <v>114</v>
      </c>
      <c r="AC184" s="9" t="s">
        <v>115</v>
      </c>
      <c r="AD184" s="9" t="s">
        <v>116</v>
      </c>
      <c r="AE184" s="9" t="s">
        <v>230</v>
      </c>
      <c r="AF184" s="9" t="s">
        <v>231</v>
      </c>
      <c r="AG184" s="9" t="s">
        <v>232</v>
      </c>
      <c r="AH184" s="9" t="s">
        <v>233</v>
      </c>
      <c r="BL184" s="9" t="s">
        <v>229</v>
      </c>
      <c r="BM184" s="9" t="s">
        <v>88</v>
      </c>
      <c r="BN184" s="9" t="s">
        <v>89</v>
      </c>
      <c r="BO184" s="9" t="s">
        <v>90</v>
      </c>
      <c r="BP184" s="9" t="s">
        <v>91</v>
      </c>
      <c r="BQ184" s="9" t="s">
        <v>92</v>
      </c>
      <c r="BR184" s="9" t="s">
        <v>93</v>
      </c>
      <c r="BS184" s="9" t="s">
        <v>94</v>
      </c>
      <c r="BT184" s="9" t="s">
        <v>95</v>
      </c>
      <c r="BU184" s="9" t="s">
        <v>96</v>
      </c>
      <c r="BV184" s="9" t="s">
        <v>97</v>
      </c>
      <c r="BW184" s="9" t="s">
        <v>98</v>
      </c>
      <c r="BX184" s="9" t="s">
        <v>99</v>
      </c>
      <c r="BY184" s="9" t="s">
        <v>100</v>
      </c>
      <c r="BZ184" s="9" t="s">
        <v>101</v>
      </c>
      <c r="CA184" s="9" t="s">
        <v>102</v>
      </c>
      <c r="CB184" s="9" t="s">
        <v>103</v>
      </c>
      <c r="CC184" s="9" t="s">
        <v>104</v>
      </c>
      <c r="CD184" s="9" t="s">
        <v>105</v>
      </c>
      <c r="CE184" s="9" t="s">
        <v>106</v>
      </c>
      <c r="CF184" s="9" t="s">
        <v>107</v>
      </c>
      <c r="CG184" s="9" t="s">
        <v>108</v>
      </c>
      <c r="CH184" s="9" t="s">
        <v>109</v>
      </c>
      <c r="CI184" s="9" t="s">
        <v>110</v>
      </c>
      <c r="CJ184" s="9" t="s">
        <v>111</v>
      </c>
      <c r="CK184" s="9" t="s">
        <v>112</v>
      </c>
      <c r="CL184" s="9" t="s">
        <v>113</v>
      </c>
      <c r="CM184" s="9" t="s">
        <v>114</v>
      </c>
      <c r="CN184" s="9" t="s">
        <v>115</v>
      </c>
      <c r="CO184" s="9" t="s">
        <v>116</v>
      </c>
      <c r="CP184" s="9" t="s">
        <v>230</v>
      </c>
      <c r="CQ184" s="9" t="s">
        <v>231</v>
      </c>
      <c r="CR184" s="9" t="s">
        <v>232</v>
      </c>
      <c r="CS184" s="9" t="s">
        <v>233</v>
      </c>
    </row>
    <row r="185" spans="1:97" ht="15.75" thickBot="1" x14ac:dyDescent="0.3">
      <c r="A185" s="9" t="s">
        <v>119</v>
      </c>
      <c r="B185" s="10">
        <v>24</v>
      </c>
      <c r="C185" s="10">
        <v>24</v>
      </c>
      <c r="D185" s="10">
        <v>24</v>
      </c>
      <c r="E185" s="10">
        <v>24</v>
      </c>
      <c r="F185" s="10">
        <v>24</v>
      </c>
      <c r="G185" s="10">
        <v>24</v>
      </c>
      <c r="H185" s="10">
        <v>24</v>
      </c>
      <c r="I185" s="10">
        <v>24</v>
      </c>
      <c r="J185" s="10">
        <v>24</v>
      </c>
      <c r="K185" s="10">
        <v>24</v>
      </c>
      <c r="L185" s="10">
        <v>24</v>
      </c>
      <c r="M185" s="10">
        <v>999324.6</v>
      </c>
      <c r="N185" s="10">
        <v>24</v>
      </c>
      <c r="O185" s="10">
        <v>24</v>
      </c>
      <c r="P185" s="10">
        <v>23</v>
      </c>
      <c r="Q185" s="10">
        <v>24</v>
      </c>
      <c r="R185" s="10">
        <v>24</v>
      </c>
      <c r="S185" s="10">
        <v>24</v>
      </c>
      <c r="T185" s="10">
        <v>24</v>
      </c>
      <c r="U185" s="10">
        <v>24</v>
      </c>
      <c r="V185" s="10">
        <v>24</v>
      </c>
      <c r="W185" s="10">
        <v>24</v>
      </c>
      <c r="X185" s="10">
        <v>24</v>
      </c>
      <c r="Y185" s="10">
        <v>24</v>
      </c>
      <c r="Z185" s="10">
        <v>24</v>
      </c>
      <c r="AA185" s="10">
        <v>24</v>
      </c>
      <c r="AB185" s="10">
        <v>24</v>
      </c>
      <c r="AC185" s="10">
        <v>24</v>
      </c>
      <c r="AD185" s="10">
        <v>24</v>
      </c>
      <c r="AE185" s="10">
        <v>999995.6</v>
      </c>
      <c r="AF185" s="10">
        <v>1000000</v>
      </c>
      <c r="AG185" s="10">
        <v>4.4000000000000004</v>
      </c>
      <c r="AH185" s="10">
        <v>0</v>
      </c>
      <c r="BL185" s="9" t="s">
        <v>119</v>
      </c>
      <c r="BM185" s="10">
        <v>25</v>
      </c>
      <c r="BN185" s="10">
        <v>25</v>
      </c>
      <c r="BO185" s="10">
        <v>25</v>
      </c>
      <c r="BP185" s="10">
        <v>25</v>
      </c>
      <c r="BQ185" s="10">
        <v>25</v>
      </c>
      <c r="BR185" s="10">
        <v>25</v>
      </c>
      <c r="BS185" s="10">
        <v>25</v>
      </c>
      <c r="BT185" s="10">
        <v>25</v>
      </c>
      <c r="BU185" s="10">
        <v>25</v>
      </c>
      <c r="BV185" s="10">
        <v>25</v>
      </c>
      <c r="BW185" s="10">
        <v>25</v>
      </c>
      <c r="BX185" s="10">
        <v>499672.7</v>
      </c>
      <c r="BY185" s="10">
        <v>25</v>
      </c>
      <c r="BZ185" s="10">
        <v>25</v>
      </c>
      <c r="CA185" s="10">
        <v>499656.7</v>
      </c>
      <c r="CB185" s="10">
        <v>25</v>
      </c>
      <c r="CC185" s="10">
        <v>25</v>
      </c>
      <c r="CD185" s="10">
        <v>25</v>
      </c>
      <c r="CE185" s="10">
        <v>25</v>
      </c>
      <c r="CF185" s="10">
        <v>25</v>
      </c>
      <c r="CG185" s="10">
        <v>25</v>
      </c>
      <c r="CH185" s="10">
        <v>25</v>
      </c>
      <c r="CI185" s="10">
        <v>25</v>
      </c>
      <c r="CJ185" s="10">
        <v>25</v>
      </c>
      <c r="CK185" s="10">
        <v>25</v>
      </c>
      <c r="CL185" s="10">
        <v>25</v>
      </c>
      <c r="CM185" s="10">
        <v>25</v>
      </c>
      <c r="CN185" s="10">
        <v>25</v>
      </c>
      <c r="CO185" s="10">
        <v>25</v>
      </c>
      <c r="CP185" s="10">
        <v>1000004.4</v>
      </c>
      <c r="CQ185" s="10">
        <v>1000000</v>
      </c>
      <c r="CR185" s="10">
        <v>-4.4000000000000004</v>
      </c>
      <c r="CS185" s="10">
        <v>0</v>
      </c>
    </row>
    <row r="186" spans="1:97" ht="15.75" thickBot="1" x14ac:dyDescent="0.3">
      <c r="A186" s="9" t="s">
        <v>120</v>
      </c>
      <c r="B186" s="10">
        <v>26</v>
      </c>
      <c r="C186" s="10">
        <v>26</v>
      </c>
      <c r="D186" s="10">
        <v>26</v>
      </c>
      <c r="E186" s="10">
        <v>26</v>
      </c>
      <c r="F186" s="10">
        <v>25</v>
      </c>
      <c r="G186" s="10">
        <v>26</v>
      </c>
      <c r="H186" s="10">
        <v>26</v>
      </c>
      <c r="I186" s="10">
        <v>26</v>
      </c>
      <c r="J186" s="10">
        <v>25</v>
      </c>
      <c r="K186" s="10">
        <v>25</v>
      </c>
      <c r="L186" s="10">
        <v>25</v>
      </c>
      <c r="M186" s="10">
        <v>999326.6</v>
      </c>
      <c r="N186" s="10">
        <v>25</v>
      </c>
      <c r="O186" s="10">
        <v>25</v>
      </c>
      <c r="P186" s="10">
        <v>24</v>
      </c>
      <c r="Q186" s="10">
        <v>25</v>
      </c>
      <c r="R186" s="10">
        <v>26</v>
      </c>
      <c r="S186" s="10">
        <v>26</v>
      </c>
      <c r="T186" s="10">
        <v>25</v>
      </c>
      <c r="U186" s="10">
        <v>26</v>
      </c>
      <c r="V186" s="10">
        <v>26</v>
      </c>
      <c r="W186" s="10">
        <v>26</v>
      </c>
      <c r="X186" s="10">
        <v>26</v>
      </c>
      <c r="Y186" s="10">
        <v>26</v>
      </c>
      <c r="Z186" s="10">
        <v>26</v>
      </c>
      <c r="AA186" s="10">
        <v>26</v>
      </c>
      <c r="AB186" s="10">
        <v>25</v>
      </c>
      <c r="AC186" s="10">
        <v>26</v>
      </c>
      <c r="AD186" s="10">
        <v>26</v>
      </c>
      <c r="AE186" s="10">
        <v>1000043.6</v>
      </c>
      <c r="AF186" s="10">
        <v>1000000</v>
      </c>
      <c r="AG186" s="10">
        <v>-43.6</v>
      </c>
      <c r="AH186" s="10">
        <v>0</v>
      </c>
      <c r="BL186" s="9" t="s">
        <v>120</v>
      </c>
      <c r="BM186" s="10">
        <v>23</v>
      </c>
      <c r="BN186" s="10">
        <v>23</v>
      </c>
      <c r="BO186" s="10">
        <v>23</v>
      </c>
      <c r="BP186" s="10">
        <v>23</v>
      </c>
      <c r="BQ186" s="10">
        <v>24</v>
      </c>
      <c r="BR186" s="10">
        <v>23</v>
      </c>
      <c r="BS186" s="10">
        <v>23</v>
      </c>
      <c r="BT186" s="10">
        <v>23</v>
      </c>
      <c r="BU186" s="10">
        <v>24</v>
      </c>
      <c r="BV186" s="10">
        <v>24</v>
      </c>
      <c r="BW186" s="10">
        <v>24</v>
      </c>
      <c r="BX186" s="10">
        <v>499670.7</v>
      </c>
      <c r="BY186" s="10">
        <v>24</v>
      </c>
      <c r="BZ186" s="10">
        <v>24</v>
      </c>
      <c r="CA186" s="10">
        <v>499655.7</v>
      </c>
      <c r="CB186" s="10">
        <v>24</v>
      </c>
      <c r="CC186" s="10">
        <v>23</v>
      </c>
      <c r="CD186" s="10">
        <v>23</v>
      </c>
      <c r="CE186" s="10">
        <v>24</v>
      </c>
      <c r="CF186" s="10">
        <v>23</v>
      </c>
      <c r="CG186" s="10">
        <v>23</v>
      </c>
      <c r="CH186" s="10">
        <v>23</v>
      </c>
      <c r="CI186" s="10">
        <v>23</v>
      </c>
      <c r="CJ186" s="10">
        <v>23</v>
      </c>
      <c r="CK186" s="10">
        <v>23</v>
      </c>
      <c r="CL186" s="10">
        <v>23</v>
      </c>
      <c r="CM186" s="10">
        <v>24</v>
      </c>
      <c r="CN186" s="10">
        <v>23</v>
      </c>
      <c r="CO186" s="10">
        <v>23</v>
      </c>
      <c r="CP186" s="10">
        <v>999956.4</v>
      </c>
      <c r="CQ186" s="10">
        <v>1000000</v>
      </c>
      <c r="CR186" s="10">
        <v>43.6</v>
      </c>
      <c r="CS186" s="10">
        <v>0</v>
      </c>
    </row>
    <row r="187" spans="1:97" ht="15.75" thickBot="1" x14ac:dyDescent="0.3">
      <c r="A187" s="9" t="s">
        <v>121</v>
      </c>
      <c r="B187" s="10">
        <v>24</v>
      </c>
      <c r="C187" s="10">
        <v>24</v>
      </c>
      <c r="D187" s="10">
        <v>24</v>
      </c>
      <c r="E187" s="10">
        <v>24</v>
      </c>
      <c r="F187" s="10">
        <v>24</v>
      </c>
      <c r="G187" s="10">
        <v>24</v>
      </c>
      <c r="H187" s="10">
        <v>24</v>
      </c>
      <c r="I187" s="10">
        <v>24</v>
      </c>
      <c r="J187" s="10">
        <v>24</v>
      </c>
      <c r="K187" s="10">
        <v>24</v>
      </c>
      <c r="L187" s="10">
        <v>24</v>
      </c>
      <c r="M187" s="10">
        <v>999324.6</v>
      </c>
      <c r="N187" s="10">
        <v>24</v>
      </c>
      <c r="O187" s="10">
        <v>24</v>
      </c>
      <c r="P187" s="10">
        <v>23</v>
      </c>
      <c r="Q187" s="10">
        <v>24</v>
      </c>
      <c r="R187" s="10">
        <v>24</v>
      </c>
      <c r="S187" s="10">
        <v>24</v>
      </c>
      <c r="T187" s="10">
        <v>24</v>
      </c>
      <c r="U187" s="10">
        <v>24</v>
      </c>
      <c r="V187" s="10">
        <v>24</v>
      </c>
      <c r="W187" s="10">
        <v>24</v>
      </c>
      <c r="X187" s="10">
        <v>24</v>
      </c>
      <c r="Y187" s="10">
        <v>24</v>
      </c>
      <c r="Z187" s="10">
        <v>24</v>
      </c>
      <c r="AA187" s="10">
        <v>24</v>
      </c>
      <c r="AB187" s="10">
        <v>24</v>
      </c>
      <c r="AC187" s="10">
        <v>24</v>
      </c>
      <c r="AD187" s="10">
        <v>24</v>
      </c>
      <c r="AE187" s="10">
        <v>999995.6</v>
      </c>
      <c r="AF187" s="10">
        <v>1000000</v>
      </c>
      <c r="AG187" s="10">
        <v>4.4000000000000004</v>
      </c>
      <c r="AH187" s="10">
        <v>0</v>
      </c>
      <c r="BL187" s="9" t="s">
        <v>121</v>
      </c>
      <c r="BM187" s="10">
        <v>25</v>
      </c>
      <c r="BN187" s="10">
        <v>25</v>
      </c>
      <c r="BO187" s="10">
        <v>25</v>
      </c>
      <c r="BP187" s="10">
        <v>25</v>
      </c>
      <c r="BQ187" s="10">
        <v>25</v>
      </c>
      <c r="BR187" s="10">
        <v>25</v>
      </c>
      <c r="BS187" s="10">
        <v>25</v>
      </c>
      <c r="BT187" s="10">
        <v>25</v>
      </c>
      <c r="BU187" s="10">
        <v>25</v>
      </c>
      <c r="BV187" s="10">
        <v>25</v>
      </c>
      <c r="BW187" s="10">
        <v>25</v>
      </c>
      <c r="BX187" s="10">
        <v>499672.7</v>
      </c>
      <c r="BY187" s="10">
        <v>25</v>
      </c>
      <c r="BZ187" s="10">
        <v>25</v>
      </c>
      <c r="CA187" s="10">
        <v>499656.7</v>
      </c>
      <c r="CB187" s="10">
        <v>25</v>
      </c>
      <c r="CC187" s="10">
        <v>25</v>
      </c>
      <c r="CD187" s="10">
        <v>25</v>
      </c>
      <c r="CE187" s="10">
        <v>25</v>
      </c>
      <c r="CF187" s="10">
        <v>25</v>
      </c>
      <c r="CG187" s="10">
        <v>25</v>
      </c>
      <c r="CH187" s="10">
        <v>25</v>
      </c>
      <c r="CI187" s="10">
        <v>25</v>
      </c>
      <c r="CJ187" s="10">
        <v>25</v>
      </c>
      <c r="CK187" s="10">
        <v>25</v>
      </c>
      <c r="CL187" s="10">
        <v>25</v>
      </c>
      <c r="CM187" s="10">
        <v>25</v>
      </c>
      <c r="CN187" s="10">
        <v>25</v>
      </c>
      <c r="CO187" s="10">
        <v>25</v>
      </c>
      <c r="CP187" s="10">
        <v>1000004.4</v>
      </c>
      <c r="CQ187" s="10">
        <v>1000000</v>
      </c>
      <c r="CR187" s="10">
        <v>-4.4000000000000004</v>
      </c>
      <c r="CS187" s="10">
        <v>0</v>
      </c>
    </row>
    <row r="188" spans="1:97" ht="15.75" thickBot="1" x14ac:dyDescent="0.3">
      <c r="A188" s="9" t="s">
        <v>122</v>
      </c>
      <c r="B188" s="10">
        <v>24</v>
      </c>
      <c r="C188" s="10">
        <v>24</v>
      </c>
      <c r="D188" s="10">
        <v>24</v>
      </c>
      <c r="E188" s="10">
        <v>24</v>
      </c>
      <c r="F188" s="10">
        <v>24</v>
      </c>
      <c r="G188" s="10">
        <v>24</v>
      </c>
      <c r="H188" s="10">
        <v>24</v>
      </c>
      <c r="I188" s="10">
        <v>24</v>
      </c>
      <c r="J188" s="10">
        <v>24</v>
      </c>
      <c r="K188" s="10">
        <v>24</v>
      </c>
      <c r="L188" s="10">
        <v>24</v>
      </c>
      <c r="M188" s="10">
        <v>999324.6</v>
      </c>
      <c r="N188" s="10">
        <v>24</v>
      </c>
      <c r="O188" s="10">
        <v>24</v>
      </c>
      <c r="P188" s="10">
        <v>23</v>
      </c>
      <c r="Q188" s="10">
        <v>24</v>
      </c>
      <c r="R188" s="10">
        <v>24</v>
      </c>
      <c r="S188" s="10">
        <v>24</v>
      </c>
      <c r="T188" s="10">
        <v>24</v>
      </c>
      <c r="U188" s="10">
        <v>24</v>
      </c>
      <c r="V188" s="10">
        <v>24</v>
      </c>
      <c r="W188" s="10">
        <v>24</v>
      </c>
      <c r="X188" s="10">
        <v>24</v>
      </c>
      <c r="Y188" s="10">
        <v>24</v>
      </c>
      <c r="Z188" s="10">
        <v>24</v>
      </c>
      <c r="AA188" s="10">
        <v>24</v>
      </c>
      <c r="AB188" s="10">
        <v>24</v>
      </c>
      <c r="AC188" s="10">
        <v>24</v>
      </c>
      <c r="AD188" s="10">
        <v>24</v>
      </c>
      <c r="AE188" s="10">
        <v>999995.6</v>
      </c>
      <c r="AF188" s="10">
        <v>1000000</v>
      </c>
      <c r="AG188" s="10">
        <v>4.4000000000000004</v>
      </c>
      <c r="AH188" s="10">
        <v>0</v>
      </c>
      <c r="BL188" s="9" t="s">
        <v>122</v>
      </c>
      <c r="BM188" s="10">
        <v>25</v>
      </c>
      <c r="BN188" s="10">
        <v>25</v>
      </c>
      <c r="BO188" s="10">
        <v>25</v>
      </c>
      <c r="BP188" s="10">
        <v>25</v>
      </c>
      <c r="BQ188" s="10">
        <v>25</v>
      </c>
      <c r="BR188" s="10">
        <v>25</v>
      </c>
      <c r="BS188" s="10">
        <v>25</v>
      </c>
      <c r="BT188" s="10">
        <v>25</v>
      </c>
      <c r="BU188" s="10">
        <v>25</v>
      </c>
      <c r="BV188" s="10">
        <v>25</v>
      </c>
      <c r="BW188" s="10">
        <v>25</v>
      </c>
      <c r="BX188" s="10">
        <v>499672.7</v>
      </c>
      <c r="BY188" s="10">
        <v>25</v>
      </c>
      <c r="BZ188" s="10">
        <v>25</v>
      </c>
      <c r="CA188" s="10">
        <v>499656.7</v>
      </c>
      <c r="CB188" s="10">
        <v>25</v>
      </c>
      <c r="CC188" s="10">
        <v>25</v>
      </c>
      <c r="CD188" s="10">
        <v>25</v>
      </c>
      <c r="CE188" s="10">
        <v>25</v>
      </c>
      <c r="CF188" s="10">
        <v>25</v>
      </c>
      <c r="CG188" s="10">
        <v>25</v>
      </c>
      <c r="CH188" s="10">
        <v>25</v>
      </c>
      <c r="CI188" s="10">
        <v>25</v>
      </c>
      <c r="CJ188" s="10">
        <v>25</v>
      </c>
      <c r="CK188" s="10">
        <v>25</v>
      </c>
      <c r="CL188" s="10">
        <v>25</v>
      </c>
      <c r="CM188" s="10">
        <v>25</v>
      </c>
      <c r="CN188" s="10">
        <v>25</v>
      </c>
      <c r="CO188" s="10">
        <v>25</v>
      </c>
      <c r="CP188" s="10">
        <v>1000004.4</v>
      </c>
      <c r="CQ188" s="10">
        <v>1000000</v>
      </c>
      <c r="CR188" s="10">
        <v>-4.4000000000000004</v>
      </c>
      <c r="CS188" s="10">
        <v>0</v>
      </c>
    </row>
    <row r="189" spans="1:97" ht="15.75" thickBot="1" x14ac:dyDescent="0.3">
      <c r="A189" s="9" t="s">
        <v>123</v>
      </c>
      <c r="B189" s="10">
        <v>24</v>
      </c>
      <c r="C189" s="10">
        <v>24</v>
      </c>
      <c r="D189" s="10">
        <v>24</v>
      </c>
      <c r="E189" s="10">
        <v>24</v>
      </c>
      <c r="F189" s="10">
        <v>24</v>
      </c>
      <c r="G189" s="10">
        <v>24</v>
      </c>
      <c r="H189" s="10">
        <v>24</v>
      </c>
      <c r="I189" s="10">
        <v>24</v>
      </c>
      <c r="J189" s="10">
        <v>24</v>
      </c>
      <c r="K189" s="10">
        <v>24</v>
      </c>
      <c r="L189" s="10">
        <v>24</v>
      </c>
      <c r="M189" s="10">
        <v>999324.6</v>
      </c>
      <c r="N189" s="10">
        <v>24</v>
      </c>
      <c r="O189" s="10">
        <v>24</v>
      </c>
      <c r="P189" s="10">
        <v>23</v>
      </c>
      <c r="Q189" s="10">
        <v>24</v>
      </c>
      <c r="R189" s="10">
        <v>24</v>
      </c>
      <c r="S189" s="10">
        <v>24</v>
      </c>
      <c r="T189" s="10">
        <v>24</v>
      </c>
      <c r="U189" s="10">
        <v>24</v>
      </c>
      <c r="V189" s="10">
        <v>24</v>
      </c>
      <c r="W189" s="10">
        <v>24</v>
      </c>
      <c r="X189" s="10">
        <v>24</v>
      </c>
      <c r="Y189" s="10">
        <v>24</v>
      </c>
      <c r="Z189" s="10">
        <v>24</v>
      </c>
      <c r="AA189" s="10">
        <v>24</v>
      </c>
      <c r="AB189" s="10">
        <v>24</v>
      </c>
      <c r="AC189" s="10">
        <v>24</v>
      </c>
      <c r="AD189" s="10">
        <v>24</v>
      </c>
      <c r="AE189" s="10">
        <v>999995.6</v>
      </c>
      <c r="AF189" s="10">
        <v>1000000</v>
      </c>
      <c r="AG189" s="10">
        <v>4.4000000000000004</v>
      </c>
      <c r="AH189" s="10">
        <v>0</v>
      </c>
      <c r="BL189" s="9" t="s">
        <v>123</v>
      </c>
      <c r="BM189" s="10">
        <v>25</v>
      </c>
      <c r="BN189" s="10">
        <v>25</v>
      </c>
      <c r="BO189" s="10">
        <v>25</v>
      </c>
      <c r="BP189" s="10">
        <v>25</v>
      </c>
      <c r="BQ189" s="10">
        <v>25</v>
      </c>
      <c r="BR189" s="10">
        <v>25</v>
      </c>
      <c r="BS189" s="10">
        <v>25</v>
      </c>
      <c r="BT189" s="10">
        <v>25</v>
      </c>
      <c r="BU189" s="10">
        <v>25</v>
      </c>
      <c r="BV189" s="10">
        <v>25</v>
      </c>
      <c r="BW189" s="10">
        <v>25</v>
      </c>
      <c r="BX189" s="10">
        <v>499672.7</v>
      </c>
      <c r="BY189" s="10">
        <v>25</v>
      </c>
      <c r="BZ189" s="10">
        <v>25</v>
      </c>
      <c r="CA189" s="10">
        <v>499656.7</v>
      </c>
      <c r="CB189" s="10">
        <v>25</v>
      </c>
      <c r="CC189" s="10">
        <v>25</v>
      </c>
      <c r="CD189" s="10">
        <v>25</v>
      </c>
      <c r="CE189" s="10">
        <v>25</v>
      </c>
      <c r="CF189" s="10">
        <v>25</v>
      </c>
      <c r="CG189" s="10">
        <v>25</v>
      </c>
      <c r="CH189" s="10">
        <v>25</v>
      </c>
      <c r="CI189" s="10">
        <v>25</v>
      </c>
      <c r="CJ189" s="10">
        <v>25</v>
      </c>
      <c r="CK189" s="10">
        <v>25</v>
      </c>
      <c r="CL189" s="10">
        <v>25</v>
      </c>
      <c r="CM189" s="10">
        <v>25</v>
      </c>
      <c r="CN189" s="10">
        <v>25</v>
      </c>
      <c r="CO189" s="10">
        <v>25</v>
      </c>
      <c r="CP189" s="10">
        <v>1000004.4</v>
      </c>
      <c r="CQ189" s="10">
        <v>1000000</v>
      </c>
      <c r="CR189" s="10">
        <v>-4.4000000000000004</v>
      </c>
      <c r="CS189" s="10">
        <v>0</v>
      </c>
    </row>
    <row r="190" spans="1:97" ht="15.75" thickBot="1" x14ac:dyDescent="0.3">
      <c r="A190" s="9" t="s">
        <v>124</v>
      </c>
      <c r="B190" s="10">
        <v>24</v>
      </c>
      <c r="C190" s="10">
        <v>24</v>
      </c>
      <c r="D190" s="10">
        <v>24</v>
      </c>
      <c r="E190" s="10">
        <v>24</v>
      </c>
      <c r="F190" s="10">
        <v>24</v>
      </c>
      <c r="G190" s="10">
        <v>24</v>
      </c>
      <c r="H190" s="10">
        <v>24</v>
      </c>
      <c r="I190" s="10">
        <v>24</v>
      </c>
      <c r="J190" s="10">
        <v>24</v>
      </c>
      <c r="K190" s="10">
        <v>24</v>
      </c>
      <c r="L190" s="10">
        <v>24</v>
      </c>
      <c r="M190" s="10">
        <v>999324.6</v>
      </c>
      <c r="N190" s="10">
        <v>24</v>
      </c>
      <c r="O190" s="10">
        <v>24</v>
      </c>
      <c r="P190" s="10">
        <v>23</v>
      </c>
      <c r="Q190" s="10">
        <v>24</v>
      </c>
      <c r="R190" s="10">
        <v>24</v>
      </c>
      <c r="S190" s="10">
        <v>24</v>
      </c>
      <c r="T190" s="10">
        <v>24</v>
      </c>
      <c r="U190" s="10">
        <v>24</v>
      </c>
      <c r="V190" s="10">
        <v>24</v>
      </c>
      <c r="W190" s="10">
        <v>24</v>
      </c>
      <c r="X190" s="10">
        <v>24</v>
      </c>
      <c r="Y190" s="10">
        <v>24</v>
      </c>
      <c r="Z190" s="10">
        <v>24</v>
      </c>
      <c r="AA190" s="10">
        <v>24</v>
      </c>
      <c r="AB190" s="10">
        <v>24</v>
      </c>
      <c r="AC190" s="10">
        <v>24</v>
      </c>
      <c r="AD190" s="10">
        <v>24</v>
      </c>
      <c r="AE190" s="10">
        <v>999995.6</v>
      </c>
      <c r="AF190" s="10">
        <v>1000000</v>
      </c>
      <c r="AG190" s="10">
        <v>4.4000000000000004</v>
      </c>
      <c r="AH190" s="10">
        <v>0</v>
      </c>
      <c r="BL190" s="9" t="s">
        <v>124</v>
      </c>
      <c r="BM190" s="10">
        <v>25</v>
      </c>
      <c r="BN190" s="10">
        <v>25</v>
      </c>
      <c r="BO190" s="10">
        <v>25</v>
      </c>
      <c r="BP190" s="10">
        <v>25</v>
      </c>
      <c r="BQ190" s="10">
        <v>25</v>
      </c>
      <c r="BR190" s="10">
        <v>25</v>
      </c>
      <c r="BS190" s="10">
        <v>25</v>
      </c>
      <c r="BT190" s="10">
        <v>25</v>
      </c>
      <c r="BU190" s="10">
        <v>25</v>
      </c>
      <c r="BV190" s="10">
        <v>25</v>
      </c>
      <c r="BW190" s="10">
        <v>25</v>
      </c>
      <c r="BX190" s="10">
        <v>499672.7</v>
      </c>
      <c r="BY190" s="10">
        <v>25</v>
      </c>
      <c r="BZ190" s="10">
        <v>25</v>
      </c>
      <c r="CA190" s="10">
        <v>499656.7</v>
      </c>
      <c r="CB190" s="10">
        <v>25</v>
      </c>
      <c r="CC190" s="10">
        <v>25</v>
      </c>
      <c r="CD190" s="10">
        <v>25</v>
      </c>
      <c r="CE190" s="10">
        <v>25</v>
      </c>
      <c r="CF190" s="10">
        <v>25</v>
      </c>
      <c r="CG190" s="10">
        <v>25</v>
      </c>
      <c r="CH190" s="10">
        <v>25</v>
      </c>
      <c r="CI190" s="10">
        <v>25</v>
      </c>
      <c r="CJ190" s="10">
        <v>25</v>
      </c>
      <c r="CK190" s="10">
        <v>25</v>
      </c>
      <c r="CL190" s="10">
        <v>25</v>
      </c>
      <c r="CM190" s="10">
        <v>25</v>
      </c>
      <c r="CN190" s="10">
        <v>25</v>
      </c>
      <c r="CO190" s="10">
        <v>25</v>
      </c>
      <c r="CP190" s="10">
        <v>1000004.4</v>
      </c>
      <c r="CQ190" s="10">
        <v>1000000</v>
      </c>
      <c r="CR190" s="10">
        <v>-4.4000000000000004</v>
      </c>
      <c r="CS190" s="10">
        <v>0</v>
      </c>
    </row>
    <row r="191" spans="1:97" ht="15.75" thickBot="1" x14ac:dyDescent="0.3">
      <c r="A191" s="9" t="s">
        <v>125</v>
      </c>
      <c r="B191" s="10">
        <v>24</v>
      </c>
      <c r="C191" s="10">
        <v>24</v>
      </c>
      <c r="D191" s="10">
        <v>24</v>
      </c>
      <c r="E191" s="10">
        <v>24</v>
      </c>
      <c r="F191" s="10">
        <v>24</v>
      </c>
      <c r="G191" s="10">
        <v>24</v>
      </c>
      <c r="H191" s="10">
        <v>24</v>
      </c>
      <c r="I191" s="10">
        <v>24</v>
      </c>
      <c r="J191" s="10">
        <v>24</v>
      </c>
      <c r="K191" s="10">
        <v>24</v>
      </c>
      <c r="L191" s="10">
        <v>24</v>
      </c>
      <c r="M191" s="10">
        <v>999324.6</v>
      </c>
      <c r="N191" s="10">
        <v>24</v>
      </c>
      <c r="O191" s="10">
        <v>24</v>
      </c>
      <c r="P191" s="10">
        <v>23</v>
      </c>
      <c r="Q191" s="10">
        <v>24</v>
      </c>
      <c r="R191" s="10">
        <v>24</v>
      </c>
      <c r="S191" s="10">
        <v>24</v>
      </c>
      <c r="T191" s="10">
        <v>24</v>
      </c>
      <c r="U191" s="10">
        <v>24</v>
      </c>
      <c r="V191" s="10">
        <v>24</v>
      </c>
      <c r="W191" s="10">
        <v>24</v>
      </c>
      <c r="X191" s="10">
        <v>24</v>
      </c>
      <c r="Y191" s="10">
        <v>24</v>
      </c>
      <c r="Z191" s="10">
        <v>24</v>
      </c>
      <c r="AA191" s="10">
        <v>24</v>
      </c>
      <c r="AB191" s="10">
        <v>24</v>
      </c>
      <c r="AC191" s="10">
        <v>24</v>
      </c>
      <c r="AD191" s="10">
        <v>24</v>
      </c>
      <c r="AE191" s="10">
        <v>999995.6</v>
      </c>
      <c r="AF191" s="10">
        <v>1000000</v>
      </c>
      <c r="AG191" s="10">
        <v>4.4000000000000004</v>
      </c>
      <c r="AH191" s="10">
        <v>0</v>
      </c>
      <c r="BL191" s="9" t="s">
        <v>125</v>
      </c>
      <c r="BM191" s="10">
        <v>25</v>
      </c>
      <c r="BN191" s="10">
        <v>25</v>
      </c>
      <c r="BO191" s="10">
        <v>25</v>
      </c>
      <c r="BP191" s="10">
        <v>25</v>
      </c>
      <c r="BQ191" s="10">
        <v>25</v>
      </c>
      <c r="BR191" s="10">
        <v>25</v>
      </c>
      <c r="BS191" s="10">
        <v>25</v>
      </c>
      <c r="BT191" s="10">
        <v>25</v>
      </c>
      <c r="BU191" s="10">
        <v>25</v>
      </c>
      <c r="BV191" s="10">
        <v>25</v>
      </c>
      <c r="BW191" s="10">
        <v>25</v>
      </c>
      <c r="BX191" s="10">
        <v>499672.7</v>
      </c>
      <c r="BY191" s="10">
        <v>25</v>
      </c>
      <c r="BZ191" s="10">
        <v>25</v>
      </c>
      <c r="CA191" s="10">
        <v>499656.7</v>
      </c>
      <c r="CB191" s="10">
        <v>25</v>
      </c>
      <c r="CC191" s="10">
        <v>25</v>
      </c>
      <c r="CD191" s="10">
        <v>25</v>
      </c>
      <c r="CE191" s="10">
        <v>25</v>
      </c>
      <c r="CF191" s="10">
        <v>25</v>
      </c>
      <c r="CG191" s="10">
        <v>25</v>
      </c>
      <c r="CH191" s="10">
        <v>25</v>
      </c>
      <c r="CI191" s="10">
        <v>25</v>
      </c>
      <c r="CJ191" s="10">
        <v>25</v>
      </c>
      <c r="CK191" s="10">
        <v>25</v>
      </c>
      <c r="CL191" s="10">
        <v>25</v>
      </c>
      <c r="CM191" s="10">
        <v>25</v>
      </c>
      <c r="CN191" s="10">
        <v>25</v>
      </c>
      <c r="CO191" s="10">
        <v>25</v>
      </c>
      <c r="CP191" s="10">
        <v>1000004.4</v>
      </c>
      <c r="CQ191" s="10">
        <v>1000000</v>
      </c>
      <c r="CR191" s="10">
        <v>-4.4000000000000004</v>
      </c>
      <c r="CS191" s="10">
        <v>0</v>
      </c>
    </row>
    <row r="192" spans="1:97" ht="15.75" thickBot="1" x14ac:dyDescent="0.3">
      <c r="A192" s="9" t="s">
        <v>126</v>
      </c>
      <c r="B192" s="10">
        <v>24</v>
      </c>
      <c r="C192" s="10">
        <v>24</v>
      </c>
      <c r="D192" s="10">
        <v>24</v>
      </c>
      <c r="E192" s="10">
        <v>24</v>
      </c>
      <c r="F192" s="10">
        <v>24</v>
      </c>
      <c r="G192" s="10">
        <v>24</v>
      </c>
      <c r="H192" s="10">
        <v>24</v>
      </c>
      <c r="I192" s="10">
        <v>24</v>
      </c>
      <c r="J192" s="10">
        <v>24</v>
      </c>
      <c r="K192" s="10">
        <v>24</v>
      </c>
      <c r="L192" s="10">
        <v>24</v>
      </c>
      <c r="M192" s="10">
        <v>999324.6</v>
      </c>
      <c r="N192" s="10">
        <v>24</v>
      </c>
      <c r="O192" s="10">
        <v>24</v>
      </c>
      <c r="P192" s="10">
        <v>23</v>
      </c>
      <c r="Q192" s="10">
        <v>24</v>
      </c>
      <c r="R192" s="10">
        <v>24</v>
      </c>
      <c r="S192" s="10">
        <v>24</v>
      </c>
      <c r="T192" s="10">
        <v>24</v>
      </c>
      <c r="U192" s="10">
        <v>24</v>
      </c>
      <c r="V192" s="10">
        <v>24</v>
      </c>
      <c r="W192" s="10">
        <v>24</v>
      </c>
      <c r="X192" s="10">
        <v>24</v>
      </c>
      <c r="Y192" s="10">
        <v>24</v>
      </c>
      <c r="Z192" s="10">
        <v>24</v>
      </c>
      <c r="AA192" s="10">
        <v>24</v>
      </c>
      <c r="AB192" s="10">
        <v>24</v>
      </c>
      <c r="AC192" s="10">
        <v>24</v>
      </c>
      <c r="AD192" s="10">
        <v>24</v>
      </c>
      <c r="AE192" s="10">
        <v>999995.6</v>
      </c>
      <c r="AF192" s="10">
        <v>1000000</v>
      </c>
      <c r="AG192" s="10">
        <v>4.4000000000000004</v>
      </c>
      <c r="AH192" s="10">
        <v>0</v>
      </c>
      <c r="BL192" s="9" t="s">
        <v>126</v>
      </c>
      <c r="BM192" s="10">
        <v>25</v>
      </c>
      <c r="BN192" s="10">
        <v>25</v>
      </c>
      <c r="BO192" s="10">
        <v>25</v>
      </c>
      <c r="BP192" s="10">
        <v>25</v>
      </c>
      <c r="BQ192" s="10">
        <v>25</v>
      </c>
      <c r="BR192" s="10">
        <v>25</v>
      </c>
      <c r="BS192" s="10">
        <v>25</v>
      </c>
      <c r="BT192" s="10">
        <v>25</v>
      </c>
      <c r="BU192" s="10">
        <v>25</v>
      </c>
      <c r="BV192" s="10">
        <v>25</v>
      </c>
      <c r="BW192" s="10">
        <v>25</v>
      </c>
      <c r="BX192" s="10">
        <v>499672.7</v>
      </c>
      <c r="BY192" s="10">
        <v>25</v>
      </c>
      <c r="BZ192" s="10">
        <v>25</v>
      </c>
      <c r="CA192" s="10">
        <v>499656.7</v>
      </c>
      <c r="CB192" s="10">
        <v>25</v>
      </c>
      <c r="CC192" s="10">
        <v>25</v>
      </c>
      <c r="CD192" s="10">
        <v>25</v>
      </c>
      <c r="CE192" s="10">
        <v>25</v>
      </c>
      <c r="CF192" s="10">
        <v>25</v>
      </c>
      <c r="CG192" s="10">
        <v>25</v>
      </c>
      <c r="CH192" s="10">
        <v>25</v>
      </c>
      <c r="CI192" s="10">
        <v>25</v>
      </c>
      <c r="CJ192" s="10">
        <v>25</v>
      </c>
      <c r="CK192" s="10">
        <v>25</v>
      </c>
      <c r="CL192" s="10">
        <v>25</v>
      </c>
      <c r="CM192" s="10">
        <v>25</v>
      </c>
      <c r="CN192" s="10">
        <v>25</v>
      </c>
      <c r="CO192" s="10">
        <v>25</v>
      </c>
      <c r="CP192" s="10">
        <v>1000004.4</v>
      </c>
      <c r="CQ192" s="10">
        <v>1000000</v>
      </c>
      <c r="CR192" s="10">
        <v>-4.4000000000000004</v>
      </c>
      <c r="CS192" s="10">
        <v>0</v>
      </c>
    </row>
    <row r="193" spans="1:97" ht="15.75" thickBot="1" x14ac:dyDescent="0.3">
      <c r="A193" s="9" t="s">
        <v>127</v>
      </c>
      <c r="B193" s="10">
        <v>24</v>
      </c>
      <c r="C193" s="10">
        <v>24</v>
      </c>
      <c r="D193" s="10">
        <v>24</v>
      </c>
      <c r="E193" s="10">
        <v>24</v>
      </c>
      <c r="F193" s="10">
        <v>24</v>
      </c>
      <c r="G193" s="10">
        <v>24</v>
      </c>
      <c r="H193" s="10">
        <v>24</v>
      </c>
      <c r="I193" s="10">
        <v>24</v>
      </c>
      <c r="J193" s="10">
        <v>24</v>
      </c>
      <c r="K193" s="10">
        <v>24</v>
      </c>
      <c r="L193" s="10">
        <v>24</v>
      </c>
      <c r="M193" s="10">
        <v>999324.6</v>
      </c>
      <c r="N193" s="10">
        <v>24</v>
      </c>
      <c r="O193" s="10">
        <v>24</v>
      </c>
      <c r="P193" s="10">
        <v>23</v>
      </c>
      <c r="Q193" s="10">
        <v>24</v>
      </c>
      <c r="R193" s="10">
        <v>24</v>
      </c>
      <c r="S193" s="10">
        <v>24</v>
      </c>
      <c r="T193" s="10">
        <v>24</v>
      </c>
      <c r="U193" s="10">
        <v>24</v>
      </c>
      <c r="V193" s="10">
        <v>24</v>
      </c>
      <c r="W193" s="10">
        <v>24</v>
      </c>
      <c r="X193" s="10">
        <v>24</v>
      </c>
      <c r="Y193" s="10">
        <v>24</v>
      </c>
      <c r="Z193" s="10">
        <v>24</v>
      </c>
      <c r="AA193" s="10">
        <v>24</v>
      </c>
      <c r="AB193" s="10">
        <v>24</v>
      </c>
      <c r="AC193" s="10">
        <v>24</v>
      </c>
      <c r="AD193" s="10">
        <v>24</v>
      </c>
      <c r="AE193" s="10">
        <v>999995.6</v>
      </c>
      <c r="AF193" s="10">
        <v>1000000</v>
      </c>
      <c r="AG193" s="10">
        <v>4.4000000000000004</v>
      </c>
      <c r="AH193" s="10">
        <v>0</v>
      </c>
      <c r="BL193" s="9" t="s">
        <v>127</v>
      </c>
      <c r="BM193" s="10">
        <v>25</v>
      </c>
      <c r="BN193" s="10">
        <v>25</v>
      </c>
      <c r="BO193" s="10">
        <v>25</v>
      </c>
      <c r="BP193" s="10">
        <v>25</v>
      </c>
      <c r="BQ193" s="10">
        <v>25</v>
      </c>
      <c r="BR193" s="10">
        <v>25</v>
      </c>
      <c r="BS193" s="10">
        <v>25</v>
      </c>
      <c r="BT193" s="10">
        <v>25</v>
      </c>
      <c r="BU193" s="10">
        <v>25</v>
      </c>
      <c r="BV193" s="10">
        <v>25</v>
      </c>
      <c r="BW193" s="10">
        <v>25</v>
      </c>
      <c r="BX193" s="10">
        <v>499672.7</v>
      </c>
      <c r="BY193" s="10">
        <v>25</v>
      </c>
      <c r="BZ193" s="10">
        <v>25</v>
      </c>
      <c r="CA193" s="10">
        <v>499656.7</v>
      </c>
      <c r="CB193" s="10">
        <v>25</v>
      </c>
      <c r="CC193" s="10">
        <v>25</v>
      </c>
      <c r="CD193" s="10">
        <v>25</v>
      </c>
      <c r="CE193" s="10">
        <v>25</v>
      </c>
      <c r="CF193" s="10">
        <v>25</v>
      </c>
      <c r="CG193" s="10">
        <v>25</v>
      </c>
      <c r="CH193" s="10">
        <v>25</v>
      </c>
      <c r="CI193" s="10">
        <v>25</v>
      </c>
      <c r="CJ193" s="10">
        <v>25</v>
      </c>
      <c r="CK193" s="10">
        <v>25</v>
      </c>
      <c r="CL193" s="10">
        <v>25</v>
      </c>
      <c r="CM193" s="10">
        <v>25</v>
      </c>
      <c r="CN193" s="10">
        <v>25</v>
      </c>
      <c r="CO193" s="10">
        <v>25</v>
      </c>
      <c r="CP193" s="10">
        <v>1000004.4</v>
      </c>
      <c r="CQ193" s="10">
        <v>1000000</v>
      </c>
      <c r="CR193" s="10">
        <v>-4.4000000000000004</v>
      </c>
      <c r="CS193" s="10">
        <v>0</v>
      </c>
    </row>
    <row r="194" spans="1:97" ht="15.75" thickBot="1" x14ac:dyDescent="0.3">
      <c r="A194" s="9" t="s">
        <v>128</v>
      </c>
      <c r="B194" s="10">
        <v>24</v>
      </c>
      <c r="C194" s="10">
        <v>24</v>
      </c>
      <c r="D194" s="10">
        <v>24</v>
      </c>
      <c r="E194" s="10">
        <v>24</v>
      </c>
      <c r="F194" s="10">
        <v>24</v>
      </c>
      <c r="G194" s="10">
        <v>24</v>
      </c>
      <c r="H194" s="10">
        <v>24</v>
      </c>
      <c r="I194" s="10">
        <v>24</v>
      </c>
      <c r="J194" s="10">
        <v>24</v>
      </c>
      <c r="K194" s="10">
        <v>24</v>
      </c>
      <c r="L194" s="10">
        <v>24</v>
      </c>
      <c r="M194" s="10">
        <v>999324.6</v>
      </c>
      <c r="N194" s="10">
        <v>24</v>
      </c>
      <c r="O194" s="10">
        <v>24</v>
      </c>
      <c r="P194" s="10">
        <v>23</v>
      </c>
      <c r="Q194" s="10">
        <v>24</v>
      </c>
      <c r="R194" s="10">
        <v>24</v>
      </c>
      <c r="S194" s="10">
        <v>24</v>
      </c>
      <c r="T194" s="10">
        <v>24</v>
      </c>
      <c r="U194" s="10">
        <v>24</v>
      </c>
      <c r="V194" s="10">
        <v>24</v>
      </c>
      <c r="W194" s="10">
        <v>24</v>
      </c>
      <c r="X194" s="10">
        <v>24</v>
      </c>
      <c r="Y194" s="10">
        <v>24</v>
      </c>
      <c r="Z194" s="10">
        <v>24</v>
      </c>
      <c r="AA194" s="10">
        <v>24</v>
      </c>
      <c r="AB194" s="10">
        <v>24</v>
      </c>
      <c r="AC194" s="10">
        <v>24</v>
      </c>
      <c r="AD194" s="10">
        <v>24</v>
      </c>
      <c r="AE194" s="10">
        <v>999995.6</v>
      </c>
      <c r="AF194" s="10">
        <v>1000000</v>
      </c>
      <c r="AG194" s="10">
        <v>4.4000000000000004</v>
      </c>
      <c r="AH194" s="10">
        <v>0</v>
      </c>
      <c r="BL194" s="9" t="s">
        <v>128</v>
      </c>
      <c r="BM194" s="10">
        <v>25</v>
      </c>
      <c r="BN194" s="10">
        <v>25</v>
      </c>
      <c r="BO194" s="10">
        <v>25</v>
      </c>
      <c r="BP194" s="10">
        <v>25</v>
      </c>
      <c r="BQ194" s="10">
        <v>25</v>
      </c>
      <c r="BR194" s="10">
        <v>25</v>
      </c>
      <c r="BS194" s="10">
        <v>25</v>
      </c>
      <c r="BT194" s="10">
        <v>25</v>
      </c>
      <c r="BU194" s="10">
        <v>25</v>
      </c>
      <c r="BV194" s="10">
        <v>25</v>
      </c>
      <c r="BW194" s="10">
        <v>25</v>
      </c>
      <c r="BX194" s="10">
        <v>499672.7</v>
      </c>
      <c r="BY194" s="10">
        <v>25</v>
      </c>
      <c r="BZ194" s="10">
        <v>25</v>
      </c>
      <c r="CA194" s="10">
        <v>499656.7</v>
      </c>
      <c r="CB194" s="10">
        <v>25</v>
      </c>
      <c r="CC194" s="10">
        <v>25</v>
      </c>
      <c r="CD194" s="10">
        <v>25</v>
      </c>
      <c r="CE194" s="10">
        <v>25</v>
      </c>
      <c r="CF194" s="10">
        <v>25</v>
      </c>
      <c r="CG194" s="10">
        <v>25</v>
      </c>
      <c r="CH194" s="10">
        <v>25</v>
      </c>
      <c r="CI194" s="10">
        <v>25</v>
      </c>
      <c r="CJ194" s="10">
        <v>25</v>
      </c>
      <c r="CK194" s="10">
        <v>25</v>
      </c>
      <c r="CL194" s="10">
        <v>25</v>
      </c>
      <c r="CM194" s="10">
        <v>25</v>
      </c>
      <c r="CN194" s="10">
        <v>25</v>
      </c>
      <c r="CO194" s="10">
        <v>25</v>
      </c>
      <c r="CP194" s="10">
        <v>1000004.4</v>
      </c>
      <c r="CQ194" s="10">
        <v>1000000</v>
      </c>
      <c r="CR194" s="10">
        <v>-4.4000000000000004</v>
      </c>
      <c r="CS194" s="10">
        <v>0</v>
      </c>
    </row>
    <row r="195" spans="1:97" ht="15.75" thickBot="1" x14ac:dyDescent="0.3">
      <c r="A195" s="9" t="s">
        <v>129</v>
      </c>
      <c r="B195" s="10">
        <v>24</v>
      </c>
      <c r="C195" s="10">
        <v>24</v>
      </c>
      <c r="D195" s="10">
        <v>24</v>
      </c>
      <c r="E195" s="10">
        <v>24</v>
      </c>
      <c r="F195" s="10">
        <v>24</v>
      </c>
      <c r="G195" s="10">
        <v>24</v>
      </c>
      <c r="H195" s="10">
        <v>24</v>
      </c>
      <c r="I195" s="10">
        <v>24</v>
      </c>
      <c r="J195" s="10">
        <v>24</v>
      </c>
      <c r="K195" s="10">
        <v>24</v>
      </c>
      <c r="L195" s="10">
        <v>24</v>
      </c>
      <c r="M195" s="10">
        <v>999324.6</v>
      </c>
      <c r="N195" s="10">
        <v>24</v>
      </c>
      <c r="O195" s="10">
        <v>24</v>
      </c>
      <c r="P195" s="10">
        <v>23</v>
      </c>
      <c r="Q195" s="10">
        <v>24</v>
      </c>
      <c r="R195" s="10">
        <v>24</v>
      </c>
      <c r="S195" s="10">
        <v>24</v>
      </c>
      <c r="T195" s="10">
        <v>24</v>
      </c>
      <c r="U195" s="10">
        <v>24</v>
      </c>
      <c r="V195" s="10">
        <v>24</v>
      </c>
      <c r="W195" s="10">
        <v>24</v>
      </c>
      <c r="X195" s="10">
        <v>24</v>
      </c>
      <c r="Y195" s="10">
        <v>24</v>
      </c>
      <c r="Z195" s="10">
        <v>24</v>
      </c>
      <c r="AA195" s="10">
        <v>24</v>
      </c>
      <c r="AB195" s="10">
        <v>24</v>
      </c>
      <c r="AC195" s="10">
        <v>24</v>
      </c>
      <c r="AD195" s="10">
        <v>24</v>
      </c>
      <c r="AE195" s="10">
        <v>999995.6</v>
      </c>
      <c r="AF195" s="10">
        <v>1000000</v>
      </c>
      <c r="AG195" s="10">
        <v>4.4000000000000004</v>
      </c>
      <c r="AH195" s="10">
        <v>0</v>
      </c>
      <c r="BL195" s="9" t="s">
        <v>129</v>
      </c>
      <c r="BM195" s="10">
        <v>25</v>
      </c>
      <c r="BN195" s="10">
        <v>25</v>
      </c>
      <c r="BO195" s="10">
        <v>25</v>
      </c>
      <c r="BP195" s="10">
        <v>25</v>
      </c>
      <c r="BQ195" s="10">
        <v>25</v>
      </c>
      <c r="BR195" s="10">
        <v>25</v>
      </c>
      <c r="BS195" s="10">
        <v>25</v>
      </c>
      <c r="BT195" s="10">
        <v>25</v>
      </c>
      <c r="BU195" s="10">
        <v>25</v>
      </c>
      <c r="BV195" s="10">
        <v>25</v>
      </c>
      <c r="BW195" s="10">
        <v>25</v>
      </c>
      <c r="BX195" s="10">
        <v>499672.7</v>
      </c>
      <c r="BY195" s="10">
        <v>25</v>
      </c>
      <c r="BZ195" s="10">
        <v>25</v>
      </c>
      <c r="CA195" s="10">
        <v>499656.7</v>
      </c>
      <c r="CB195" s="10">
        <v>25</v>
      </c>
      <c r="CC195" s="10">
        <v>25</v>
      </c>
      <c r="CD195" s="10">
        <v>25</v>
      </c>
      <c r="CE195" s="10">
        <v>25</v>
      </c>
      <c r="CF195" s="10">
        <v>25</v>
      </c>
      <c r="CG195" s="10">
        <v>25</v>
      </c>
      <c r="CH195" s="10">
        <v>25</v>
      </c>
      <c r="CI195" s="10">
        <v>25</v>
      </c>
      <c r="CJ195" s="10">
        <v>25</v>
      </c>
      <c r="CK195" s="10">
        <v>25</v>
      </c>
      <c r="CL195" s="10">
        <v>25</v>
      </c>
      <c r="CM195" s="10">
        <v>25</v>
      </c>
      <c r="CN195" s="10">
        <v>25</v>
      </c>
      <c r="CO195" s="10">
        <v>25</v>
      </c>
      <c r="CP195" s="10">
        <v>1000004.4</v>
      </c>
      <c r="CQ195" s="10">
        <v>1000000</v>
      </c>
      <c r="CR195" s="10">
        <v>-4.4000000000000004</v>
      </c>
      <c r="CS195" s="10">
        <v>0</v>
      </c>
    </row>
    <row r="196" spans="1:97" ht="15.75" thickBot="1" x14ac:dyDescent="0.3">
      <c r="A196" s="9" t="s">
        <v>130</v>
      </c>
      <c r="B196" s="10">
        <v>24</v>
      </c>
      <c r="C196" s="10">
        <v>24</v>
      </c>
      <c r="D196" s="10">
        <v>24</v>
      </c>
      <c r="E196" s="10">
        <v>24</v>
      </c>
      <c r="F196" s="10">
        <v>24</v>
      </c>
      <c r="G196" s="10">
        <v>24</v>
      </c>
      <c r="H196" s="10">
        <v>24</v>
      </c>
      <c r="I196" s="10">
        <v>24</v>
      </c>
      <c r="J196" s="10">
        <v>24</v>
      </c>
      <c r="K196" s="10">
        <v>24</v>
      </c>
      <c r="L196" s="10">
        <v>24</v>
      </c>
      <c r="M196" s="10">
        <v>999324.6</v>
      </c>
      <c r="N196" s="10">
        <v>24</v>
      </c>
      <c r="O196" s="10">
        <v>24</v>
      </c>
      <c r="P196" s="10">
        <v>23</v>
      </c>
      <c r="Q196" s="10">
        <v>24</v>
      </c>
      <c r="R196" s="10">
        <v>24</v>
      </c>
      <c r="S196" s="10">
        <v>24</v>
      </c>
      <c r="T196" s="10">
        <v>24</v>
      </c>
      <c r="U196" s="10">
        <v>24</v>
      </c>
      <c r="V196" s="10">
        <v>24</v>
      </c>
      <c r="W196" s="10">
        <v>24</v>
      </c>
      <c r="X196" s="10">
        <v>24</v>
      </c>
      <c r="Y196" s="10">
        <v>24</v>
      </c>
      <c r="Z196" s="10">
        <v>24</v>
      </c>
      <c r="AA196" s="10">
        <v>24</v>
      </c>
      <c r="AB196" s="10">
        <v>24</v>
      </c>
      <c r="AC196" s="10">
        <v>24</v>
      </c>
      <c r="AD196" s="10">
        <v>24</v>
      </c>
      <c r="AE196" s="10">
        <v>999995.6</v>
      </c>
      <c r="AF196" s="10">
        <v>1000000</v>
      </c>
      <c r="AG196" s="10">
        <v>4.4000000000000004</v>
      </c>
      <c r="AH196" s="10">
        <v>0</v>
      </c>
      <c r="BL196" s="9" t="s">
        <v>130</v>
      </c>
      <c r="BM196" s="10">
        <v>25</v>
      </c>
      <c r="BN196" s="10">
        <v>25</v>
      </c>
      <c r="BO196" s="10">
        <v>25</v>
      </c>
      <c r="BP196" s="10">
        <v>25</v>
      </c>
      <c r="BQ196" s="10">
        <v>25</v>
      </c>
      <c r="BR196" s="10">
        <v>25</v>
      </c>
      <c r="BS196" s="10">
        <v>25</v>
      </c>
      <c r="BT196" s="10">
        <v>25</v>
      </c>
      <c r="BU196" s="10">
        <v>25</v>
      </c>
      <c r="BV196" s="10">
        <v>25</v>
      </c>
      <c r="BW196" s="10">
        <v>25</v>
      </c>
      <c r="BX196" s="10">
        <v>499672.7</v>
      </c>
      <c r="BY196" s="10">
        <v>25</v>
      </c>
      <c r="BZ196" s="10">
        <v>25</v>
      </c>
      <c r="CA196" s="10">
        <v>499656.7</v>
      </c>
      <c r="CB196" s="10">
        <v>25</v>
      </c>
      <c r="CC196" s="10">
        <v>25</v>
      </c>
      <c r="CD196" s="10">
        <v>25</v>
      </c>
      <c r="CE196" s="10">
        <v>25</v>
      </c>
      <c r="CF196" s="10">
        <v>25</v>
      </c>
      <c r="CG196" s="10">
        <v>25</v>
      </c>
      <c r="CH196" s="10">
        <v>25</v>
      </c>
      <c r="CI196" s="10">
        <v>25</v>
      </c>
      <c r="CJ196" s="10">
        <v>25</v>
      </c>
      <c r="CK196" s="10">
        <v>25</v>
      </c>
      <c r="CL196" s="10">
        <v>25</v>
      </c>
      <c r="CM196" s="10">
        <v>25</v>
      </c>
      <c r="CN196" s="10">
        <v>25</v>
      </c>
      <c r="CO196" s="10">
        <v>25</v>
      </c>
      <c r="CP196" s="10">
        <v>1000004.4</v>
      </c>
      <c r="CQ196" s="10">
        <v>1000000</v>
      </c>
      <c r="CR196" s="10">
        <v>-4.4000000000000004</v>
      </c>
      <c r="CS196" s="10">
        <v>0</v>
      </c>
    </row>
    <row r="197" spans="1:97" ht="15.75" thickBot="1" x14ac:dyDescent="0.3">
      <c r="A197" s="9" t="s">
        <v>131</v>
      </c>
      <c r="B197" s="10">
        <v>24</v>
      </c>
      <c r="C197" s="10">
        <v>24</v>
      </c>
      <c r="D197" s="10">
        <v>24</v>
      </c>
      <c r="E197" s="10">
        <v>24</v>
      </c>
      <c r="F197" s="10">
        <v>24</v>
      </c>
      <c r="G197" s="10">
        <v>24</v>
      </c>
      <c r="H197" s="10">
        <v>24</v>
      </c>
      <c r="I197" s="10">
        <v>24</v>
      </c>
      <c r="J197" s="10">
        <v>24</v>
      </c>
      <c r="K197" s="10">
        <v>24</v>
      </c>
      <c r="L197" s="10">
        <v>24</v>
      </c>
      <c r="M197" s="10">
        <v>999324.6</v>
      </c>
      <c r="N197" s="10">
        <v>24</v>
      </c>
      <c r="O197" s="10">
        <v>24</v>
      </c>
      <c r="P197" s="10">
        <v>23</v>
      </c>
      <c r="Q197" s="10">
        <v>24</v>
      </c>
      <c r="R197" s="10">
        <v>24</v>
      </c>
      <c r="S197" s="10">
        <v>24</v>
      </c>
      <c r="T197" s="10">
        <v>24</v>
      </c>
      <c r="U197" s="10">
        <v>24</v>
      </c>
      <c r="V197" s="10">
        <v>24</v>
      </c>
      <c r="W197" s="10">
        <v>24</v>
      </c>
      <c r="X197" s="10">
        <v>24</v>
      </c>
      <c r="Y197" s="10">
        <v>24</v>
      </c>
      <c r="Z197" s="10">
        <v>24</v>
      </c>
      <c r="AA197" s="10">
        <v>24</v>
      </c>
      <c r="AB197" s="10">
        <v>24</v>
      </c>
      <c r="AC197" s="10">
        <v>24</v>
      </c>
      <c r="AD197" s="10">
        <v>24</v>
      </c>
      <c r="AE197" s="10">
        <v>999995.6</v>
      </c>
      <c r="AF197" s="10">
        <v>1000000</v>
      </c>
      <c r="AG197" s="10">
        <v>4.4000000000000004</v>
      </c>
      <c r="AH197" s="10">
        <v>0</v>
      </c>
      <c r="BL197" s="9" t="s">
        <v>131</v>
      </c>
      <c r="BM197" s="10">
        <v>25</v>
      </c>
      <c r="BN197" s="10">
        <v>25</v>
      </c>
      <c r="BO197" s="10">
        <v>25</v>
      </c>
      <c r="BP197" s="10">
        <v>25</v>
      </c>
      <c r="BQ197" s="10">
        <v>25</v>
      </c>
      <c r="BR197" s="10">
        <v>25</v>
      </c>
      <c r="BS197" s="10">
        <v>25</v>
      </c>
      <c r="BT197" s="10">
        <v>25</v>
      </c>
      <c r="BU197" s="10">
        <v>25</v>
      </c>
      <c r="BV197" s="10">
        <v>25</v>
      </c>
      <c r="BW197" s="10">
        <v>25</v>
      </c>
      <c r="BX197" s="10">
        <v>499672.7</v>
      </c>
      <c r="BY197" s="10">
        <v>25</v>
      </c>
      <c r="BZ197" s="10">
        <v>25</v>
      </c>
      <c r="CA197" s="10">
        <v>499656.7</v>
      </c>
      <c r="CB197" s="10">
        <v>25</v>
      </c>
      <c r="CC197" s="10">
        <v>25</v>
      </c>
      <c r="CD197" s="10">
        <v>25</v>
      </c>
      <c r="CE197" s="10">
        <v>25</v>
      </c>
      <c r="CF197" s="10">
        <v>25</v>
      </c>
      <c r="CG197" s="10">
        <v>25</v>
      </c>
      <c r="CH197" s="10">
        <v>25</v>
      </c>
      <c r="CI197" s="10">
        <v>25</v>
      </c>
      <c r="CJ197" s="10">
        <v>25</v>
      </c>
      <c r="CK197" s="10">
        <v>25</v>
      </c>
      <c r="CL197" s="10">
        <v>25</v>
      </c>
      <c r="CM197" s="10">
        <v>25</v>
      </c>
      <c r="CN197" s="10">
        <v>25</v>
      </c>
      <c r="CO197" s="10">
        <v>25</v>
      </c>
      <c r="CP197" s="10">
        <v>1000004.4</v>
      </c>
      <c r="CQ197" s="10">
        <v>1000000</v>
      </c>
      <c r="CR197" s="10">
        <v>-4.4000000000000004</v>
      </c>
      <c r="CS197" s="10">
        <v>0</v>
      </c>
    </row>
    <row r="198" spans="1:97" ht="15.75" thickBot="1" x14ac:dyDescent="0.3">
      <c r="A198" s="9" t="s">
        <v>132</v>
      </c>
      <c r="B198" s="10">
        <v>24</v>
      </c>
      <c r="C198" s="10">
        <v>24</v>
      </c>
      <c r="D198" s="10">
        <v>24</v>
      </c>
      <c r="E198" s="10">
        <v>24</v>
      </c>
      <c r="F198" s="10">
        <v>24</v>
      </c>
      <c r="G198" s="10">
        <v>24</v>
      </c>
      <c r="H198" s="10">
        <v>24</v>
      </c>
      <c r="I198" s="10">
        <v>24</v>
      </c>
      <c r="J198" s="10">
        <v>24</v>
      </c>
      <c r="K198" s="10">
        <v>24</v>
      </c>
      <c r="L198" s="10">
        <v>24</v>
      </c>
      <c r="M198" s="10">
        <v>999324.6</v>
      </c>
      <c r="N198" s="10">
        <v>24</v>
      </c>
      <c r="O198" s="10">
        <v>24</v>
      </c>
      <c r="P198" s="10">
        <v>23</v>
      </c>
      <c r="Q198" s="10">
        <v>24</v>
      </c>
      <c r="R198" s="10">
        <v>24</v>
      </c>
      <c r="S198" s="10">
        <v>24</v>
      </c>
      <c r="T198" s="10">
        <v>24</v>
      </c>
      <c r="U198" s="10">
        <v>24</v>
      </c>
      <c r="V198" s="10">
        <v>24</v>
      </c>
      <c r="W198" s="10">
        <v>24</v>
      </c>
      <c r="X198" s="10">
        <v>24</v>
      </c>
      <c r="Y198" s="10">
        <v>24</v>
      </c>
      <c r="Z198" s="10">
        <v>24</v>
      </c>
      <c r="AA198" s="10">
        <v>24</v>
      </c>
      <c r="AB198" s="10">
        <v>24</v>
      </c>
      <c r="AC198" s="10">
        <v>24</v>
      </c>
      <c r="AD198" s="10">
        <v>24</v>
      </c>
      <c r="AE198" s="10">
        <v>999995.6</v>
      </c>
      <c r="AF198" s="10">
        <v>1000000</v>
      </c>
      <c r="AG198" s="10">
        <v>4.4000000000000004</v>
      </c>
      <c r="AH198" s="10">
        <v>0</v>
      </c>
      <c r="BL198" s="9" t="s">
        <v>132</v>
      </c>
      <c r="BM198" s="10">
        <v>25</v>
      </c>
      <c r="BN198" s="10">
        <v>25</v>
      </c>
      <c r="BO198" s="10">
        <v>25</v>
      </c>
      <c r="BP198" s="10">
        <v>25</v>
      </c>
      <c r="BQ198" s="10">
        <v>25</v>
      </c>
      <c r="BR198" s="10">
        <v>25</v>
      </c>
      <c r="BS198" s="10">
        <v>25</v>
      </c>
      <c r="BT198" s="10">
        <v>25</v>
      </c>
      <c r="BU198" s="10">
        <v>25</v>
      </c>
      <c r="BV198" s="10">
        <v>25</v>
      </c>
      <c r="BW198" s="10">
        <v>25</v>
      </c>
      <c r="BX198" s="10">
        <v>499672.7</v>
      </c>
      <c r="BY198" s="10">
        <v>25</v>
      </c>
      <c r="BZ198" s="10">
        <v>25</v>
      </c>
      <c r="CA198" s="10">
        <v>499656.7</v>
      </c>
      <c r="CB198" s="10">
        <v>25</v>
      </c>
      <c r="CC198" s="10">
        <v>25</v>
      </c>
      <c r="CD198" s="10">
        <v>25</v>
      </c>
      <c r="CE198" s="10">
        <v>25</v>
      </c>
      <c r="CF198" s="10">
        <v>25</v>
      </c>
      <c r="CG198" s="10">
        <v>25</v>
      </c>
      <c r="CH198" s="10">
        <v>25</v>
      </c>
      <c r="CI198" s="10">
        <v>25</v>
      </c>
      <c r="CJ198" s="10">
        <v>25</v>
      </c>
      <c r="CK198" s="10">
        <v>25</v>
      </c>
      <c r="CL198" s="10">
        <v>25</v>
      </c>
      <c r="CM198" s="10">
        <v>25</v>
      </c>
      <c r="CN198" s="10">
        <v>25</v>
      </c>
      <c r="CO198" s="10">
        <v>25</v>
      </c>
      <c r="CP198" s="10">
        <v>1000004.4</v>
      </c>
      <c r="CQ198" s="10">
        <v>1000000</v>
      </c>
      <c r="CR198" s="10">
        <v>-4.4000000000000004</v>
      </c>
      <c r="CS198" s="10">
        <v>0</v>
      </c>
    </row>
    <row r="199" spans="1:97" ht="15.75" thickBot="1" x14ac:dyDescent="0.3">
      <c r="A199" s="9" t="s">
        <v>133</v>
      </c>
      <c r="B199" s="10">
        <v>24</v>
      </c>
      <c r="C199" s="10">
        <v>24</v>
      </c>
      <c r="D199" s="10">
        <v>24</v>
      </c>
      <c r="E199" s="10">
        <v>24</v>
      </c>
      <c r="F199" s="10">
        <v>24</v>
      </c>
      <c r="G199" s="10">
        <v>24</v>
      </c>
      <c r="H199" s="10">
        <v>24</v>
      </c>
      <c r="I199" s="10">
        <v>24</v>
      </c>
      <c r="J199" s="10">
        <v>24</v>
      </c>
      <c r="K199" s="10">
        <v>24</v>
      </c>
      <c r="L199" s="10">
        <v>24</v>
      </c>
      <c r="M199" s="10">
        <v>999324.6</v>
      </c>
      <c r="N199" s="10">
        <v>24</v>
      </c>
      <c r="O199" s="10">
        <v>24</v>
      </c>
      <c r="P199" s="10">
        <v>23</v>
      </c>
      <c r="Q199" s="10">
        <v>24</v>
      </c>
      <c r="R199" s="10">
        <v>24</v>
      </c>
      <c r="S199" s="10">
        <v>24</v>
      </c>
      <c r="T199" s="10">
        <v>24</v>
      </c>
      <c r="U199" s="10">
        <v>24</v>
      </c>
      <c r="V199" s="10">
        <v>24</v>
      </c>
      <c r="W199" s="10">
        <v>24</v>
      </c>
      <c r="X199" s="10">
        <v>24</v>
      </c>
      <c r="Y199" s="10">
        <v>24</v>
      </c>
      <c r="Z199" s="10">
        <v>24</v>
      </c>
      <c r="AA199" s="10">
        <v>24</v>
      </c>
      <c r="AB199" s="10">
        <v>24</v>
      </c>
      <c r="AC199" s="10">
        <v>24</v>
      </c>
      <c r="AD199" s="10">
        <v>24</v>
      </c>
      <c r="AE199" s="10">
        <v>999995.6</v>
      </c>
      <c r="AF199" s="10">
        <v>1000000</v>
      </c>
      <c r="AG199" s="10">
        <v>4.4000000000000004</v>
      </c>
      <c r="AH199" s="10">
        <v>0</v>
      </c>
      <c r="BL199" s="9" t="s">
        <v>133</v>
      </c>
      <c r="BM199" s="10">
        <v>25</v>
      </c>
      <c r="BN199" s="10">
        <v>25</v>
      </c>
      <c r="BO199" s="10">
        <v>25</v>
      </c>
      <c r="BP199" s="10">
        <v>25</v>
      </c>
      <c r="BQ199" s="10">
        <v>25</v>
      </c>
      <c r="BR199" s="10">
        <v>25</v>
      </c>
      <c r="BS199" s="10">
        <v>25</v>
      </c>
      <c r="BT199" s="10">
        <v>25</v>
      </c>
      <c r="BU199" s="10">
        <v>25</v>
      </c>
      <c r="BV199" s="10">
        <v>25</v>
      </c>
      <c r="BW199" s="10">
        <v>25</v>
      </c>
      <c r="BX199" s="10">
        <v>499672.7</v>
      </c>
      <c r="BY199" s="10">
        <v>25</v>
      </c>
      <c r="BZ199" s="10">
        <v>25</v>
      </c>
      <c r="CA199" s="10">
        <v>499656.7</v>
      </c>
      <c r="CB199" s="10">
        <v>25</v>
      </c>
      <c r="CC199" s="10">
        <v>25</v>
      </c>
      <c r="CD199" s="10">
        <v>25</v>
      </c>
      <c r="CE199" s="10">
        <v>25</v>
      </c>
      <c r="CF199" s="10">
        <v>25</v>
      </c>
      <c r="CG199" s="10">
        <v>25</v>
      </c>
      <c r="CH199" s="10">
        <v>25</v>
      </c>
      <c r="CI199" s="10">
        <v>25</v>
      </c>
      <c r="CJ199" s="10">
        <v>25</v>
      </c>
      <c r="CK199" s="10">
        <v>25</v>
      </c>
      <c r="CL199" s="10">
        <v>25</v>
      </c>
      <c r="CM199" s="10">
        <v>25</v>
      </c>
      <c r="CN199" s="10">
        <v>25</v>
      </c>
      <c r="CO199" s="10">
        <v>25</v>
      </c>
      <c r="CP199" s="10">
        <v>1000004.4</v>
      </c>
      <c r="CQ199" s="10">
        <v>1000000</v>
      </c>
      <c r="CR199" s="10">
        <v>-4.4000000000000004</v>
      </c>
      <c r="CS199" s="10">
        <v>0</v>
      </c>
    </row>
    <row r="200" spans="1:97" ht="15.75" thickBot="1" x14ac:dyDescent="0.3">
      <c r="A200" s="9" t="s">
        <v>134</v>
      </c>
      <c r="B200" s="10">
        <v>24</v>
      </c>
      <c r="C200" s="10">
        <v>24</v>
      </c>
      <c r="D200" s="10">
        <v>24</v>
      </c>
      <c r="E200" s="10">
        <v>24</v>
      </c>
      <c r="F200" s="10">
        <v>24</v>
      </c>
      <c r="G200" s="10">
        <v>24</v>
      </c>
      <c r="H200" s="10">
        <v>24</v>
      </c>
      <c r="I200" s="10">
        <v>24</v>
      </c>
      <c r="J200" s="10">
        <v>24</v>
      </c>
      <c r="K200" s="10">
        <v>24</v>
      </c>
      <c r="L200" s="10">
        <v>24</v>
      </c>
      <c r="M200" s="10">
        <v>999324.6</v>
      </c>
      <c r="N200" s="10">
        <v>24</v>
      </c>
      <c r="O200" s="10">
        <v>24</v>
      </c>
      <c r="P200" s="10">
        <v>23</v>
      </c>
      <c r="Q200" s="10">
        <v>24</v>
      </c>
      <c r="R200" s="10">
        <v>24</v>
      </c>
      <c r="S200" s="10">
        <v>24</v>
      </c>
      <c r="T200" s="10">
        <v>24</v>
      </c>
      <c r="U200" s="10">
        <v>24</v>
      </c>
      <c r="V200" s="10">
        <v>24</v>
      </c>
      <c r="W200" s="10">
        <v>24</v>
      </c>
      <c r="X200" s="10">
        <v>24</v>
      </c>
      <c r="Y200" s="10">
        <v>24</v>
      </c>
      <c r="Z200" s="10">
        <v>24</v>
      </c>
      <c r="AA200" s="10">
        <v>24</v>
      </c>
      <c r="AB200" s="10">
        <v>24</v>
      </c>
      <c r="AC200" s="10">
        <v>24</v>
      </c>
      <c r="AD200" s="10">
        <v>24</v>
      </c>
      <c r="AE200" s="10">
        <v>999995.6</v>
      </c>
      <c r="AF200" s="10">
        <v>1000000</v>
      </c>
      <c r="AG200" s="10">
        <v>4.4000000000000004</v>
      </c>
      <c r="AH200" s="10">
        <v>0</v>
      </c>
      <c r="BL200" s="9" t="s">
        <v>134</v>
      </c>
      <c r="BM200" s="10">
        <v>25</v>
      </c>
      <c r="BN200" s="10">
        <v>25</v>
      </c>
      <c r="BO200" s="10">
        <v>25</v>
      </c>
      <c r="BP200" s="10">
        <v>25</v>
      </c>
      <c r="BQ200" s="10">
        <v>25</v>
      </c>
      <c r="BR200" s="10">
        <v>25</v>
      </c>
      <c r="BS200" s="10">
        <v>25</v>
      </c>
      <c r="BT200" s="10">
        <v>25</v>
      </c>
      <c r="BU200" s="10">
        <v>25</v>
      </c>
      <c r="BV200" s="10">
        <v>25</v>
      </c>
      <c r="BW200" s="10">
        <v>25</v>
      </c>
      <c r="BX200" s="10">
        <v>499672.7</v>
      </c>
      <c r="BY200" s="10">
        <v>25</v>
      </c>
      <c r="BZ200" s="10">
        <v>25</v>
      </c>
      <c r="CA200" s="10">
        <v>499656.7</v>
      </c>
      <c r="CB200" s="10">
        <v>25</v>
      </c>
      <c r="CC200" s="10">
        <v>25</v>
      </c>
      <c r="CD200" s="10">
        <v>25</v>
      </c>
      <c r="CE200" s="10">
        <v>25</v>
      </c>
      <c r="CF200" s="10">
        <v>25</v>
      </c>
      <c r="CG200" s="10">
        <v>25</v>
      </c>
      <c r="CH200" s="10">
        <v>25</v>
      </c>
      <c r="CI200" s="10">
        <v>25</v>
      </c>
      <c r="CJ200" s="10">
        <v>25</v>
      </c>
      <c r="CK200" s="10">
        <v>25</v>
      </c>
      <c r="CL200" s="10">
        <v>25</v>
      </c>
      <c r="CM200" s="10">
        <v>25</v>
      </c>
      <c r="CN200" s="10">
        <v>25</v>
      </c>
      <c r="CO200" s="10">
        <v>25</v>
      </c>
      <c r="CP200" s="10">
        <v>1000004.4</v>
      </c>
      <c r="CQ200" s="10">
        <v>1000000</v>
      </c>
      <c r="CR200" s="10">
        <v>-4.4000000000000004</v>
      </c>
      <c r="CS200" s="10">
        <v>0</v>
      </c>
    </row>
    <row r="201" spans="1:97" ht="15.75" thickBot="1" x14ac:dyDescent="0.3">
      <c r="A201" s="9" t="s">
        <v>135</v>
      </c>
      <c r="B201" s="10">
        <v>24</v>
      </c>
      <c r="C201" s="10">
        <v>24</v>
      </c>
      <c r="D201" s="10">
        <v>24</v>
      </c>
      <c r="E201" s="10">
        <v>24</v>
      </c>
      <c r="F201" s="10">
        <v>24</v>
      </c>
      <c r="G201" s="10">
        <v>24</v>
      </c>
      <c r="H201" s="10">
        <v>24</v>
      </c>
      <c r="I201" s="10">
        <v>24</v>
      </c>
      <c r="J201" s="10">
        <v>24</v>
      </c>
      <c r="K201" s="10">
        <v>24</v>
      </c>
      <c r="L201" s="10">
        <v>24</v>
      </c>
      <c r="M201" s="10">
        <v>999324.6</v>
      </c>
      <c r="N201" s="10">
        <v>24</v>
      </c>
      <c r="O201" s="10">
        <v>24</v>
      </c>
      <c r="P201" s="10">
        <v>23</v>
      </c>
      <c r="Q201" s="10">
        <v>24</v>
      </c>
      <c r="R201" s="10">
        <v>24</v>
      </c>
      <c r="S201" s="10">
        <v>24</v>
      </c>
      <c r="T201" s="10">
        <v>24</v>
      </c>
      <c r="U201" s="10">
        <v>24</v>
      </c>
      <c r="V201" s="10">
        <v>24</v>
      </c>
      <c r="W201" s="10">
        <v>24</v>
      </c>
      <c r="X201" s="10">
        <v>24</v>
      </c>
      <c r="Y201" s="10">
        <v>24</v>
      </c>
      <c r="Z201" s="10">
        <v>24</v>
      </c>
      <c r="AA201" s="10">
        <v>24</v>
      </c>
      <c r="AB201" s="10">
        <v>24</v>
      </c>
      <c r="AC201" s="10">
        <v>24</v>
      </c>
      <c r="AD201" s="10">
        <v>24</v>
      </c>
      <c r="AE201" s="10">
        <v>999995.6</v>
      </c>
      <c r="AF201" s="10">
        <v>1000000</v>
      </c>
      <c r="AG201" s="10">
        <v>4.4000000000000004</v>
      </c>
      <c r="AH201" s="10">
        <v>0</v>
      </c>
      <c r="BL201" s="9" t="s">
        <v>135</v>
      </c>
      <c r="BM201" s="10">
        <v>25</v>
      </c>
      <c r="BN201" s="10">
        <v>25</v>
      </c>
      <c r="BO201" s="10">
        <v>25</v>
      </c>
      <c r="BP201" s="10">
        <v>25</v>
      </c>
      <c r="BQ201" s="10">
        <v>25</v>
      </c>
      <c r="BR201" s="10">
        <v>25</v>
      </c>
      <c r="BS201" s="10">
        <v>25</v>
      </c>
      <c r="BT201" s="10">
        <v>25</v>
      </c>
      <c r="BU201" s="10">
        <v>25</v>
      </c>
      <c r="BV201" s="10">
        <v>25</v>
      </c>
      <c r="BW201" s="10">
        <v>25</v>
      </c>
      <c r="BX201" s="10">
        <v>499672.7</v>
      </c>
      <c r="BY201" s="10">
        <v>25</v>
      </c>
      <c r="BZ201" s="10">
        <v>25</v>
      </c>
      <c r="CA201" s="10">
        <v>499656.7</v>
      </c>
      <c r="CB201" s="10">
        <v>25</v>
      </c>
      <c r="CC201" s="10">
        <v>25</v>
      </c>
      <c r="CD201" s="10">
        <v>25</v>
      </c>
      <c r="CE201" s="10">
        <v>25</v>
      </c>
      <c r="CF201" s="10">
        <v>25</v>
      </c>
      <c r="CG201" s="10">
        <v>25</v>
      </c>
      <c r="CH201" s="10">
        <v>25</v>
      </c>
      <c r="CI201" s="10">
        <v>25</v>
      </c>
      <c r="CJ201" s="10">
        <v>25</v>
      </c>
      <c r="CK201" s="10">
        <v>25</v>
      </c>
      <c r="CL201" s="10">
        <v>25</v>
      </c>
      <c r="CM201" s="10">
        <v>25</v>
      </c>
      <c r="CN201" s="10">
        <v>25</v>
      </c>
      <c r="CO201" s="10">
        <v>25</v>
      </c>
      <c r="CP201" s="10">
        <v>1000004.4</v>
      </c>
      <c r="CQ201" s="10">
        <v>1000000</v>
      </c>
      <c r="CR201" s="10">
        <v>-4.4000000000000004</v>
      </c>
      <c r="CS201" s="10">
        <v>0</v>
      </c>
    </row>
    <row r="202" spans="1:97" ht="15.75" thickBot="1" x14ac:dyDescent="0.3">
      <c r="A202" s="9" t="s">
        <v>136</v>
      </c>
      <c r="B202" s="10">
        <v>24</v>
      </c>
      <c r="C202" s="10">
        <v>24</v>
      </c>
      <c r="D202" s="10">
        <v>24</v>
      </c>
      <c r="E202" s="10">
        <v>24</v>
      </c>
      <c r="F202" s="10">
        <v>24</v>
      </c>
      <c r="G202" s="10">
        <v>24</v>
      </c>
      <c r="H202" s="10">
        <v>24</v>
      </c>
      <c r="I202" s="10">
        <v>24</v>
      </c>
      <c r="J202" s="10">
        <v>24</v>
      </c>
      <c r="K202" s="10">
        <v>24</v>
      </c>
      <c r="L202" s="10">
        <v>24</v>
      </c>
      <c r="M202" s="10">
        <v>999324.6</v>
      </c>
      <c r="N202" s="10">
        <v>24</v>
      </c>
      <c r="O202" s="10">
        <v>24</v>
      </c>
      <c r="P202" s="10">
        <v>23</v>
      </c>
      <c r="Q202" s="10">
        <v>24</v>
      </c>
      <c r="R202" s="10">
        <v>24</v>
      </c>
      <c r="S202" s="10">
        <v>24</v>
      </c>
      <c r="T202" s="10">
        <v>24</v>
      </c>
      <c r="U202" s="10">
        <v>24</v>
      </c>
      <c r="V202" s="10">
        <v>24</v>
      </c>
      <c r="W202" s="10">
        <v>24</v>
      </c>
      <c r="X202" s="10">
        <v>24</v>
      </c>
      <c r="Y202" s="10">
        <v>24</v>
      </c>
      <c r="Z202" s="10">
        <v>24</v>
      </c>
      <c r="AA202" s="10">
        <v>24</v>
      </c>
      <c r="AB202" s="10">
        <v>24</v>
      </c>
      <c r="AC202" s="10">
        <v>24</v>
      </c>
      <c r="AD202" s="10">
        <v>24</v>
      </c>
      <c r="AE202" s="10">
        <v>999995.6</v>
      </c>
      <c r="AF202" s="10">
        <v>1000000</v>
      </c>
      <c r="AG202" s="10">
        <v>4.4000000000000004</v>
      </c>
      <c r="AH202" s="10">
        <v>0</v>
      </c>
      <c r="BL202" s="9" t="s">
        <v>136</v>
      </c>
      <c r="BM202" s="10">
        <v>25</v>
      </c>
      <c r="BN202" s="10">
        <v>25</v>
      </c>
      <c r="BO202" s="10">
        <v>25</v>
      </c>
      <c r="BP202" s="10">
        <v>25</v>
      </c>
      <c r="BQ202" s="10">
        <v>25</v>
      </c>
      <c r="BR202" s="10">
        <v>25</v>
      </c>
      <c r="BS202" s="10">
        <v>25</v>
      </c>
      <c r="BT202" s="10">
        <v>25</v>
      </c>
      <c r="BU202" s="10">
        <v>25</v>
      </c>
      <c r="BV202" s="10">
        <v>25</v>
      </c>
      <c r="BW202" s="10">
        <v>25</v>
      </c>
      <c r="BX202" s="10">
        <v>499672.7</v>
      </c>
      <c r="BY202" s="10">
        <v>25</v>
      </c>
      <c r="BZ202" s="10">
        <v>25</v>
      </c>
      <c r="CA202" s="10">
        <v>499656.7</v>
      </c>
      <c r="CB202" s="10">
        <v>25</v>
      </c>
      <c r="CC202" s="10">
        <v>25</v>
      </c>
      <c r="CD202" s="10">
        <v>25</v>
      </c>
      <c r="CE202" s="10">
        <v>25</v>
      </c>
      <c r="CF202" s="10">
        <v>25</v>
      </c>
      <c r="CG202" s="10">
        <v>25</v>
      </c>
      <c r="CH202" s="10">
        <v>25</v>
      </c>
      <c r="CI202" s="10">
        <v>25</v>
      </c>
      <c r="CJ202" s="10">
        <v>25</v>
      </c>
      <c r="CK202" s="10">
        <v>25</v>
      </c>
      <c r="CL202" s="10">
        <v>25</v>
      </c>
      <c r="CM202" s="10">
        <v>25</v>
      </c>
      <c r="CN202" s="10">
        <v>25</v>
      </c>
      <c r="CO202" s="10">
        <v>25</v>
      </c>
      <c r="CP202" s="10">
        <v>1000004.4</v>
      </c>
      <c r="CQ202" s="10">
        <v>1000000</v>
      </c>
      <c r="CR202" s="10">
        <v>-4.4000000000000004</v>
      </c>
      <c r="CS202" s="10">
        <v>0</v>
      </c>
    </row>
    <row r="203" spans="1:97" ht="15.75" thickBot="1" x14ac:dyDescent="0.3">
      <c r="A203" s="9" t="s">
        <v>137</v>
      </c>
      <c r="B203" s="10">
        <v>24</v>
      </c>
      <c r="C203" s="10">
        <v>24</v>
      </c>
      <c r="D203" s="10">
        <v>24</v>
      </c>
      <c r="E203" s="10">
        <v>24</v>
      </c>
      <c r="F203" s="10">
        <v>24</v>
      </c>
      <c r="G203" s="10">
        <v>24</v>
      </c>
      <c r="H203" s="10">
        <v>24</v>
      </c>
      <c r="I203" s="10">
        <v>24</v>
      </c>
      <c r="J203" s="10">
        <v>24</v>
      </c>
      <c r="K203" s="10">
        <v>24</v>
      </c>
      <c r="L203" s="10">
        <v>24</v>
      </c>
      <c r="M203" s="10">
        <v>999324.6</v>
      </c>
      <c r="N203" s="10">
        <v>24</v>
      </c>
      <c r="O203" s="10">
        <v>24</v>
      </c>
      <c r="P203" s="10">
        <v>23</v>
      </c>
      <c r="Q203" s="10">
        <v>24</v>
      </c>
      <c r="R203" s="10">
        <v>24</v>
      </c>
      <c r="S203" s="10">
        <v>24</v>
      </c>
      <c r="T203" s="10">
        <v>24</v>
      </c>
      <c r="U203" s="10">
        <v>24</v>
      </c>
      <c r="V203" s="10">
        <v>24</v>
      </c>
      <c r="W203" s="10">
        <v>24</v>
      </c>
      <c r="X203" s="10">
        <v>24</v>
      </c>
      <c r="Y203" s="10">
        <v>24</v>
      </c>
      <c r="Z203" s="10">
        <v>24</v>
      </c>
      <c r="AA203" s="10">
        <v>24</v>
      </c>
      <c r="AB203" s="10">
        <v>24</v>
      </c>
      <c r="AC203" s="10">
        <v>24</v>
      </c>
      <c r="AD203" s="10">
        <v>24</v>
      </c>
      <c r="AE203" s="10">
        <v>999995.6</v>
      </c>
      <c r="AF203" s="10">
        <v>1000000</v>
      </c>
      <c r="AG203" s="10">
        <v>4.4000000000000004</v>
      </c>
      <c r="AH203" s="10">
        <v>0</v>
      </c>
      <c r="BL203" s="9" t="s">
        <v>137</v>
      </c>
      <c r="BM203" s="10">
        <v>25</v>
      </c>
      <c r="BN203" s="10">
        <v>25</v>
      </c>
      <c r="BO203" s="10">
        <v>25</v>
      </c>
      <c r="BP203" s="10">
        <v>25</v>
      </c>
      <c r="BQ203" s="10">
        <v>25</v>
      </c>
      <c r="BR203" s="10">
        <v>25</v>
      </c>
      <c r="BS203" s="10">
        <v>25</v>
      </c>
      <c r="BT203" s="10">
        <v>25</v>
      </c>
      <c r="BU203" s="10">
        <v>25</v>
      </c>
      <c r="BV203" s="10">
        <v>25</v>
      </c>
      <c r="BW203" s="10">
        <v>25</v>
      </c>
      <c r="BX203" s="10">
        <v>499672.7</v>
      </c>
      <c r="BY203" s="10">
        <v>25</v>
      </c>
      <c r="BZ203" s="10">
        <v>25</v>
      </c>
      <c r="CA203" s="10">
        <v>499656.7</v>
      </c>
      <c r="CB203" s="10">
        <v>25</v>
      </c>
      <c r="CC203" s="10">
        <v>25</v>
      </c>
      <c r="CD203" s="10">
        <v>25</v>
      </c>
      <c r="CE203" s="10">
        <v>25</v>
      </c>
      <c r="CF203" s="10">
        <v>25</v>
      </c>
      <c r="CG203" s="10">
        <v>25</v>
      </c>
      <c r="CH203" s="10">
        <v>25</v>
      </c>
      <c r="CI203" s="10">
        <v>25</v>
      </c>
      <c r="CJ203" s="10">
        <v>25</v>
      </c>
      <c r="CK203" s="10">
        <v>25</v>
      </c>
      <c r="CL203" s="10">
        <v>25</v>
      </c>
      <c r="CM203" s="10">
        <v>25</v>
      </c>
      <c r="CN203" s="10">
        <v>25</v>
      </c>
      <c r="CO203" s="10">
        <v>25</v>
      </c>
      <c r="CP203" s="10">
        <v>1000004.4</v>
      </c>
      <c r="CQ203" s="10">
        <v>1000000</v>
      </c>
      <c r="CR203" s="10">
        <v>-4.4000000000000004</v>
      </c>
      <c r="CS203" s="10">
        <v>0</v>
      </c>
    </row>
    <row r="204" spans="1:97" ht="15.75" thickBot="1" x14ac:dyDescent="0.3">
      <c r="A204" s="9" t="s">
        <v>138</v>
      </c>
      <c r="B204" s="10">
        <v>24</v>
      </c>
      <c r="C204" s="10">
        <v>24</v>
      </c>
      <c r="D204" s="10">
        <v>24</v>
      </c>
      <c r="E204" s="10">
        <v>24</v>
      </c>
      <c r="F204" s="10">
        <v>24</v>
      </c>
      <c r="G204" s="10">
        <v>24</v>
      </c>
      <c r="H204" s="10">
        <v>24</v>
      </c>
      <c r="I204" s="10">
        <v>24</v>
      </c>
      <c r="J204" s="10">
        <v>24</v>
      </c>
      <c r="K204" s="10">
        <v>24</v>
      </c>
      <c r="L204" s="10">
        <v>24</v>
      </c>
      <c r="M204" s="10">
        <v>999324.6</v>
      </c>
      <c r="N204" s="10">
        <v>24</v>
      </c>
      <c r="O204" s="10">
        <v>24</v>
      </c>
      <c r="P204" s="10">
        <v>23</v>
      </c>
      <c r="Q204" s="10">
        <v>24</v>
      </c>
      <c r="R204" s="10">
        <v>24</v>
      </c>
      <c r="S204" s="10">
        <v>24</v>
      </c>
      <c r="T204" s="10">
        <v>24</v>
      </c>
      <c r="U204" s="10">
        <v>24</v>
      </c>
      <c r="V204" s="10">
        <v>24</v>
      </c>
      <c r="W204" s="10">
        <v>24</v>
      </c>
      <c r="X204" s="10">
        <v>24</v>
      </c>
      <c r="Y204" s="10">
        <v>24</v>
      </c>
      <c r="Z204" s="10">
        <v>24</v>
      </c>
      <c r="AA204" s="10">
        <v>24</v>
      </c>
      <c r="AB204" s="10">
        <v>24</v>
      </c>
      <c r="AC204" s="10">
        <v>24</v>
      </c>
      <c r="AD204" s="10">
        <v>24</v>
      </c>
      <c r="AE204" s="10">
        <v>999995.6</v>
      </c>
      <c r="AF204" s="10">
        <v>1000000</v>
      </c>
      <c r="AG204" s="10">
        <v>4.4000000000000004</v>
      </c>
      <c r="AH204" s="10">
        <v>0</v>
      </c>
      <c r="BL204" s="9" t="s">
        <v>138</v>
      </c>
      <c r="BM204" s="10">
        <v>25</v>
      </c>
      <c r="BN204" s="10">
        <v>25</v>
      </c>
      <c r="BO204" s="10">
        <v>25</v>
      </c>
      <c r="BP204" s="10">
        <v>25</v>
      </c>
      <c r="BQ204" s="10">
        <v>25</v>
      </c>
      <c r="BR204" s="10">
        <v>25</v>
      </c>
      <c r="BS204" s="10">
        <v>25</v>
      </c>
      <c r="BT204" s="10">
        <v>25</v>
      </c>
      <c r="BU204" s="10">
        <v>25</v>
      </c>
      <c r="BV204" s="10">
        <v>25</v>
      </c>
      <c r="BW204" s="10">
        <v>25</v>
      </c>
      <c r="BX204" s="10">
        <v>499672.7</v>
      </c>
      <c r="BY204" s="10">
        <v>25</v>
      </c>
      <c r="BZ204" s="10">
        <v>25</v>
      </c>
      <c r="CA204" s="10">
        <v>499656.7</v>
      </c>
      <c r="CB204" s="10">
        <v>25</v>
      </c>
      <c r="CC204" s="10">
        <v>25</v>
      </c>
      <c r="CD204" s="10">
        <v>25</v>
      </c>
      <c r="CE204" s="10">
        <v>25</v>
      </c>
      <c r="CF204" s="10">
        <v>25</v>
      </c>
      <c r="CG204" s="10">
        <v>25</v>
      </c>
      <c r="CH204" s="10">
        <v>25</v>
      </c>
      <c r="CI204" s="10">
        <v>25</v>
      </c>
      <c r="CJ204" s="10">
        <v>25</v>
      </c>
      <c r="CK204" s="10">
        <v>25</v>
      </c>
      <c r="CL204" s="10">
        <v>25</v>
      </c>
      <c r="CM204" s="10">
        <v>25</v>
      </c>
      <c r="CN204" s="10">
        <v>25</v>
      </c>
      <c r="CO204" s="10">
        <v>25</v>
      </c>
      <c r="CP204" s="10">
        <v>1000004.4</v>
      </c>
      <c r="CQ204" s="10">
        <v>1000000</v>
      </c>
      <c r="CR204" s="10">
        <v>-4.4000000000000004</v>
      </c>
      <c r="CS204" s="10">
        <v>0</v>
      </c>
    </row>
    <row r="205" spans="1:97" ht="15.75" thickBot="1" x14ac:dyDescent="0.3">
      <c r="A205" s="9" t="s">
        <v>139</v>
      </c>
      <c r="B205" s="10">
        <v>25</v>
      </c>
      <c r="C205" s="10">
        <v>25</v>
      </c>
      <c r="D205" s="10">
        <v>25</v>
      </c>
      <c r="E205" s="10">
        <v>25</v>
      </c>
      <c r="F205" s="10">
        <v>26</v>
      </c>
      <c r="G205" s="10">
        <v>25</v>
      </c>
      <c r="H205" s="10">
        <v>25</v>
      </c>
      <c r="I205" s="10">
        <v>25</v>
      </c>
      <c r="J205" s="10">
        <v>26</v>
      </c>
      <c r="K205" s="10">
        <v>26</v>
      </c>
      <c r="L205" s="10">
        <v>26</v>
      </c>
      <c r="M205" s="10">
        <v>999325.6</v>
      </c>
      <c r="N205" s="10">
        <v>26</v>
      </c>
      <c r="O205" s="10">
        <v>26</v>
      </c>
      <c r="P205" s="10">
        <v>30</v>
      </c>
      <c r="Q205" s="10">
        <v>26</v>
      </c>
      <c r="R205" s="10">
        <v>25</v>
      </c>
      <c r="S205" s="10">
        <v>25</v>
      </c>
      <c r="T205" s="10">
        <v>26</v>
      </c>
      <c r="U205" s="10">
        <v>25</v>
      </c>
      <c r="V205" s="10">
        <v>25</v>
      </c>
      <c r="W205" s="10">
        <v>25</v>
      </c>
      <c r="X205" s="10">
        <v>25</v>
      </c>
      <c r="Y205" s="10">
        <v>25</v>
      </c>
      <c r="Z205" s="10">
        <v>25</v>
      </c>
      <c r="AA205" s="10">
        <v>25</v>
      </c>
      <c r="AB205" s="10">
        <v>26</v>
      </c>
      <c r="AC205" s="10">
        <v>25</v>
      </c>
      <c r="AD205" s="10">
        <v>25</v>
      </c>
      <c r="AE205" s="10">
        <v>1000039.6</v>
      </c>
      <c r="AF205" s="10">
        <v>1000000</v>
      </c>
      <c r="AG205" s="10">
        <v>-39.6</v>
      </c>
      <c r="AH205" s="10">
        <v>0</v>
      </c>
      <c r="BL205" s="9" t="s">
        <v>139</v>
      </c>
      <c r="BM205" s="10">
        <v>24</v>
      </c>
      <c r="BN205" s="10">
        <v>24</v>
      </c>
      <c r="BO205" s="10">
        <v>24</v>
      </c>
      <c r="BP205" s="10">
        <v>24</v>
      </c>
      <c r="BQ205" s="10">
        <v>23</v>
      </c>
      <c r="BR205" s="10">
        <v>24</v>
      </c>
      <c r="BS205" s="10">
        <v>24</v>
      </c>
      <c r="BT205" s="10">
        <v>24</v>
      </c>
      <c r="BU205" s="10">
        <v>23</v>
      </c>
      <c r="BV205" s="10">
        <v>23</v>
      </c>
      <c r="BW205" s="10">
        <v>23</v>
      </c>
      <c r="BX205" s="10">
        <v>499671.7</v>
      </c>
      <c r="BY205" s="10">
        <v>23</v>
      </c>
      <c r="BZ205" s="10">
        <v>23</v>
      </c>
      <c r="CA205" s="10">
        <v>499649.7</v>
      </c>
      <c r="CB205" s="10">
        <v>23</v>
      </c>
      <c r="CC205" s="10">
        <v>24</v>
      </c>
      <c r="CD205" s="10">
        <v>24</v>
      </c>
      <c r="CE205" s="10">
        <v>23</v>
      </c>
      <c r="CF205" s="10">
        <v>24</v>
      </c>
      <c r="CG205" s="10">
        <v>24</v>
      </c>
      <c r="CH205" s="10">
        <v>24</v>
      </c>
      <c r="CI205" s="10">
        <v>24</v>
      </c>
      <c r="CJ205" s="10">
        <v>24</v>
      </c>
      <c r="CK205" s="10">
        <v>24</v>
      </c>
      <c r="CL205" s="10">
        <v>24</v>
      </c>
      <c r="CM205" s="10">
        <v>23</v>
      </c>
      <c r="CN205" s="10">
        <v>24</v>
      </c>
      <c r="CO205" s="10">
        <v>24</v>
      </c>
      <c r="CP205" s="10">
        <v>999960.4</v>
      </c>
      <c r="CQ205" s="10">
        <v>1000000</v>
      </c>
      <c r="CR205" s="10">
        <v>39.6</v>
      </c>
      <c r="CS205" s="10">
        <v>0</v>
      </c>
    </row>
    <row r="206" spans="1:97" ht="15.75" thickBot="1" x14ac:dyDescent="0.3">
      <c r="A206" s="9" t="s">
        <v>140</v>
      </c>
      <c r="B206" s="10">
        <v>24</v>
      </c>
      <c r="C206" s="10">
        <v>24</v>
      </c>
      <c r="D206" s="10">
        <v>24</v>
      </c>
      <c r="E206" s="10">
        <v>24</v>
      </c>
      <c r="F206" s="10">
        <v>24</v>
      </c>
      <c r="G206" s="10">
        <v>24</v>
      </c>
      <c r="H206" s="10">
        <v>24</v>
      </c>
      <c r="I206" s="10">
        <v>24</v>
      </c>
      <c r="J206" s="10">
        <v>24</v>
      </c>
      <c r="K206" s="10">
        <v>24</v>
      </c>
      <c r="L206" s="10">
        <v>24</v>
      </c>
      <c r="M206" s="10">
        <v>999324.6</v>
      </c>
      <c r="N206" s="10">
        <v>24</v>
      </c>
      <c r="O206" s="10">
        <v>24</v>
      </c>
      <c r="P206" s="10">
        <v>23</v>
      </c>
      <c r="Q206" s="10">
        <v>24</v>
      </c>
      <c r="R206" s="10">
        <v>24</v>
      </c>
      <c r="S206" s="10">
        <v>24</v>
      </c>
      <c r="T206" s="10">
        <v>24</v>
      </c>
      <c r="U206" s="10">
        <v>24</v>
      </c>
      <c r="V206" s="10">
        <v>24</v>
      </c>
      <c r="W206" s="10">
        <v>24</v>
      </c>
      <c r="X206" s="10">
        <v>24</v>
      </c>
      <c r="Y206" s="10">
        <v>24</v>
      </c>
      <c r="Z206" s="10">
        <v>24</v>
      </c>
      <c r="AA206" s="10">
        <v>24</v>
      </c>
      <c r="AB206" s="10">
        <v>24</v>
      </c>
      <c r="AC206" s="10">
        <v>24</v>
      </c>
      <c r="AD206" s="10">
        <v>24</v>
      </c>
      <c r="AE206" s="10">
        <v>999995.6</v>
      </c>
      <c r="AF206" s="10">
        <v>1000000</v>
      </c>
      <c r="AG206" s="10">
        <v>4.4000000000000004</v>
      </c>
      <c r="AH206" s="10">
        <v>0</v>
      </c>
      <c r="BL206" s="9" t="s">
        <v>140</v>
      </c>
      <c r="BM206" s="10">
        <v>25</v>
      </c>
      <c r="BN206" s="10">
        <v>25</v>
      </c>
      <c r="BO206" s="10">
        <v>25</v>
      </c>
      <c r="BP206" s="10">
        <v>25</v>
      </c>
      <c r="BQ206" s="10">
        <v>25</v>
      </c>
      <c r="BR206" s="10">
        <v>25</v>
      </c>
      <c r="BS206" s="10">
        <v>25</v>
      </c>
      <c r="BT206" s="10">
        <v>25</v>
      </c>
      <c r="BU206" s="10">
        <v>25</v>
      </c>
      <c r="BV206" s="10">
        <v>25</v>
      </c>
      <c r="BW206" s="10">
        <v>25</v>
      </c>
      <c r="BX206" s="10">
        <v>499672.7</v>
      </c>
      <c r="BY206" s="10">
        <v>25</v>
      </c>
      <c r="BZ206" s="10">
        <v>25</v>
      </c>
      <c r="CA206" s="10">
        <v>499656.7</v>
      </c>
      <c r="CB206" s="10">
        <v>25</v>
      </c>
      <c r="CC206" s="10">
        <v>25</v>
      </c>
      <c r="CD206" s="10">
        <v>25</v>
      </c>
      <c r="CE206" s="10">
        <v>25</v>
      </c>
      <c r="CF206" s="10">
        <v>25</v>
      </c>
      <c r="CG206" s="10">
        <v>25</v>
      </c>
      <c r="CH206" s="10">
        <v>25</v>
      </c>
      <c r="CI206" s="10">
        <v>25</v>
      </c>
      <c r="CJ206" s="10">
        <v>25</v>
      </c>
      <c r="CK206" s="10">
        <v>25</v>
      </c>
      <c r="CL206" s="10">
        <v>25</v>
      </c>
      <c r="CM206" s="10">
        <v>25</v>
      </c>
      <c r="CN206" s="10">
        <v>25</v>
      </c>
      <c r="CO206" s="10">
        <v>25</v>
      </c>
      <c r="CP206" s="10">
        <v>1000004.4</v>
      </c>
      <c r="CQ206" s="10">
        <v>1000000</v>
      </c>
      <c r="CR206" s="10">
        <v>-4.4000000000000004</v>
      </c>
      <c r="CS206" s="10">
        <v>0</v>
      </c>
    </row>
    <row r="207" spans="1:97" ht="15.75" thickBot="1" x14ac:dyDescent="0.3">
      <c r="A207" s="9" t="s">
        <v>141</v>
      </c>
      <c r="B207" s="10">
        <v>24</v>
      </c>
      <c r="C207" s="10">
        <v>24</v>
      </c>
      <c r="D207" s="10">
        <v>24</v>
      </c>
      <c r="E207" s="10">
        <v>24</v>
      </c>
      <c r="F207" s="10">
        <v>24</v>
      </c>
      <c r="G207" s="10">
        <v>24</v>
      </c>
      <c r="H207" s="10">
        <v>24</v>
      </c>
      <c r="I207" s="10">
        <v>24</v>
      </c>
      <c r="J207" s="10">
        <v>24</v>
      </c>
      <c r="K207" s="10">
        <v>24</v>
      </c>
      <c r="L207" s="10">
        <v>24</v>
      </c>
      <c r="M207" s="10">
        <v>999324.6</v>
      </c>
      <c r="N207" s="10">
        <v>24</v>
      </c>
      <c r="O207" s="10">
        <v>24</v>
      </c>
      <c r="P207" s="10">
        <v>23</v>
      </c>
      <c r="Q207" s="10">
        <v>24</v>
      </c>
      <c r="R207" s="10">
        <v>24</v>
      </c>
      <c r="S207" s="10">
        <v>24</v>
      </c>
      <c r="T207" s="10">
        <v>24</v>
      </c>
      <c r="U207" s="10">
        <v>24</v>
      </c>
      <c r="V207" s="10">
        <v>24</v>
      </c>
      <c r="W207" s="10">
        <v>24</v>
      </c>
      <c r="X207" s="10">
        <v>24</v>
      </c>
      <c r="Y207" s="10">
        <v>24</v>
      </c>
      <c r="Z207" s="10">
        <v>24</v>
      </c>
      <c r="AA207" s="10">
        <v>24</v>
      </c>
      <c r="AB207" s="10">
        <v>24</v>
      </c>
      <c r="AC207" s="10">
        <v>24</v>
      </c>
      <c r="AD207" s="10">
        <v>24</v>
      </c>
      <c r="AE207" s="10">
        <v>999995.6</v>
      </c>
      <c r="AF207" s="10">
        <v>1000000</v>
      </c>
      <c r="AG207" s="10">
        <v>4.4000000000000004</v>
      </c>
      <c r="AH207" s="10">
        <v>0</v>
      </c>
      <c r="BL207" s="9" t="s">
        <v>141</v>
      </c>
      <c r="BM207" s="10">
        <v>25</v>
      </c>
      <c r="BN207" s="10">
        <v>25</v>
      </c>
      <c r="BO207" s="10">
        <v>25</v>
      </c>
      <c r="BP207" s="10">
        <v>25</v>
      </c>
      <c r="BQ207" s="10">
        <v>25</v>
      </c>
      <c r="BR207" s="10">
        <v>25</v>
      </c>
      <c r="BS207" s="10">
        <v>25</v>
      </c>
      <c r="BT207" s="10">
        <v>25</v>
      </c>
      <c r="BU207" s="10">
        <v>25</v>
      </c>
      <c r="BV207" s="10">
        <v>25</v>
      </c>
      <c r="BW207" s="10">
        <v>25</v>
      </c>
      <c r="BX207" s="10">
        <v>499672.7</v>
      </c>
      <c r="BY207" s="10">
        <v>25</v>
      </c>
      <c r="BZ207" s="10">
        <v>25</v>
      </c>
      <c r="CA207" s="10">
        <v>499656.7</v>
      </c>
      <c r="CB207" s="10">
        <v>25</v>
      </c>
      <c r="CC207" s="10">
        <v>25</v>
      </c>
      <c r="CD207" s="10">
        <v>25</v>
      </c>
      <c r="CE207" s="10">
        <v>25</v>
      </c>
      <c r="CF207" s="10">
        <v>25</v>
      </c>
      <c r="CG207" s="10">
        <v>25</v>
      </c>
      <c r="CH207" s="10">
        <v>25</v>
      </c>
      <c r="CI207" s="10">
        <v>25</v>
      </c>
      <c r="CJ207" s="10">
        <v>25</v>
      </c>
      <c r="CK207" s="10">
        <v>25</v>
      </c>
      <c r="CL207" s="10">
        <v>25</v>
      </c>
      <c r="CM207" s="10">
        <v>25</v>
      </c>
      <c r="CN207" s="10">
        <v>25</v>
      </c>
      <c r="CO207" s="10">
        <v>25</v>
      </c>
      <c r="CP207" s="10">
        <v>1000004.4</v>
      </c>
      <c r="CQ207" s="10">
        <v>1000000</v>
      </c>
      <c r="CR207" s="10">
        <v>-4.4000000000000004</v>
      </c>
      <c r="CS207" s="10">
        <v>0</v>
      </c>
    </row>
    <row r="208" spans="1:97" ht="15.75" thickBot="1" x14ac:dyDescent="0.3">
      <c r="A208" s="9" t="s">
        <v>142</v>
      </c>
      <c r="B208" s="10">
        <v>24</v>
      </c>
      <c r="C208" s="10">
        <v>24</v>
      </c>
      <c r="D208" s="10">
        <v>24</v>
      </c>
      <c r="E208" s="10">
        <v>24</v>
      </c>
      <c r="F208" s="10">
        <v>24</v>
      </c>
      <c r="G208" s="10">
        <v>24</v>
      </c>
      <c r="H208" s="10">
        <v>24</v>
      </c>
      <c r="I208" s="10">
        <v>24</v>
      </c>
      <c r="J208" s="10">
        <v>24</v>
      </c>
      <c r="K208" s="10">
        <v>24</v>
      </c>
      <c r="L208" s="10">
        <v>24</v>
      </c>
      <c r="M208" s="10">
        <v>999324.6</v>
      </c>
      <c r="N208" s="10">
        <v>24</v>
      </c>
      <c r="O208" s="10">
        <v>24</v>
      </c>
      <c r="P208" s="10">
        <v>23</v>
      </c>
      <c r="Q208" s="10">
        <v>24</v>
      </c>
      <c r="R208" s="10">
        <v>24</v>
      </c>
      <c r="S208" s="10">
        <v>24</v>
      </c>
      <c r="T208" s="10">
        <v>24</v>
      </c>
      <c r="U208" s="10">
        <v>24</v>
      </c>
      <c r="V208" s="10">
        <v>24</v>
      </c>
      <c r="W208" s="10">
        <v>24</v>
      </c>
      <c r="X208" s="10">
        <v>24</v>
      </c>
      <c r="Y208" s="10">
        <v>24</v>
      </c>
      <c r="Z208" s="10">
        <v>24</v>
      </c>
      <c r="AA208" s="10">
        <v>24</v>
      </c>
      <c r="AB208" s="10">
        <v>24</v>
      </c>
      <c r="AC208" s="10">
        <v>24</v>
      </c>
      <c r="AD208" s="10">
        <v>24</v>
      </c>
      <c r="AE208" s="10">
        <v>999995.6</v>
      </c>
      <c r="AF208" s="10">
        <v>1000000</v>
      </c>
      <c r="AG208" s="10">
        <v>4.4000000000000004</v>
      </c>
      <c r="AH208" s="10">
        <v>0</v>
      </c>
      <c r="BL208" s="9" t="s">
        <v>142</v>
      </c>
      <c r="BM208" s="10">
        <v>25</v>
      </c>
      <c r="BN208" s="10">
        <v>25</v>
      </c>
      <c r="BO208" s="10">
        <v>25</v>
      </c>
      <c r="BP208" s="10">
        <v>25</v>
      </c>
      <c r="BQ208" s="10">
        <v>25</v>
      </c>
      <c r="BR208" s="10">
        <v>25</v>
      </c>
      <c r="BS208" s="10">
        <v>25</v>
      </c>
      <c r="BT208" s="10">
        <v>25</v>
      </c>
      <c r="BU208" s="10">
        <v>25</v>
      </c>
      <c r="BV208" s="10">
        <v>25</v>
      </c>
      <c r="BW208" s="10">
        <v>25</v>
      </c>
      <c r="BX208" s="10">
        <v>499672.7</v>
      </c>
      <c r="BY208" s="10">
        <v>25</v>
      </c>
      <c r="BZ208" s="10">
        <v>25</v>
      </c>
      <c r="CA208" s="10">
        <v>499656.7</v>
      </c>
      <c r="CB208" s="10">
        <v>25</v>
      </c>
      <c r="CC208" s="10">
        <v>25</v>
      </c>
      <c r="CD208" s="10">
        <v>25</v>
      </c>
      <c r="CE208" s="10">
        <v>25</v>
      </c>
      <c r="CF208" s="10">
        <v>25</v>
      </c>
      <c r="CG208" s="10">
        <v>25</v>
      </c>
      <c r="CH208" s="10">
        <v>25</v>
      </c>
      <c r="CI208" s="10">
        <v>25</v>
      </c>
      <c r="CJ208" s="10">
        <v>25</v>
      </c>
      <c r="CK208" s="10">
        <v>25</v>
      </c>
      <c r="CL208" s="10">
        <v>25</v>
      </c>
      <c r="CM208" s="10">
        <v>25</v>
      </c>
      <c r="CN208" s="10">
        <v>25</v>
      </c>
      <c r="CO208" s="10">
        <v>25</v>
      </c>
      <c r="CP208" s="10">
        <v>1000004.4</v>
      </c>
      <c r="CQ208" s="10">
        <v>1000000</v>
      </c>
      <c r="CR208" s="10">
        <v>-4.4000000000000004</v>
      </c>
      <c r="CS208" s="10">
        <v>0</v>
      </c>
    </row>
    <row r="209" spans="1:97" ht="15.75" thickBot="1" x14ac:dyDescent="0.3">
      <c r="A209" s="9" t="s">
        <v>143</v>
      </c>
      <c r="B209" s="10">
        <v>24</v>
      </c>
      <c r="C209" s="10">
        <v>24</v>
      </c>
      <c r="D209" s="10">
        <v>24</v>
      </c>
      <c r="E209" s="10">
        <v>24</v>
      </c>
      <c r="F209" s="10">
        <v>24</v>
      </c>
      <c r="G209" s="10">
        <v>24</v>
      </c>
      <c r="H209" s="10">
        <v>24</v>
      </c>
      <c r="I209" s="10">
        <v>24</v>
      </c>
      <c r="J209" s="10">
        <v>24</v>
      </c>
      <c r="K209" s="10">
        <v>24</v>
      </c>
      <c r="L209" s="10">
        <v>24</v>
      </c>
      <c r="M209" s="10">
        <v>999345.1</v>
      </c>
      <c r="N209" s="10">
        <v>24</v>
      </c>
      <c r="O209" s="10">
        <v>24</v>
      </c>
      <c r="P209" s="10">
        <v>29</v>
      </c>
      <c r="Q209" s="10">
        <v>24</v>
      </c>
      <c r="R209" s="10">
        <v>24</v>
      </c>
      <c r="S209" s="10">
        <v>24</v>
      </c>
      <c r="T209" s="10">
        <v>24</v>
      </c>
      <c r="U209" s="10">
        <v>24</v>
      </c>
      <c r="V209" s="10">
        <v>24</v>
      </c>
      <c r="W209" s="10">
        <v>24</v>
      </c>
      <c r="X209" s="10">
        <v>24</v>
      </c>
      <c r="Y209" s="10">
        <v>24</v>
      </c>
      <c r="Z209" s="10">
        <v>24</v>
      </c>
      <c r="AA209" s="10">
        <v>24</v>
      </c>
      <c r="AB209" s="10">
        <v>24</v>
      </c>
      <c r="AC209" s="10">
        <v>24</v>
      </c>
      <c r="AD209" s="10">
        <v>24</v>
      </c>
      <c r="AE209" s="10">
        <v>1000022.1</v>
      </c>
      <c r="AF209" s="10">
        <v>1000000</v>
      </c>
      <c r="AG209" s="10">
        <v>-22.1</v>
      </c>
      <c r="AH209" s="10">
        <v>0</v>
      </c>
      <c r="BL209" s="9" t="s">
        <v>143</v>
      </c>
      <c r="BM209" s="10">
        <v>25</v>
      </c>
      <c r="BN209" s="10">
        <v>25</v>
      </c>
      <c r="BO209" s="10">
        <v>25</v>
      </c>
      <c r="BP209" s="10">
        <v>25</v>
      </c>
      <c r="BQ209" s="10">
        <v>25</v>
      </c>
      <c r="BR209" s="10">
        <v>25</v>
      </c>
      <c r="BS209" s="10">
        <v>25</v>
      </c>
      <c r="BT209" s="10">
        <v>25</v>
      </c>
      <c r="BU209" s="10">
        <v>25</v>
      </c>
      <c r="BV209" s="10">
        <v>25</v>
      </c>
      <c r="BW209" s="10">
        <v>25</v>
      </c>
      <c r="BX209" s="10">
        <v>499648.2</v>
      </c>
      <c r="BY209" s="10">
        <v>25</v>
      </c>
      <c r="BZ209" s="10">
        <v>25</v>
      </c>
      <c r="CA209" s="10">
        <v>499654.7</v>
      </c>
      <c r="CB209" s="10">
        <v>25</v>
      </c>
      <c r="CC209" s="10">
        <v>25</v>
      </c>
      <c r="CD209" s="10">
        <v>25</v>
      </c>
      <c r="CE209" s="10">
        <v>25</v>
      </c>
      <c r="CF209" s="10">
        <v>25</v>
      </c>
      <c r="CG209" s="10">
        <v>25</v>
      </c>
      <c r="CH209" s="10">
        <v>25</v>
      </c>
      <c r="CI209" s="10">
        <v>25</v>
      </c>
      <c r="CJ209" s="10">
        <v>25</v>
      </c>
      <c r="CK209" s="10">
        <v>25</v>
      </c>
      <c r="CL209" s="10">
        <v>25</v>
      </c>
      <c r="CM209" s="10">
        <v>25</v>
      </c>
      <c r="CN209" s="10">
        <v>25</v>
      </c>
      <c r="CO209" s="10">
        <v>25</v>
      </c>
      <c r="CP209" s="10">
        <v>999977.9</v>
      </c>
      <c r="CQ209" s="10">
        <v>1000000</v>
      </c>
      <c r="CR209" s="10">
        <v>22.1</v>
      </c>
      <c r="CS209" s="10">
        <v>0</v>
      </c>
    </row>
    <row r="210" spans="1:97" ht="15.75" thickBot="1" x14ac:dyDescent="0.3">
      <c r="A210" s="9" t="s">
        <v>144</v>
      </c>
      <c r="B210" s="10">
        <v>24</v>
      </c>
      <c r="C210" s="10">
        <v>24</v>
      </c>
      <c r="D210" s="10">
        <v>24</v>
      </c>
      <c r="E210" s="10">
        <v>24</v>
      </c>
      <c r="F210" s="10">
        <v>24</v>
      </c>
      <c r="G210" s="10">
        <v>24</v>
      </c>
      <c r="H210" s="10">
        <v>24</v>
      </c>
      <c r="I210" s="10">
        <v>24</v>
      </c>
      <c r="J210" s="10">
        <v>24</v>
      </c>
      <c r="K210" s="10">
        <v>24</v>
      </c>
      <c r="L210" s="10">
        <v>24</v>
      </c>
      <c r="M210" s="10">
        <v>999324.6</v>
      </c>
      <c r="N210" s="10">
        <v>24</v>
      </c>
      <c r="O210" s="10">
        <v>24</v>
      </c>
      <c r="P210" s="10">
        <v>23</v>
      </c>
      <c r="Q210" s="10">
        <v>24</v>
      </c>
      <c r="R210" s="10">
        <v>24</v>
      </c>
      <c r="S210" s="10">
        <v>24</v>
      </c>
      <c r="T210" s="10">
        <v>24</v>
      </c>
      <c r="U210" s="10">
        <v>24</v>
      </c>
      <c r="V210" s="10">
        <v>24</v>
      </c>
      <c r="W210" s="10">
        <v>24</v>
      </c>
      <c r="X210" s="10">
        <v>24</v>
      </c>
      <c r="Y210" s="10">
        <v>24</v>
      </c>
      <c r="Z210" s="10">
        <v>24</v>
      </c>
      <c r="AA210" s="10">
        <v>24</v>
      </c>
      <c r="AB210" s="10">
        <v>24</v>
      </c>
      <c r="AC210" s="10">
        <v>24</v>
      </c>
      <c r="AD210" s="10">
        <v>24</v>
      </c>
      <c r="AE210" s="10">
        <v>999995.6</v>
      </c>
      <c r="AF210" s="10">
        <v>1000000</v>
      </c>
      <c r="AG210" s="10">
        <v>4.4000000000000004</v>
      </c>
      <c r="AH210" s="10">
        <v>0</v>
      </c>
      <c r="BL210" s="9" t="s">
        <v>144</v>
      </c>
      <c r="BM210" s="10">
        <v>25</v>
      </c>
      <c r="BN210" s="10">
        <v>25</v>
      </c>
      <c r="BO210" s="10">
        <v>25</v>
      </c>
      <c r="BP210" s="10">
        <v>25</v>
      </c>
      <c r="BQ210" s="10">
        <v>25</v>
      </c>
      <c r="BR210" s="10">
        <v>25</v>
      </c>
      <c r="BS210" s="10">
        <v>25</v>
      </c>
      <c r="BT210" s="10">
        <v>25</v>
      </c>
      <c r="BU210" s="10">
        <v>25</v>
      </c>
      <c r="BV210" s="10">
        <v>25</v>
      </c>
      <c r="BW210" s="10">
        <v>25</v>
      </c>
      <c r="BX210" s="10">
        <v>499672.7</v>
      </c>
      <c r="BY210" s="10">
        <v>25</v>
      </c>
      <c r="BZ210" s="10">
        <v>25</v>
      </c>
      <c r="CA210" s="10">
        <v>499656.7</v>
      </c>
      <c r="CB210" s="10">
        <v>25</v>
      </c>
      <c r="CC210" s="10">
        <v>25</v>
      </c>
      <c r="CD210" s="10">
        <v>25</v>
      </c>
      <c r="CE210" s="10">
        <v>25</v>
      </c>
      <c r="CF210" s="10">
        <v>25</v>
      </c>
      <c r="CG210" s="10">
        <v>25</v>
      </c>
      <c r="CH210" s="10">
        <v>25</v>
      </c>
      <c r="CI210" s="10">
        <v>25</v>
      </c>
      <c r="CJ210" s="10">
        <v>25</v>
      </c>
      <c r="CK210" s="10">
        <v>25</v>
      </c>
      <c r="CL210" s="10">
        <v>25</v>
      </c>
      <c r="CM210" s="10">
        <v>25</v>
      </c>
      <c r="CN210" s="10">
        <v>25</v>
      </c>
      <c r="CO210" s="10">
        <v>25</v>
      </c>
      <c r="CP210" s="10">
        <v>1000004.4</v>
      </c>
      <c r="CQ210" s="10">
        <v>1000000</v>
      </c>
      <c r="CR210" s="10">
        <v>-4.4000000000000004</v>
      </c>
      <c r="CS210" s="10">
        <v>0</v>
      </c>
    </row>
    <row r="211" spans="1:97" ht="15.75" thickBot="1" x14ac:dyDescent="0.3">
      <c r="A211" s="9" t="s">
        <v>145</v>
      </c>
      <c r="B211" s="10">
        <v>24</v>
      </c>
      <c r="C211" s="10">
        <v>24</v>
      </c>
      <c r="D211" s="10">
        <v>24</v>
      </c>
      <c r="E211" s="10">
        <v>24</v>
      </c>
      <c r="F211" s="10">
        <v>24</v>
      </c>
      <c r="G211" s="10">
        <v>24</v>
      </c>
      <c r="H211" s="10">
        <v>24</v>
      </c>
      <c r="I211" s="10">
        <v>24</v>
      </c>
      <c r="J211" s="10">
        <v>24</v>
      </c>
      <c r="K211" s="10">
        <v>24</v>
      </c>
      <c r="L211" s="10">
        <v>24</v>
      </c>
      <c r="M211" s="10">
        <v>999324.6</v>
      </c>
      <c r="N211" s="10">
        <v>24</v>
      </c>
      <c r="O211" s="10">
        <v>24</v>
      </c>
      <c r="P211" s="10">
        <v>23</v>
      </c>
      <c r="Q211" s="10">
        <v>24</v>
      </c>
      <c r="R211" s="10">
        <v>24</v>
      </c>
      <c r="S211" s="10">
        <v>24</v>
      </c>
      <c r="T211" s="10">
        <v>24</v>
      </c>
      <c r="U211" s="10">
        <v>24</v>
      </c>
      <c r="V211" s="10">
        <v>24</v>
      </c>
      <c r="W211" s="10">
        <v>24</v>
      </c>
      <c r="X211" s="10">
        <v>24</v>
      </c>
      <c r="Y211" s="10">
        <v>24</v>
      </c>
      <c r="Z211" s="10">
        <v>24</v>
      </c>
      <c r="AA211" s="10">
        <v>24</v>
      </c>
      <c r="AB211" s="10">
        <v>24</v>
      </c>
      <c r="AC211" s="10">
        <v>24</v>
      </c>
      <c r="AD211" s="10">
        <v>24</v>
      </c>
      <c r="AE211" s="10">
        <v>999995.6</v>
      </c>
      <c r="AF211" s="10">
        <v>1000000</v>
      </c>
      <c r="AG211" s="10">
        <v>4.4000000000000004</v>
      </c>
      <c r="AH211" s="10">
        <v>0</v>
      </c>
      <c r="BL211" s="9" t="s">
        <v>145</v>
      </c>
      <c r="BM211" s="10">
        <v>25</v>
      </c>
      <c r="BN211" s="10">
        <v>25</v>
      </c>
      <c r="BO211" s="10">
        <v>25</v>
      </c>
      <c r="BP211" s="10">
        <v>25</v>
      </c>
      <c r="BQ211" s="10">
        <v>25</v>
      </c>
      <c r="BR211" s="10">
        <v>25</v>
      </c>
      <c r="BS211" s="10">
        <v>25</v>
      </c>
      <c r="BT211" s="10">
        <v>25</v>
      </c>
      <c r="BU211" s="10">
        <v>25</v>
      </c>
      <c r="BV211" s="10">
        <v>25</v>
      </c>
      <c r="BW211" s="10">
        <v>25</v>
      </c>
      <c r="BX211" s="10">
        <v>499672.7</v>
      </c>
      <c r="BY211" s="10">
        <v>25</v>
      </c>
      <c r="BZ211" s="10">
        <v>25</v>
      </c>
      <c r="CA211" s="10">
        <v>499656.7</v>
      </c>
      <c r="CB211" s="10">
        <v>25</v>
      </c>
      <c r="CC211" s="10">
        <v>25</v>
      </c>
      <c r="CD211" s="10">
        <v>25</v>
      </c>
      <c r="CE211" s="10">
        <v>25</v>
      </c>
      <c r="CF211" s="10">
        <v>25</v>
      </c>
      <c r="CG211" s="10">
        <v>25</v>
      </c>
      <c r="CH211" s="10">
        <v>25</v>
      </c>
      <c r="CI211" s="10">
        <v>25</v>
      </c>
      <c r="CJ211" s="10">
        <v>25</v>
      </c>
      <c r="CK211" s="10">
        <v>25</v>
      </c>
      <c r="CL211" s="10">
        <v>25</v>
      </c>
      <c r="CM211" s="10">
        <v>25</v>
      </c>
      <c r="CN211" s="10">
        <v>25</v>
      </c>
      <c r="CO211" s="10">
        <v>25</v>
      </c>
      <c r="CP211" s="10">
        <v>1000004.4</v>
      </c>
      <c r="CQ211" s="10">
        <v>1000000</v>
      </c>
      <c r="CR211" s="10">
        <v>-4.4000000000000004</v>
      </c>
      <c r="CS211" s="10">
        <v>0</v>
      </c>
    </row>
    <row r="212" spans="1:97" ht="15.75" thickBot="1" x14ac:dyDescent="0.3"/>
    <row r="213" spans="1:97" ht="15.75" thickBot="1" x14ac:dyDescent="0.3">
      <c r="A213" s="11" t="s">
        <v>234</v>
      </c>
      <c r="B213" s="12">
        <v>1000077.1</v>
      </c>
      <c r="BL213" s="11" t="s">
        <v>234</v>
      </c>
      <c r="BM213" s="12">
        <v>1000031.4</v>
      </c>
    </row>
    <row r="214" spans="1:97" ht="21.75" thickBot="1" x14ac:dyDescent="0.3">
      <c r="A214" s="11" t="s">
        <v>235</v>
      </c>
      <c r="B214" s="12">
        <v>0</v>
      </c>
      <c r="BL214" s="11" t="s">
        <v>235</v>
      </c>
      <c r="BM214" s="12">
        <v>0</v>
      </c>
    </row>
    <row r="215" spans="1:97" ht="21.75" thickBot="1" x14ac:dyDescent="0.3">
      <c r="A215" s="11" t="s">
        <v>236</v>
      </c>
      <c r="B215" s="12">
        <v>26999999.699999999</v>
      </c>
      <c r="BL215" s="11" t="s">
        <v>236</v>
      </c>
      <c r="BM215" s="12">
        <v>27000000.300000001</v>
      </c>
    </row>
    <row r="216" spans="1:97" ht="21.75" thickBot="1" x14ac:dyDescent="0.3">
      <c r="A216" s="11" t="s">
        <v>237</v>
      </c>
      <c r="B216" s="12">
        <v>27000000</v>
      </c>
      <c r="BL216" s="11" t="s">
        <v>237</v>
      </c>
      <c r="BM216" s="12">
        <v>27000000</v>
      </c>
    </row>
    <row r="217" spans="1:97" ht="32.25" thickBot="1" x14ac:dyDescent="0.3">
      <c r="A217" s="11" t="s">
        <v>238</v>
      </c>
      <c r="B217" s="12">
        <v>-0.3</v>
      </c>
      <c r="BL217" s="11" t="s">
        <v>238</v>
      </c>
      <c r="BM217" s="12">
        <v>0.3</v>
      </c>
    </row>
    <row r="218" spans="1:97" ht="32.25" thickBot="1" x14ac:dyDescent="0.3">
      <c r="A218" s="11" t="s">
        <v>239</v>
      </c>
      <c r="B218" s="12"/>
      <c r="BL218" s="11" t="s">
        <v>239</v>
      </c>
      <c r="BM218" s="12"/>
    </row>
    <row r="219" spans="1:97" ht="32.25" thickBot="1" x14ac:dyDescent="0.3">
      <c r="A219" s="11" t="s">
        <v>240</v>
      </c>
      <c r="B219" s="12"/>
      <c r="BL219" s="11" t="s">
        <v>240</v>
      </c>
      <c r="BM219" s="12"/>
    </row>
    <row r="220" spans="1:97" ht="21.75" thickBot="1" x14ac:dyDescent="0.3">
      <c r="A220" s="11" t="s">
        <v>241</v>
      </c>
      <c r="B220" s="12">
        <v>0</v>
      </c>
      <c r="BL220" s="11" t="s">
        <v>241</v>
      </c>
      <c r="BM220" s="12">
        <v>0</v>
      </c>
    </row>
    <row r="222" spans="1:97" x14ac:dyDescent="0.25">
      <c r="A222" s="13" t="s">
        <v>242</v>
      </c>
      <c r="BL222" s="13" t="s">
        <v>242</v>
      </c>
    </row>
    <row r="224" spans="1:97" x14ac:dyDescent="0.25">
      <c r="A224" s="14" t="s">
        <v>268</v>
      </c>
      <c r="BL224" s="14" t="s">
        <v>268</v>
      </c>
    </row>
    <row r="225" spans="1:64" x14ac:dyDescent="0.25">
      <c r="A225" s="14" t="s">
        <v>299</v>
      </c>
      <c r="BL225" s="14" t="s">
        <v>270</v>
      </c>
    </row>
    <row r="226" spans="1:64" x14ac:dyDescent="0.25">
      <c r="A226" s="13" t="s">
        <v>242</v>
      </c>
    </row>
    <row r="228" spans="1:64" x14ac:dyDescent="0.25">
      <c r="A228" s="14" t="s">
        <v>336</v>
      </c>
    </row>
    <row r="229" spans="1:64" x14ac:dyDescent="0.25">
      <c r="A229" s="14" t="s">
        <v>298</v>
      </c>
    </row>
  </sheetData>
  <conditionalFormatting sqref="B3:AD2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AD9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0:AD8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:AF8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0:AJ8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0:AK8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26" r:id="rId1" display="https://miau.my-x.hu/myx-free/coco/test/489609920230128163515.html" xr:uid="{25115891-0875-42A0-9E70-06C50ED542D4}"/>
    <hyperlink ref="A222" r:id="rId2" display="https://miau.my-x.hu/myx-free/coco/test/843819320230128165555.html" xr:uid="{1C0407ED-3207-48E6-9C13-E9C5E27EE27B}"/>
    <hyperlink ref="BL222" r:id="rId3" display="https://miau.my-x.hu/myx-free/coco/test/896458720230128165746.html" xr:uid="{EB5AF73B-5932-4272-B7AE-F18766E0F1A1}"/>
    <hyperlink ref="A1" location="'Tartalomjegyzék'!A1" display="Vissza" xr:uid="{A8D44E21-7978-4DA2-A8A4-9816DF00BBF9}"/>
  </hyperlinks>
  <pageMargins left="0.7" right="0.7" top="0.75" bottom="0.75" header="0.3" footer="0.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DEFD-F56C-4F87-B22E-8A55BB942125}">
  <sheetPr codeName="Munka16"/>
  <dimension ref="A1:M32"/>
  <sheetViews>
    <sheetView zoomScale="70" zoomScaleNormal="70" workbookViewId="0">
      <selection activeCell="M27" sqref="M27"/>
    </sheetView>
  </sheetViews>
  <sheetFormatPr defaultRowHeight="15" x14ac:dyDescent="0.25"/>
  <cols>
    <col min="12" max="12" width="13.140625" bestFit="1" customWidth="1"/>
  </cols>
  <sheetData>
    <row r="1" spans="1:13" x14ac:dyDescent="0.25">
      <c r="A1" s="61" t="s">
        <v>405</v>
      </c>
    </row>
    <row r="2" spans="1:13" x14ac:dyDescent="0.25">
      <c r="A2" t="s">
        <v>0</v>
      </c>
      <c r="B2" t="s">
        <v>1</v>
      </c>
      <c r="C2" t="s">
        <v>2</v>
      </c>
      <c r="D2" s="17" t="s">
        <v>3</v>
      </c>
      <c r="E2" t="s">
        <v>4</v>
      </c>
      <c r="F2" t="s">
        <v>5</v>
      </c>
      <c r="G2" t="s">
        <v>35</v>
      </c>
      <c r="H2" t="s">
        <v>36</v>
      </c>
      <c r="I2" t="s">
        <v>37</v>
      </c>
      <c r="J2" s="17" t="s">
        <v>41</v>
      </c>
      <c r="K2" s="17" t="s">
        <v>42</v>
      </c>
      <c r="L2" s="17" t="s">
        <v>43</v>
      </c>
      <c r="M2" s="18" t="s">
        <v>44</v>
      </c>
    </row>
    <row r="3" spans="1:13" x14ac:dyDescent="0.25">
      <c r="A3">
        <v>609</v>
      </c>
      <c r="B3" t="s">
        <v>6</v>
      </c>
      <c r="C3">
        <v>2020</v>
      </c>
      <c r="D3" t="s">
        <v>7</v>
      </c>
      <c r="E3" t="s">
        <v>8</v>
      </c>
      <c r="F3">
        <v>1001414</v>
      </c>
      <c r="G3" t="s">
        <v>38</v>
      </c>
      <c r="H3" t="s">
        <v>39</v>
      </c>
      <c r="I3" t="s">
        <v>40</v>
      </c>
      <c r="K3">
        <v>2059</v>
      </c>
      <c r="L3" t="str">
        <f>IF(J3="","",J3/K3)</f>
        <v/>
      </c>
      <c r="M3" s="20" t="str">
        <f>IF(J3="","",VLOOKUP(D3,'2020_tevékenység_gyanú'!$A$61:$AF$88,32,0))</f>
        <v/>
      </c>
    </row>
    <row r="4" spans="1:13" x14ac:dyDescent="0.25">
      <c r="A4">
        <v>1305</v>
      </c>
      <c r="B4" t="s">
        <v>6</v>
      </c>
      <c r="C4">
        <v>2020</v>
      </c>
      <c r="D4" t="s">
        <v>9</v>
      </c>
      <c r="E4" t="s">
        <v>8</v>
      </c>
      <c r="F4">
        <v>1043479</v>
      </c>
      <c r="G4" t="s">
        <v>38</v>
      </c>
      <c r="H4" t="s">
        <v>39</v>
      </c>
      <c r="I4" t="s">
        <v>40</v>
      </c>
      <c r="K4">
        <v>72214</v>
      </c>
      <c r="L4" t="str">
        <f t="shared" ref="L4:L29" si="0">IF(J4="","",J4/K4)</f>
        <v/>
      </c>
      <c r="M4" s="20" t="str">
        <f>IF(J4="","",VLOOKUP(D4,'2020_tevékenység_gyanú'!$A$61:$AF$88,32,0))</f>
        <v/>
      </c>
    </row>
    <row r="5" spans="1:13" x14ac:dyDescent="0.25">
      <c r="A5">
        <v>2001</v>
      </c>
      <c r="B5" t="s">
        <v>6</v>
      </c>
      <c r="C5">
        <v>2020</v>
      </c>
      <c r="D5" t="s">
        <v>10</v>
      </c>
      <c r="E5" t="s">
        <v>8</v>
      </c>
      <c r="F5">
        <v>1007022</v>
      </c>
      <c r="G5" t="s">
        <v>38</v>
      </c>
      <c r="H5" t="s">
        <v>39</v>
      </c>
      <c r="I5" t="s">
        <v>40</v>
      </c>
      <c r="K5">
        <v>10588</v>
      </c>
      <c r="L5" t="str">
        <f t="shared" si="0"/>
        <v/>
      </c>
      <c r="M5" s="20" t="str">
        <f>IF(J5="","",VLOOKUP(D5,'2020_tevékenység_gyanú'!$A$61:$AF$88,32,0))</f>
        <v/>
      </c>
    </row>
    <row r="6" spans="1:13" x14ac:dyDescent="0.25">
      <c r="A6">
        <v>2697</v>
      </c>
      <c r="B6" t="s">
        <v>6</v>
      </c>
      <c r="C6">
        <v>2020</v>
      </c>
      <c r="D6" t="s">
        <v>11</v>
      </c>
      <c r="E6" t="s">
        <v>8</v>
      </c>
      <c r="F6">
        <v>1015318</v>
      </c>
      <c r="G6" t="s">
        <v>38</v>
      </c>
      <c r="H6" t="s">
        <v>39</v>
      </c>
      <c r="I6" t="s">
        <v>40</v>
      </c>
      <c r="K6">
        <v>21835</v>
      </c>
      <c r="L6" t="str">
        <f t="shared" si="0"/>
        <v/>
      </c>
      <c r="M6" s="20" t="str">
        <f>IF(J6="","",VLOOKUP(D6,'2020_tevékenység_gyanú'!$A$61:$AF$88,32,0))</f>
        <v/>
      </c>
    </row>
    <row r="7" spans="1:13" x14ac:dyDescent="0.25">
      <c r="A7">
        <v>3393</v>
      </c>
      <c r="B7" t="s">
        <v>6</v>
      </c>
      <c r="C7">
        <v>2020</v>
      </c>
      <c r="D7" t="s">
        <v>12</v>
      </c>
      <c r="E7" t="s">
        <v>8</v>
      </c>
      <c r="F7">
        <v>1008226</v>
      </c>
      <c r="G7" t="s">
        <v>38</v>
      </c>
      <c r="H7" t="s">
        <v>39</v>
      </c>
      <c r="I7" t="s">
        <v>40</v>
      </c>
      <c r="K7">
        <v>8715</v>
      </c>
      <c r="L7" t="str">
        <f t="shared" si="0"/>
        <v/>
      </c>
      <c r="M7" s="20" t="str">
        <f>IF(J7="","",VLOOKUP(D7,'2020_tevékenység_gyanú'!$A$61:$AF$88,32,0))</f>
        <v/>
      </c>
    </row>
    <row r="8" spans="1:13" x14ac:dyDescent="0.25">
      <c r="A8">
        <v>4089</v>
      </c>
      <c r="B8" t="s">
        <v>6</v>
      </c>
      <c r="C8">
        <v>2020</v>
      </c>
      <c r="D8" t="s">
        <v>13</v>
      </c>
      <c r="E8" t="s">
        <v>8</v>
      </c>
      <c r="F8">
        <v>1028613</v>
      </c>
      <c r="G8" t="s">
        <v>38</v>
      </c>
      <c r="H8" t="s">
        <v>39</v>
      </c>
      <c r="I8" t="s">
        <v>40</v>
      </c>
      <c r="K8">
        <v>39698</v>
      </c>
      <c r="L8" t="str">
        <f t="shared" si="0"/>
        <v/>
      </c>
      <c r="M8" s="20" t="str">
        <f>IF(J8="","",VLOOKUP(D8,'2020_tevékenység_gyanú'!$A$61:$AF$88,32,0))</f>
        <v/>
      </c>
    </row>
    <row r="9" spans="1:13" x14ac:dyDescent="0.25">
      <c r="A9">
        <v>4785</v>
      </c>
      <c r="B9" t="s">
        <v>6</v>
      </c>
      <c r="C9">
        <v>2020</v>
      </c>
      <c r="D9" t="s">
        <v>14</v>
      </c>
      <c r="E9" t="s">
        <v>8</v>
      </c>
      <c r="F9">
        <v>1118996</v>
      </c>
      <c r="G9" t="s">
        <v>38</v>
      </c>
      <c r="H9" t="s">
        <v>39</v>
      </c>
      <c r="I9" t="s">
        <v>40</v>
      </c>
      <c r="K9">
        <v>151638</v>
      </c>
      <c r="L9" t="str">
        <f t="shared" si="0"/>
        <v/>
      </c>
      <c r="M9" s="20" t="str">
        <f>IF(J9="","",VLOOKUP(D9,'2020_tevékenység_gyanú'!$A$61:$AF$88,32,0))</f>
        <v/>
      </c>
    </row>
    <row r="10" spans="1:13" x14ac:dyDescent="0.25">
      <c r="A10">
        <v>5481</v>
      </c>
      <c r="B10" t="s">
        <v>6</v>
      </c>
      <c r="C10">
        <v>2020</v>
      </c>
      <c r="D10" s="21" t="s">
        <v>15</v>
      </c>
      <c r="E10" t="s">
        <v>8</v>
      </c>
      <c r="F10">
        <v>1011380</v>
      </c>
      <c r="G10" t="s">
        <v>38</v>
      </c>
      <c r="H10" t="s">
        <v>39</v>
      </c>
      <c r="I10" t="s">
        <v>40</v>
      </c>
      <c r="J10">
        <v>1</v>
      </c>
      <c r="K10">
        <v>12048</v>
      </c>
      <c r="L10" s="22">
        <f t="shared" si="0"/>
        <v>8.3001328021248334E-5</v>
      </c>
      <c r="M10" s="20">
        <f>IF(J10="","",VLOOKUP(D10,'2020_tevékenység_gyanú'!$A$61:$AF$88,32,0))</f>
        <v>1000035.5</v>
      </c>
    </row>
    <row r="11" spans="1:13" x14ac:dyDescent="0.25">
      <c r="A11">
        <v>6177</v>
      </c>
      <c r="B11" t="s">
        <v>6</v>
      </c>
      <c r="C11">
        <v>2020</v>
      </c>
      <c r="D11" t="s">
        <v>16</v>
      </c>
      <c r="E11" t="s">
        <v>8</v>
      </c>
      <c r="F11">
        <v>1014581</v>
      </c>
      <c r="G11" t="s">
        <v>38</v>
      </c>
      <c r="H11" t="s">
        <v>39</v>
      </c>
      <c r="I11" t="s">
        <v>40</v>
      </c>
      <c r="K11">
        <v>18608</v>
      </c>
      <c r="L11" t="str">
        <f t="shared" si="0"/>
        <v/>
      </c>
      <c r="M11" s="20" t="str">
        <f>IF(J11="","",VLOOKUP(D11,'2020_tevékenység_gyanú'!$A$61:$AF$88,32,0))</f>
        <v/>
      </c>
    </row>
    <row r="12" spans="1:13" x14ac:dyDescent="0.25">
      <c r="A12">
        <v>6873</v>
      </c>
      <c r="B12" t="s">
        <v>6</v>
      </c>
      <c r="C12">
        <v>2020</v>
      </c>
      <c r="D12" t="s">
        <v>17</v>
      </c>
      <c r="E12" t="s">
        <v>8</v>
      </c>
      <c r="F12">
        <v>1002623</v>
      </c>
      <c r="G12" t="s">
        <v>38</v>
      </c>
      <c r="H12" t="s">
        <v>39</v>
      </c>
      <c r="I12" t="s">
        <v>40</v>
      </c>
      <c r="K12">
        <v>4315</v>
      </c>
      <c r="L12" t="str">
        <f t="shared" si="0"/>
        <v/>
      </c>
      <c r="M12" s="20" t="str">
        <f>IF(J12="","",VLOOKUP(D12,'2020_tevékenység_gyanú'!$A$61:$AF$88,32,0))</f>
        <v/>
      </c>
    </row>
    <row r="13" spans="1:13" x14ac:dyDescent="0.25">
      <c r="A13">
        <v>7569</v>
      </c>
      <c r="B13" t="s">
        <v>6</v>
      </c>
      <c r="C13">
        <v>2020</v>
      </c>
      <c r="D13" s="21" t="s">
        <v>18</v>
      </c>
      <c r="E13" t="s">
        <v>8</v>
      </c>
      <c r="F13">
        <v>1016488</v>
      </c>
      <c r="G13" t="s">
        <v>38</v>
      </c>
      <c r="H13" t="s">
        <v>39</v>
      </c>
      <c r="I13" t="s">
        <v>40</v>
      </c>
      <c r="J13">
        <v>2</v>
      </c>
      <c r="K13">
        <v>23935</v>
      </c>
      <c r="L13">
        <f t="shared" si="0"/>
        <v>8.3559640693545015E-5</v>
      </c>
      <c r="M13" s="20">
        <f>IF(J13="","",VLOOKUP(D13,'2020_tevékenység_gyanú'!$A$61:$AF$88,32,0))</f>
        <v>1000042</v>
      </c>
    </row>
    <row r="14" spans="1:13" x14ac:dyDescent="0.25">
      <c r="A14">
        <v>8265</v>
      </c>
      <c r="B14" t="s">
        <v>6</v>
      </c>
      <c r="C14">
        <v>2020</v>
      </c>
      <c r="D14" s="21" t="s">
        <v>19</v>
      </c>
      <c r="E14" t="s">
        <v>8</v>
      </c>
      <c r="F14">
        <v>1013704</v>
      </c>
      <c r="G14" t="s">
        <v>38</v>
      </c>
      <c r="H14" t="s">
        <v>39</v>
      </c>
      <c r="I14" t="s">
        <v>40</v>
      </c>
      <c r="J14">
        <v>25</v>
      </c>
      <c r="K14">
        <v>15666</v>
      </c>
      <c r="L14">
        <f t="shared" si="0"/>
        <v>1.5958125877696923E-3</v>
      </c>
      <c r="M14" s="20">
        <f>IF(J14="","",VLOOKUP(D14,'2020_tevékenység_gyanú'!$A$61:$AF$88,32,0))</f>
        <v>999994.5</v>
      </c>
    </row>
    <row r="15" spans="1:13" x14ac:dyDescent="0.25">
      <c r="A15">
        <v>8961</v>
      </c>
      <c r="B15" t="s">
        <v>6</v>
      </c>
      <c r="C15">
        <v>2020</v>
      </c>
      <c r="D15" t="s">
        <v>20</v>
      </c>
      <c r="E15" t="s">
        <v>8</v>
      </c>
      <c r="F15">
        <v>1002456</v>
      </c>
      <c r="G15" t="s">
        <v>38</v>
      </c>
      <c r="H15" t="s">
        <v>39</v>
      </c>
      <c r="I15" t="s">
        <v>40</v>
      </c>
      <c r="K15">
        <v>3465</v>
      </c>
      <c r="L15" t="str">
        <f t="shared" si="0"/>
        <v/>
      </c>
      <c r="M15" s="20" t="str">
        <f>IF(J15="","",VLOOKUP(D15,'2020_tevékenység_gyanú'!$A$61:$AF$88,32,0))</f>
        <v/>
      </c>
    </row>
    <row r="16" spans="1:13" x14ac:dyDescent="0.25">
      <c r="A16">
        <v>9657</v>
      </c>
      <c r="B16" t="s">
        <v>6</v>
      </c>
      <c r="C16">
        <v>2020</v>
      </c>
      <c r="D16" s="21" t="s">
        <v>21</v>
      </c>
      <c r="E16" t="s">
        <v>8</v>
      </c>
      <c r="F16">
        <v>1017398</v>
      </c>
      <c r="G16" t="s">
        <v>38</v>
      </c>
      <c r="H16" t="s">
        <v>39</v>
      </c>
      <c r="I16" t="s">
        <v>40</v>
      </c>
      <c r="J16">
        <v>25</v>
      </c>
      <c r="K16">
        <v>28930</v>
      </c>
      <c r="L16">
        <f t="shared" si="0"/>
        <v>8.6415485655029381E-4</v>
      </c>
      <c r="M16" s="20">
        <f>IF(J16="","",VLOOKUP(D16,'2020_tevékenység_gyanú'!$A$61:$AF$88,32,0))</f>
        <v>999994.5</v>
      </c>
    </row>
    <row r="17" spans="1:13" x14ac:dyDescent="0.25">
      <c r="A17">
        <v>10353</v>
      </c>
      <c r="B17" t="s">
        <v>6</v>
      </c>
      <c r="C17">
        <v>2020</v>
      </c>
      <c r="D17" t="s">
        <v>22</v>
      </c>
      <c r="E17" t="s">
        <v>8</v>
      </c>
      <c r="F17">
        <v>1041057</v>
      </c>
      <c r="G17" t="s">
        <v>38</v>
      </c>
      <c r="H17" t="s">
        <v>39</v>
      </c>
      <c r="I17" t="s">
        <v>40</v>
      </c>
      <c r="K17">
        <v>70929</v>
      </c>
      <c r="L17" t="str">
        <f t="shared" si="0"/>
        <v/>
      </c>
      <c r="M17" s="20" t="str">
        <f>IF(J17="","",VLOOKUP(D17,'2020_tevékenység_gyanú'!$A$61:$AF$88,32,0))</f>
        <v/>
      </c>
    </row>
    <row r="18" spans="1:13" x14ac:dyDescent="0.25">
      <c r="A18">
        <v>11049</v>
      </c>
      <c r="B18" t="s">
        <v>6</v>
      </c>
      <c r="C18">
        <v>2020</v>
      </c>
      <c r="D18" t="s">
        <v>23</v>
      </c>
      <c r="E18" t="s">
        <v>8</v>
      </c>
      <c r="F18">
        <v>1009454</v>
      </c>
      <c r="G18" t="s">
        <v>38</v>
      </c>
      <c r="H18" t="s">
        <v>39</v>
      </c>
      <c r="I18" t="s">
        <v>40</v>
      </c>
      <c r="K18">
        <v>10435</v>
      </c>
      <c r="L18" t="str">
        <f t="shared" si="0"/>
        <v/>
      </c>
      <c r="M18" s="20" t="str">
        <f>IF(J18="","",VLOOKUP(D18,'2020_tevékenység_gyanú'!$A$61:$AF$88,32,0))</f>
        <v/>
      </c>
    </row>
    <row r="19" spans="1:13" x14ac:dyDescent="0.25">
      <c r="A19">
        <v>11745</v>
      </c>
      <c r="B19" t="s">
        <v>6</v>
      </c>
      <c r="C19">
        <v>2020</v>
      </c>
      <c r="D19" t="s">
        <v>24</v>
      </c>
      <c r="E19" t="s">
        <v>8</v>
      </c>
      <c r="F19">
        <v>1010908</v>
      </c>
      <c r="G19" t="s">
        <v>38</v>
      </c>
      <c r="H19" t="s">
        <v>39</v>
      </c>
      <c r="I19" t="s">
        <v>40</v>
      </c>
      <c r="K19">
        <v>14692</v>
      </c>
      <c r="L19" t="str">
        <f t="shared" si="0"/>
        <v/>
      </c>
      <c r="M19" s="20" t="str">
        <f>IF(J19="","",VLOOKUP(D19,'2020_tevékenység_gyanú'!$A$61:$AF$88,32,0))</f>
        <v/>
      </c>
    </row>
    <row r="20" spans="1:13" x14ac:dyDescent="0.25">
      <c r="A20">
        <v>12441</v>
      </c>
      <c r="B20" t="s">
        <v>6</v>
      </c>
      <c r="C20">
        <v>2020</v>
      </c>
      <c r="D20" t="s">
        <v>25</v>
      </c>
      <c r="E20" t="s">
        <v>8</v>
      </c>
      <c r="F20">
        <v>1006644</v>
      </c>
      <c r="G20" t="s">
        <v>38</v>
      </c>
      <c r="H20" t="s">
        <v>39</v>
      </c>
      <c r="I20" t="s">
        <v>40</v>
      </c>
      <c r="K20">
        <v>9927</v>
      </c>
      <c r="L20" t="str">
        <f t="shared" si="0"/>
        <v/>
      </c>
      <c r="M20" s="20" t="str">
        <f>IF(J20="","",VLOOKUP(D20,'2020_tevékenység_gyanú'!$A$61:$AF$88,32,0))</f>
        <v/>
      </c>
    </row>
    <row r="21" spans="1:13" x14ac:dyDescent="0.25">
      <c r="A21">
        <v>13137</v>
      </c>
      <c r="B21" t="s">
        <v>6</v>
      </c>
      <c r="C21">
        <v>2020</v>
      </c>
      <c r="D21" t="s">
        <v>26</v>
      </c>
      <c r="E21" t="s">
        <v>8</v>
      </c>
      <c r="F21">
        <v>1014783</v>
      </c>
      <c r="G21" t="s">
        <v>38</v>
      </c>
      <c r="H21" t="s">
        <v>39</v>
      </c>
      <c r="I21" t="s">
        <v>40</v>
      </c>
      <c r="K21">
        <v>18709</v>
      </c>
      <c r="L21" t="str">
        <f t="shared" si="0"/>
        <v/>
      </c>
      <c r="M21" s="20" t="str">
        <f>IF(J21="","",VLOOKUP(D21,'2020_tevékenység_gyanú'!$A$61:$AF$88,32,0))</f>
        <v/>
      </c>
    </row>
    <row r="22" spans="1:13" x14ac:dyDescent="0.25">
      <c r="A22">
        <v>13833</v>
      </c>
      <c r="B22" t="s">
        <v>6</v>
      </c>
      <c r="C22">
        <v>2020</v>
      </c>
      <c r="D22" t="s">
        <v>27</v>
      </c>
      <c r="E22" t="s">
        <v>8</v>
      </c>
      <c r="F22">
        <v>1011188</v>
      </c>
      <c r="G22" t="s">
        <v>38</v>
      </c>
      <c r="H22" t="s">
        <v>39</v>
      </c>
      <c r="I22" t="s">
        <v>40</v>
      </c>
      <c r="K22">
        <v>18272</v>
      </c>
      <c r="L22" t="str">
        <f t="shared" si="0"/>
        <v/>
      </c>
      <c r="M22" s="20" t="str">
        <f>IF(J22="","",VLOOKUP(D22,'2020_tevékenység_gyanú'!$A$61:$AF$88,32,0))</f>
        <v/>
      </c>
    </row>
    <row r="23" spans="1:13" x14ac:dyDescent="0.25">
      <c r="A23">
        <v>14529</v>
      </c>
      <c r="B23" t="s">
        <v>6</v>
      </c>
      <c r="C23">
        <v>2020</v>
      </c>
      <c r="D23" t="s">
        <v>28</v>
      </c>
      <c r="E23" t="s">
        <v>8</v>
      </c>
      <c r="F23">
        <v>1016082</v>
      </c>
      <c r="G23" t="s">
        <v>38</v>
      </c>
      <c r="H23" t="s">
        <v>39</v>
      </c>
      <c r="I23" t="s">
        <v>40</v>
      </c>
      <c r="K23">
        <v>23365</v>
      </c>
      <c r="L23" t="str">
        <f t="shared" si="0"/>
        <v/>
      </c>
      <c r="M23" s="20" t="str">
        <f>IF(J23="","",VLOOKUP(D23,'2020_tevékenység_gyanú'!$A$61:$AF$88,32,0))</f>
        <v/>
      </c>
    </row>
    <row r="24" spans="1:13" x14ac:dyDescent="0.25">
      <c r="A24">
        <v>15225</v>
      </c>
      <c r="B24" t="s">
        <v>6</v>
      </c>
      <c r="C24">
        <v>2020</v>
      </c>
      <c r="D24" t="s">
        <v>29</v>
      </c>
      <c r="E24" t="s">
        <v>8</v>
      </c>
      <c r="F24">
        <v>1013392</v>
      </c>
      <c r="G24" t="s">
        <v>38</v>
      </c>
      <c r="H24" t="s">
        <v>39</v>
      </c>
      <c r="I24" t="s">
        <v>40</v>
      </c>
      <c r="K24">
        <v>21522</v>
      </c>
      <c r="L24" t="str">
        <f t="shared" si="0"/>
        <v/>
      </c>
      <c r="M24" s="20" t="str">
        <f>IF(J24="","",VLOOKUP(D24,'2020_tevékenység_gyanú'!$A$61:$AF$88,32,0))</f>
        <v/>
      </c>
    </row>
    <row r="25" spans="1:13" x14ac:dyDescent="0.25">
      <c r="A25">
        <v>15921</v>
      </c>
      <c r="B25" t="s">
        <v>6</v>
      </c>
      <c r="C25">
        <v>2020</v>
      </c>
      <c r="D25" t="s">
        <v>30</v>
      </c>
      <c r="E25" t="s">
        <v>8</v>
      </c>
      <c r="F25">
        <v>1010020</v>
      </c>
      <c r="G25" t="s">
        <v>38</v>
      </c>
      <c r="H25" t="s">
        <v>39</v>
      </c>
      <c r="I25" t="s">
        <v>40</v>
      </c>
      <c r="K25">
        <v>14969</v>
      </c>
      <c r="L25" t="str">
        <f t="shared" si="0"/>
        <v/>
      </c>
      <c r="M25" s="20" t="str">
        <f>IF(J25="","",VLOOKUP(D25,'2020_tevékenység_gyanú'!$A$61:$AF$88,32,0))</f>
        <v/>
      </c>
    </row>
    <row r="26" spans="1:13" x14ac:dyDescent="0.25">
      <c r="A26">
        <v>16617</v>
      </c>
      <c r="B26" t="s">
        <v>6</v>
      </c>
      <c r="C26">
        <v>2020</v>
      </c>
      <c r="D26" t="s">
        <v>31</v>
      </c>
      <c r="E26" t="s">
        <v>8</v>
      </c>
      <c r="F26">
        <v>1022021</v>
      </c>
      <c r="G26" t="s">
        <v>38</v>
      </c>
      <c r="H26" t="s">
        <v>39</v>
      </c>
      <c r="I26" t="s">
        <v>40</v>
      </c>
      <c r="K26">
        <v>30013</v>
      </c>
      <c r="L26" t="str">
        <f t="shared" si="0"/>
        <v/>
      </c>
      <c r="M26" s="20" t="str">
        <f>IF(J26="","",VLOOKUP(D26,'2020_tevékenység_gyanú'!$A$61:$AF$88,32,0))</f>
        <v/>
      </c>
    </row>
    <row r="27" spans="1:13" x14ac:dyDescent="0.25">
      <c r="A27">
        <v>17313</v>
      </c>
      <c r="B27" t="s">
        <v>6</v>
      </c>
      <c r="C27">
        <v>2020</v>
      </c>
      <c r="D27" s="21" t="s">
        <v>32</v>
      </c>
      <c r="E27" t="s">
        <v>8</v>
      </c>
      <c r="F27">
        <v>1013054</v>
      </c>
      <c r="G27" t="s">
        <v>38</v>
      </c>
      <c r="H27" t="s">
        <v>39</v>
      </c>
      <c r="I27" t="s">
        <v>40</v>
      </c>
      <c r="J27">
        <v>6</v>
      </c>
      <c r="K27">
        <v>17243</v>
      </c>
      <c r="L27">
        <f t="shared" si="0"/>
        <v>3.4796729107463897E-4</v>
      </c>
      <c r="M27" s="20">
        <f>IF(J27="","",VLOOKUP(D27,'2020_tevékenység_gyanú'!$A$61:$AF$88,32,0))</f>
        <v>1000053.5</v>
      </c>
    </row>
    <row r="28" spans="1:13" x14ac:dyDescent="0.25">
      <c r="A28">
        <v>18009</v>
      </c>
      <c r="B28" t="s">
        <v>6</v>
      </c>
      <c r="C28">
        <v>2020</v>
      </c>
      <c r="D28" t="s">
        <v>33</v>
      </c>
      <c r="E28" t="s">
        <v>8</v>
      </c>
      <c r="F28">
        <v>1019693</v>
      </c>
      <c r="G28" t="s">
        <v>38</v>
      </c>
      <c r="H28" t="s">
        <v>39</v>
      </c>
      <c r="I28" t="s">
        <v>40</v>
      </c>
      <c r="K28">
        <v>27019</v>
      </c>
      <c r="L28" t="str">
        <f t="shared" si="0"/>
        <v/>
      </c>
      <c r="M28" s="20" t="str">
        <f>IF(J28="","",VLOOKUP(D28,'2020_tevékenység_gyanú'!$A$61:$AF$88,32,0))</f>
        <v/>
      </c>
    </row>
    <row r="29" spans="1:13" x14ac:dyDescent="0.25">
      <c r="A29" s="24">
        <v>18705</v>
      </c>
      <c r="B29" s="24" t="s">
        <v>6</v>
      </c>
      <c r="C29" s="24">
        <v>2020</v>
      </c>
      <c r="D29" s="24" t="s">
        <v>34</v>
      </c>
      <c r="E29" s="24" t="s">
        <v>8</v>
      </c>
      <c r="F29" s="24">
        <v>1031854</v>
      </c>
      <c r="G29" s="24" t="s">
        <v>38</v>
      </c>
      <c r="H29" s="24" t="s">
        <v>39</v>
      </c>
      <c r="I29" s="24" t="s">
        <v>40</v>
      </c>
      <c r="J29" s="24"/>
      <c r="K29" s="24">
        <v>41868</v>
      </c>
      <c r="L29" s="24" t="str">
        <f t="shared" si="0"/>
        <v/>
      </c>
      <c r="M29" s="25" t="str">
        <f>IF(J29="","",VLOOKUP(D29,'2020_tevékenység_gyanú'!$A$61:$AF$88,32,0))</f>
        <v/>
      </c>
    </row>
    <row r="31" spans="1:13" x14ac:dyDescent="0.25">
      <c r="J31" s="15">
        <f>CORREL(J3:J29,M3:M29)</f>
        <v>-0.92585148642175985</v>
      </c>
      <c r="K31" t="s">
        <v>247</v>
      </c>
      <c r="L31">
        <f>CORREL(L3:L29,M3:M29)</f>
        <v>-0.83902671157868414</v>
      </c>
    </row>
    <row r="32" spans="1:13" x14ac:dyDescent="0.25">
      <c r="L32" t="s">
        <v>248</v>
      </c>
    </row>
  </sheetData>
  <conditionalFormatting sqref="L3:L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1" location="'Tartalomjegyzék'!A1" display="Vissza" xr:uid="{A942E643-DAB6-4706-A16D-96F8D6B53784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B06D-2CD8-48E0-9A9E-5BCF8A30630E}">
  <sheetPr codeName="Munka17"/>
  <dimension ref="A1:CS229"/>
  <sheetViews>
    <sheetView topLeftCell="A36" zoomScale="60" zoomScaleNormal="60" workbookViewId="0">
      <selection activeCell="AF54" sqref="AF54"/>
    </sheetView>
  </sheetViews>
  <sheetFormatPr defaultRowHeight="15" x14ac:dyDescent="0.25"/>
  <cols>
    <col min="1" max="31" width="9.140625" style="1"/>
    <col min="32" max="32" width="12.28515625" style="1" bestFit="1" customWidth="1"/>
    <col min="33" max="40" width="9.140625" style="1"/>
    <col min="41" max="41" width="48.42578125" style="1" bestFit="1" customWidth="1"/>
    <col min="42" max="42" width="12" style="1" bestFit="1" customWidth="1"/>
    <col min="43" max="44" width="18.42578125" style="1" bestFit="1" customWidth="1"/>
    <col min="45" max="61" width="9.140625" style="1"/>
    <col min="62" max="62" width="9.85546875" style="1" bestFit="1" customWidth="1"/>
    <col min="63" max="16384" width="9.140625" style="1"/>
  </cols>
  <sheetData>
    <row r="1" spans="1:30" x14ac:dyDescent="0.25">
      <c r="A1" s="61" t="s">
        <v>405</v>
      </c>
    </row>
    <row r="2" spans="1:30" x14ac:dyDescent="0.25">
      <c r="A2" s="26" t="s">
        <v>45</v>
      </c>
      <c r="B2" s="27" t="s">
        <v>46</v>
      </c>
      <c r="C2" s="27" t="s">
        <v>47</v>
      </c>
      <c r="D2" s="27" t="s">
        <v>48</v>
      </c>
      <c r="E2" s="27" t="s">
        <v>49</v>
      </c>
      <c r="F2" s="27" t="s">
        <v>50</v>
      </c>
      <c r="G2" s="27" t="s">
        <v>51</v>
      </c>
      <c r="H2" s="27" t="s">
        <v>52</v>
      </c>
      <c r="I2" s="27" t="s">
        <v>53</v>
      </c>
      <c r="J2" s="27" t="s">
        <v>54</v>
      </c>
      <c r="K2" s="27" t="s">
        <v>55</v>
      </c>
      <c r="L2" s="27" t="s">
        <v>56</v>
      </c>
      <c r="M2" s="27" t="s">
        <v>57</v>
      </c>
      <c r="N2" s="27" t="s">
        <v>58</v>
      </c>
      <c r="O2" s="27" t="s">
        <v>59</v>
      </c>
      <c r="P2" s="27" t="s">
        <v>60</v>
      </c>
      <c r="Q2" s="27" t="s">
        <v>61</v>
      </c>
      <c r="R2" s="27" t="s">
        <v>62</v>
      </c>
      <c r="S2" s="27" t="s">
        <v>63</v>
      </c>
      <c r="T2" s="27" t="s">
        <v>64</v>
      </c>
      <c r="U2" s="27" t="s">
        <v>65</v>
      </c>
      <c r="V2" s="27" t="s">
        <v>66</v>
      </c>
      <c r="W2" s="27" t="s">
        <v>67</v>
      </c>
      <c r="X2" s="27" t="s">
        <v>6</v>
      </c>
      <c r="Y2" s="27" t="s">
        <v>68</v>
      </c>
      <c r="Z2" s="27" t="s">
        <v>69</v>
      </c>
      <c r="AA2" s="27" t="s">
        <v>70</v>
      </c>
      <c r="AB2" s="27" t="s">
        <v>71</v>
      </c>
      <c r="AC2" s="27" t="s">
        <v>72</v>
      </c>
      <c r="AD2" s="27" t="s">
        <v>73</v>
      </c>
    </row>
    <row r="3" spans="1:30" x14ac:dyDescent="0.25">
      <c r="A3" s="26" t="s">
        <v>20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</row>
    <row r="4" spans="1:30" x14ac:dyDescent="0.25">
      <c r="A4" s="26" t="s">
        <v>32</v>
      </c>
      <c r="B4" s="1">
        <v>-0.03</v>
      </c>
      <c r="C4" s="1">
        <v>0.05</v>
      </c>
      <c r="D4" s="1">
        <v>-0.09</v>
      </c>
      <c r="E4" s="1">
        <v>0.05</v>
      </c>
      <c r="F4" s="1">
        <v>0.05</v>
      </c>
      <c r="G4" s="1">
        <v>-0.4</v>
      </c>
      <c r="H4" s="1">
        <v>-0.6</v>
      </c>
      <c r="I4" s="1">
        <v>0.05</v>
      </c>
      <c r="J4" s="1">
        <v>0.14000000000000001</v>
      </c>
      <c r="K4" s="1">
        <v>0.05</v>
      </c>
      <c r="L4" s="1">
        <v>-0.34</v>
      </c>
      <c r="M4" s="1">
        <v>-0.08</v>
      </c>
      <c r="N4" s="1">
        <v>0.19</v>
      </c>
      <c r="O4" s="1">
        <v>0.24</v>
      </c>
      <c r="P4" s="1">
        <v>-0.3</v>
      </c>
      <c r="Q4" s="1">
        <v>0.05</v>
      </c>
      <c r="R4" s="1">
        <v>0.05</v>
      </c>
      <c r="S4" s="1">
        <v>0.05</v>
      </c>
      <c r="T4" s="1">
        <v>0.05</v>
      </c>
      <c r="U4" s="1">
        <v>-0.4</v>
      </c>
      <c r="V4" s="1">
        <v>0.05</v>
      </c>
      <c r="W4" s="1">
        <v>0.08</v>
      </c>
      <c r="X4" s="1">
        <v>-0.01</v>
      </c>
      <c r="Y4" s="1">
        <v>0.05</v>
      </c>
      <c r="Z4" s="1">
        <v>0.21</v>
      </c>
      <c r="AA4" s="1">
        <v>0.68</v>
      </c>
      <c r="AB4" s="1">
        <v>0.05</v>
      </c>
      <c r="AC4" s="1">
        <v>0.05</v>
      </c>
      <c r="AD4" s="1">
        <v>0.05</v>
      </c>
    </row>
    <row r="5" spans="1:30" x14ac:dyDescent="0.25">
      <c r="A5" s="26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</row>
    <row r="6" spans="1:30" x14ac:dyDescent="0.25">
      <c r="A6" s="26" t="s">
        <v>27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</row>
    <row r="7" spans="1:30" x14ac:dyDescent="0.25">
      <c r="A7" s="26" t="s">
        <v>30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5">
      <c r="A8" s="26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5">
      <c r="A9" s="26" t="s">
        <v>22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5">
      <c r="A10" s="26" t="s">
        <v>29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5">
      <c r="A11" s="26" t="s">
        <v>16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5">
      <c r="A12" s="26" t="s">
        <v>14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5">
      <c r="A13" s="26" t="s">
        <v>26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5">
      <c r="A14" s="26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5">
      <c r="A15" s="26" t="s">
        <v>23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5">
      <c r="A16" s="26" t="s">
        <v>25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</row>
    <row r="17" spans="1:30" x14ac:dyDescent="0.25">
      <c r="A17" s="26" t="s">
        <v>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5">
      <c r="A18" s="26" t="s">
        <v>10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</row>
    <row r="19" spans="1:30" x14ac:dyDescent="0.25">
      <c r="A19" s="26" t="s">
        <v>19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</row>
    <row r="20" spans="1:30" x14ac:dyDescent="0.25">
      <c r="A20" s="26" t="s">
        <v>21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</row>
    <row r="21" spans="1:30" x14ac:dyDescent="0.25">
      <c r="A21" s="26" t="s">
        <v>13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</row>
    <row r="22" spans="1:30" x14ac:dyDescent="0.25">
      <c r="A22" s="26" t="s">
        <v>33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</row>
    <row r="23" spans="1:30" x14ac:dyDescent="0.25">
      <c r="A23" s="26" t="s">
        <v>15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-0.25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0.19</v>
      </c>
      <c r="N23" s="1">
        <v>7.0000000000000007E-2</v>
      </c>
      <c r="O23" s="1">
        <v>0</v>
      </c>
      <c r="P23" s="1">
        <v>-0.7</v>
      </c>
      <c r="Q23" s="1">
        <v>0.92</v>
      </c>
      <c r="R23" s="1">
        <v>0</v>
      </c>
      <c r="S23" s="1">
        <v>0</v>
      </c>
      <c r="T23" s="1">
        <v>0.03</v>
      </c>
      <c r="U23" s="1">
        <v>-0.25</v>
      </c>
      <c r="V23" s="1">
        <v>0</v>
      </c>
      <c r="W23" s="1">
        <v>0.04</v>
      </c>
      <c r="X23" s="1">
        <v>-0.04</v>
      </c>
      <c r="Y23" s="1">
        <v>0</v>
      </c>
      <c r="Z23" s="1">
        <v>0</v>
      </c>
      <c r="AA23" s="1">
        <v>0</v>
      </c>
      <c r="AB23" s="1">
        <v>0.06</v>
      </c>
      <c r="AC23" s="1">
        <v>0</v>
      </c>
      <c r="AD23" s="1">
        <v>0</v>
      </c>
    </row>
    <row r="24" spans="1:30" x14ac:dyDescent="0.25">
      <c r="A24" s="26" t="s">
        <v>28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</row>
    <row r="25" spans="1:30" x14ac:dyDescent="0.25">
      <c r="A25" s="26" t="s">
        <v>31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5">
      <c r="A26" s="26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</row>
    <row r="27" spans="1:30" x14ac:dyDescent="0.25">
      <c r="A27" s="26" t="s">
        <v>18</v>
      </c>
      <c r="B27" s="1">
        <v>-0.01</v>
      </c>
      <c r="C27" s="1">
        <v>-0.01</v>
      </c>
      <c r="D27" s="1">
        <v>-0.01</v>
      </c>
      <c r="E27" s="1">
        <v>-0.01</v>
      </c>
      <c r="F27" s="1">
        <v>-0.01</v>
      </c>
      <c r="G27" s="1">
        <v>-0.01</v>
      </c>
      <c r="H27" s="1">
        <v>-0.01</v>
      </c>
      <c r="I27" s="1">
        <v>-0.01</v>
      </c>
      <c r="J27" s="1">
        <v>-0.01</v>
      </c>
      <c r="K27" s="1">
        <v>-0.01</v>
      </c>
      <c r="L27" s="1">
        <v>-0.01</v>
      </c>
      <c r="M27" s="1">
        <v>0.21</v>
      </c>
      <c r="N27" s="1">
        <v>0.03</v>
      </c>
      <c r="O27" s="1">
        <v>-0.01</v>
      </c>
      <c r="P27" s="1">
        <v>-0.37</v>
      </c>
      <c r="Q27" s="1">
        <v>-0.01</v>
      </c>
      <c r="R27" s="1">
        <v>-0.01</v>
      </c>
      <c r="S27" s="1">
        <v>-0.01</v>
      </c>
      <c r="T27" s="1">
        <v>-0.01</v>
      </c>
      <c r="U27" s="1">
        <v>-0.01</v>
      </c>
      <c r="V27" s="1">
        <v>-0.01</v>
      </c>
      <c r="W27" s="1">
        <v>-0.01</v>
      </c>
      <c r="X27" s="1">
        <v>-0.01</v>
      </c>
      <c r="Y27" s="1">
        <v>-0.01</v>
      </c>
      <c r="Z27" s="1">
        <v>0.34</v>
      </c>
      <c r="AA27" s="1">
        <v>-0.01</v>
      </c>
      <c r="AB27" s="1">
        <v>0.13</v>
      </c>
      <c r="AC27" s="1">
        <v>-0.01</v>
      </c>
      <c r="AD27" s="1">
        <v>-0.01</v>
      </c>
    </row>
    <row r="28" spans="1:30" x14ac:dyDescent="0.25">
      <c r="A28" s="26" t="s">
        <v>11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</row>
    <row r="29" spans="1:30" x14ac:dyDescent="0.25">
      <c r="A29" s="26" t="s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</row>
    <row r="31" spans="1:30" x14ac:dyDescent="0.25">
      <c r="A31" s="1" t="str">
        <f>A2</f>
        <v>Sorcímkék</v>
      </c>
      <c r="B31" s="1" t="str">
        <f t="shared" ref="B31:AD31" si="0">B2</f>
        <v>Alföld és Észak</v>
      </c>
      <c r="C31" s="1" t="str">
        <f t="shared" si="0"/>
        <v>Bács-Kiskun</v>
      </c>
      <c r="D31" s="1" t="str">
        <f t="shared" si="0"/>
        <v>Baranya</v>
      </c>
      <c r="E31" s="1" t="str">
        <f t="shared" si="0"/>
        <v>Békés</v>
      </c>
      <c r="F31" s="1" t="str">
        <f t="shared" si="0"/>
        <v>Borsod-Abaúj-Zemplén</v>
      </c>
      <c r="G31" s="1" t="str">
        <f t="shared" si="0"/>
        <v>Budapest + Pest</v>
      </c>
      <c r="H31" s="1" t="str">
        <f t="shared" si="0"/>
        <v>Csongrád-Csanád</v>
      </c>
      <c r="I31" s="1" t="str">
        <f t="shared" si="0"/>
        <v>Dél-Alföld</v>
      </c>
      <c r="J31" s="1" t="str">
        <f t="shared" si="0"/>
        <v>Dél-Dunántúl</v>
      </c>
      <c r="K31" s="1" t="str">
        <f t="shared" si="0"/>
        <v>Dunántúl</v>
      </c>
      <c r="L31" s="1" t="str">
        <f t="shared" si="0"/>
        <v>Észak-Alföld</v>
      </c>
      <c r="M31" s="1" t="str">
        <f t="shared" si="0"/>
        <v>Észak-Magyarország</v>
      </c>
      <c r="N31" s="1" t="str">
        <f t="shared" si="0"/>
        <v>Fejér</v>
      </c>
      <c r="O31" s="1" t="str">
        <f t="shared" si="0"/>
        <v>Győr-Moson-Sopron</v>
      </c>
      <c r="P31" s="1" t="str">
        <f t="shared" si="0"/>
        <v>Hajdú-Bihar</v>
      </c>
      <c r="Q31" s="1" t="str">
        <f t="shared" si="0"/>
        <v>Heves</v>
      </c>
      <c r="R31" s="1" t="str">
        <f t="shared" si="0"/>
        <v>Jász-Nagykun-Szolnok</v>
      </c>
      <c r="S31" s="1" t="str">
        <f t="shared" si="0"/>
        <v>Komárom-Esztergom</v>
      </c>
      <c r="T31" s="1" t="str">
        <f t="shared" si="0"/>
        <v>Közép-Dunántúl</v>
      </c>
      <c r="U31" s="1" t="str">
        <f t="shared" si="0"/>
        <v>Közép-Magyarország</v>
      </c>
      <c r="V31" s="1" t="str">
        <f t="shared" si="0"/>
        <v>Nógrád</v>
      </c>
      <c r="W31" s="1" t="str">
        <f t="shared" si="0"/>
        <v>Nyugat-Dunántúl</v>
      </c>
      <c r="X31" s="1" t="str">
        <f t="shared" si="0"/>
        <v>Ország összesen</v>
      </c>
      <c r="Y31" s="1" t="str">
        <f t="shared" si="0"/>
        <v>Somogy</v>
      </c>
      <c r="Z31" s="1" t="str">
        <f t="shared" si="0"/>
        <v>Szabolcs-Szatmár-Bereg</v>
      </c>
      <c r="AA31" s="1" t="str">
        <f t="shared" si="0"/>
        <v>Tolna</v>
      </c>
      <c r="AB31" s="1" t="str">
        <f t="shared" si="0"/>
        <v>Vas</v>
      </c>
      <c r="AC31" s="1" t="str">
        <f t="shared" si="0"/>
        <v>Veszprém</v>
      </c>
      <c r="AD31" s="1" t="str">
        <f t="shared" si="0"/>
        <v>Zala</v>
      </c>
    </row>
    <row r="32" spans="1:30" x14ac:dyDescent="0.25">
      <c r="A32" s="1" t="str">
        <f t="shared" ref="A32:A58" si="1">A3</f>
        <v>Aneszteziológiai és intenzív betegellátás</v>
      </c>
      <c r="B32" s="1">
        <f>+ABS(B3)</f>
        <v>0</v>
      </c>
      <c r="C32" s="1">
        <f t="shared" ref="C32:AD32" si="2">+ABS(C3)</f>
        <v>0</v>
      </c>
      <c r="D32" s="1">
        <f t="shared" si="2"/>
        <v>0</v>
      </c>
      <c r="E32" s="1">
        <f t="shared" si="2"/>
        <v>0</v>
      </c>
      <c r="F32" s="1">
        <f t="shared" si="2"/>
        <v>0</v>
      </c>
      <c r="G32" s="1">
        <f t="shared" si="2"/>
        <v>0</v>
      </c>
      <c r="H32" s="1">
        <f t="shared" si="2"/>
        <v>0</v>
      </c>
      <c r="I32" s="1">
        <f t="shared" si="2"/>
        <v>0</v>
      </c>
      <c r="J32" s="1">
        <f t="shared" si="2"/>
        <v>0</v>
      </c>
      <c r="K32" s="1">
        <f t="shared" si="2"/>
        <v>0</v>
      </c>
      <c r="L32" s="1">
        <f t="shared" si="2"/>
        <v>0</v>
      </c>
      <c r="M32" s="1">
        <f t="shared" si="2"/>
        <v>0</v>
      </c>
      <c r="N32" s="1">
        <f t="shared" si="2"/>
        <v>0</v>
      </c>
      <c r="O32" s="1">
        <f t="shared" si="2"/>
        <v>0</v>
      </c>
      <c r="P32" s="1">
        <f t="shared" si="2"/>
        <v>0</v>
      </c>
      <c r="Q32" s="1">
        <f t="shared" si="2"/>
        <v>0</v>
      </c>
      <c r="R32" s="1">
        <f t="shared" si="2"/>
        <v>0</v>
      </c>
      <c r="S32" s="1">
        <f t="shared" si="2"/>
        <v>0</v>
      </c>
      <c r="T32" s="1">
        <f t="shared" si="2"/>
        <v>0</v>
      </c>
      <c r="U32" s="1">
        <f t="shared" si="2"/>
        <v>0</v>
      </c>
      <c r="V32" s="1">
        <f t="shared" si="2"/>
        <v>0</v>
      </c>
      <c r="W32" s="1">
        <f t="shared" si="2"/>
        <v>0</v>
      </c>
      <c r="X32" s="1">
        <f t="shared" si="2"/>
        <v>0</v>
      </c>
      <c r="Y32" s="1">
        <f t="shared" si="2"/>
        <v>0</v>
      </c>
      <c r="Z32" s="1">
        <f t="shared" si="2"/>
        <v>0</v>
      </c>
      <c r="AA32" s="1">
        <f t="shared" si="2"/>
        <v>0</v>
      </c>
      <c r="AB32" s="1">
        <f t="shared" si="2"/>
        <v>0</v>
      </c>
      <c r="AC32" s="1">
        <f t="shared" si="2"/>
        <v>0</v>
      </c>
      <c r="AD32" s="1">
        <f t="shared" si="2"/>
        <v>0</v>
      </c>
    </row>
    <row r="33" spans="1:30" x14ac:dyDescent="0.25">
      <c r="A33" s="1" t="str">
        <f t="shared" si="1"/>
        <v>Baleseti sebészet</v>
      </c>
      <c r="B33" s="1">
        <f t="shared" ref="B33:AD41" si="3">+ABS(B4)</f>
        <v>0.03</v>
      </c>
      <c r="C33" s="1">
        <f t="shared" si="3"/>
        <v>0.05</v>
      </c>
      <c r="D33" s="1">
        <f t="shared" si="3"/>
        <v>0.09</v>
      </c>
      <c r="E33" s="1">
        <f t="shared" si="3"/>
        <v>0.05</v>
      </c>
      <c r="F33" s="1">
        <f t="shared" si="3"/>
        <v>0.05</v>
      </c>
      <c r="G33" s="1">
        <f t="shared" si="3"/>
        <v>0.4</v>
      </c>
      <c r="H33" s="1">
        <f t="shared" si="3"/>
        <v>0.6</v>
      </c>
      <c r="I33" s="1">
        <f t="shared" si="3"/>
        <v>0.05</v>
      </c>
      <c r="J33" s="1">
        <f t="shared" si="3"/>
        <v>0.14000000000000001</v>
      </c>
      <c r="K33" s="1">
        <f t="shared" si="3"/>
        <v>0.05</v>
      </c>
      <c r="L33" s="1">
        <f t="shared" si="3"/>
        <v>0.34</v>
      </c>
      <c r="M33" s="1">
        <f t="shared" si="3"/>
        <v>0.08</v>
      </c>
      <c r="N33" s="1">
        <f t="shared" si="3"/>
        <v>0.19</v>
      </c>
      <c r="O33" s="1">
        <f t="shared" si="3"/>
        <v>0.24</v>
      </c>
      <c r="P33" s="1">
        <f t="shared" si="3"/>
        <v>0.3</v>
      </c>
      <c r="Q33" s="1">
        <f t="shared" si="3"/>
        <v>0.05</v>
      </c>
      <c r="R33" s="1">
        <f t="shared" si="3"/>
        <v>0.05</v>
      </c>
      <c r="S33" s="1">
        <f t="shared" si="3"/>
        <v>0.05</v>
      </c>
      <c r="T33" s="1">
        <f t="shared" si="3"/>
        <v>0.05</v>
      </c>
      <c r="U33" s="1">
        <f t="shared" si="3"/>
        <v>0.4</v>
      </c>
      <c r="V33" s="1">
        <f t="shared" si="3"/>
        <v>0.05</v>
      </c>
      <c r="W33" s="1">
        <f t="shared" si="3"/>
        <v>0.08</v>
      </c>
      <c r="X33" s="1">
        <f t="shared" si="3"/>
        <v>0.01</v>
      </c>
      <c r="Y33" s="1">
        <f t="shared" si="3"/>
        <v>0.05</v>
      </c>
      <c r="Z33" s="1">
        <f t="shared" si="3"/>
        <v>0.21</v>
      </c>
      <c r="AA33" s="1">
        <f t="shared" si="3"/>
        <v>0.68</v>
      </c>
      <c r="AB33" s="1">
        <f t="shared" si="3"/>
        <v>0.05</v>
      </c>
      <c r="AC33" s="1">
        <f t="shared" si="3"/>
        <v>0.05</v>
      </c>
      <c r="AD33" s="1">
        <f t="shared" si="3"/>
        <v>0.05</v>
      </c>
    </row>
    <row r="34" spans="1:30" x14ac:dyDescent="0.25">
      <c r="A34" s="1" t="str">
        <f t="shared" si="1"/>
        <v>Belgyógyászat</v>
      </c>
      <c r="B34" s="1">
        <f t="shared" si="3"/>
        <v>0</v>
      </c>
      <c r="C34" s="1">
        <f t="shared" si="3"/>
        <v>0</v>
      </c>
      <c r="D34" s="1">
        <f t="shared" si="3"/>
        <v>0</v>
      </c>
      <c r="E34" s="1">
        <f t="shared" si="3"/>
        <v>0</v>
      </c>
      <c r="F34" s="1">
        <f t="shared" si="3"/>
        <v>0</v>
      </c>
      <c r="G34" s="1">
        <f t="shared" si="3"/>
        <v>0</v>
      </c>
      <c r="H34" s="1">
        <f t="shared" si="3"/>
        <v>0</v>
      </c>
      <c r="I34" s="1">
        <f t="shared" si="3"/>
        <v>0</v>
      </c>
      <c r="J34" s="1">
        <f t="shared" si="3"/>
        <v>0</v>
      </c>
      <c r="K34" s="1">
        <f t="shared" si="3"/>
        <v>0</v>
      </c>
      <c r="L34" s="1">
        <f t="shared" si="3"/>
        <v>0</v>
      </c>
      <c r="M34" s="1">
        <f t="shared" si="3"/>
        <v>0</v>
      </c>
      <c r="N34" s="1">
        <f t="shared" si="3"/>
        <v>0</v>
      </c>
      <c r="O34" s="1">
        <f t="shared" si="3"/>
        <v>0</v>
      </c>
      <c r="P34" s="1">
        <f t="shared" si="3"/>
        <v>0</v>
      </c>
      <c r="Q34" s="1">
        <f t="shared" si="3"/>
        <v>0</v>
      </c>
      <c r="R34" s="1">
        <f t="shared" si="3"/>
        <v>0</v>
      </c>
      <c r="S34" s="1">
        <f t="shared" si="3"/>
        <v>0</v>
      </c>
      <c r="T34" s="1">
        <f t="shared" si="3"/>
        <v>0</v>
      </c>
      <c r="U34" s="1">
        <f t="shared" si="3"/>
        <v>0</v>
      </c>
      <c r="V34" s="1">
        <f t="shared" si="3"/>
        <v>0</v>
      </c>
      <c r="W34" s="1">
        <f t="shared" si="3"/>
        <v>0</v>
      </c>
      <c r="X34" s="1">
        <f t="shared" si="3"/>
        <v>0</v>
      </c>
      <c r="Y34" s="1">
        <f t="shared" si="3"/>
        <v>0</v>
      </c>
      <c r="Z34" s="1">
        <f t="shared" si="3"/>
        <v>0</v>
      </c>
      <c r="AA34" s="1">
        <f t="shared" si="3"/>
        <v>0</v>
      </c>
      <c r="AB34" s="1">
        <f t="shared" si="3"/>
        <v>0</v>
      </c>
      <c r="AC34" s="1">
        <f t="shared" si="3"/>
        <v>0</v>
      </c>
      <c r="AD34" s="1">
        <f t="shared" si="3"/>
        <v>0</v>
      </c>
    </row>
    <row r="35" spans="1:30" x14ac:dyDescent="0.25">
      <c r="A35" s="1" t="str">
        <f t="shared" si="1"/>
        <v>Bőrgyógyászat és nemibeteg-ellátás</v>
      </c>
      <c r="B35" s="1">
        <f t="shared" si="3"/>
        <v>0</v>
      </c>
      <c r="C35" s="1">
        <f t="shared" si="3"/>
        <v>0</v>
      </c>
      <c r="D35" s="1">
        <f t="shared" si="3"/>
        <v>0</v>
      </c>
      <c r="E35" s="1">
        <f t="shared" si="3"/>
        <v>0</v>
      </c>
      <c r="F35" s="1">
        <f t="shared" si="3"/>
        <v>0</v>
      </c>
      <c r="G35" s="1">
        <f t="shared" si="3"/>
        <v>0</v>
      </c>
      <c r="H35" s="1">
        <f t="shared" si="3"/>
        <v>0</v>
      </c>
      <c r="I35" s="1">
        <f t="shared" si="3"/>
        <v>0</v>
      </c>
      <c r="J35" s="1">
        <f t="shared" si="3"/>
        <v>0</v>
      </c>
      <c r="K35" s="1">
        <f t="shared" si="3"/>
        <v>0</v>
      </c>
      <c r="L35" s="1">
        <f t="shared" si="3"/>
        <v>0</v>
      </c>
      <c r="M35" s="1">
        <f t="shared" si="3"/>
        <v>0</v>
      </c>
      <c r="N35" s="1">
        <f t="shared" si="3"/>
        <v>0</v>
      </c>
      <c r="O35" s="1">
        <f t="shared" si="3"/>
        <v>0</v>
      </c>
      <c r="P35" s="1">
        <f t="shared" si="3"/>
        <v>0</v>
      </c>
      <c r="Q35" s="1">
        <f t="shared" si="3"/>
        <v>0</v>
      </c>
      <c r="R35" s="1">
        <f t="shared" si="3"/>
        <v>0</v>
      </c>
      <c r="S35" s="1">
        <f t="shared" si="3"/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  <c r="W35" s="1">
        <f t="shared" si="3"/>
        <v>0</v>
      </c>
      <c r="X35" s="1">
        <f t="shared" si="3"/>
        <v>0</v>
      </c>
      <c r="Y35" s="1">
        <f t="shared" si="3"/>
        <v>0</v>
      </c>
      <c r="Z35" s="1">
        <f t="shared" si="3"/>
        <v>0</v>
      </c>
      <c r="AA35" s="1">
        <f t="shared" si="3"/>
        <v>0</v>
      </c>
      <c r="AB35" s="1">
        <f t="shared" si="3"/>
        <v>0</v>
      </c>
      <c r="AC35" s="1">
        <f t="shared" si="3"/>
        <v>0</v>
      </c>
      <c r="AD35" s="1">
        <f t="shared" si="3"/>
        <v>0</v>
      </c>
    </row>
    <row r="36" spans="1:30" x14ac:dyDescent="0.25">
      <c r="A36" s="1" t="str">
        <f t="shared" si="1"/>
        <v>Csecsemő- és gyermek-gyógyászat</v>
      </c>
      <c r="B36" s="1">
        <f t="shared" si="3"/>
        <v>0</v>
      </c>
      <c r="C36" s="1">
        <f t="shared" si="3"/>
        <v>0</v>
      </c>
      <c r="D36" s="1">
        <f t="shared" si="3"/>
        <v>0</v>
      </c>
      <c r="E36" s="1">
        <f t="shared" si="3"/>
        <v>0</v>
      </c>
      <c r="F36" s="1">
        <f t="shared" si="3"/>
        <v>0</v>
      </c>
      <c r="G36" s="1">
        <f t="shared" si="3"/>
        <v>0</v>
      </c>
      <c r="H36" s="1">
        <f t="shared" si="3"/>
        <v>0</v>
      </c>
      <c r="I36" s="1">
        <f t="shared" si="3"/>
        <v>0</v>
      </c>
      <c r="J36" s="1">
        <f t="shared" si="3"/>
        <v>0</v>
      </c>
      <c r="K36" s="1">
        <f t="shared" si="3"/>
        <v>0</v>
      </c>
      <c r="L36" s="1">
        <f t="shared" si="3"/>
        <v>0</v>
      </c>
      <c r="M36" s="1">
        <f t="shared" si="3"/>
        <v>0</v>
      </c>
      <c r="N36" s="1">
        <f t="shared" si="3"/>
        <v>0</v>
      </c>
      <c r="O36" s="1">
        <f t="shared" si="3"/>
        <v>0</v>
      </c>
      <c r="P36" s="1">
        <f t="shared" si="3"/>
        <v>0</v>
      </c>
      <c r="Q36" s="1">
        <f t="shared" si="3"/>
        <v>0</v>
      </c>
      <c r="R36" s="1">
        <f t="shared" si="3"/>
        <v>0</v>
      </c>
      <c r="S36" s="1">
        <f t="shared" si="3"/>
        <v>0</v>
      </c>
      <c r="T36" s="1">
        <f t="shared" si="3"/>
        <v>0</v>
      </c>
      <c r="U36" s="1">
        <f t="shared" si="3"/>
        <v>0</v>
      </c>
      <c r="V36" s="1">
        <f t="shared" si="3"/>
        <v>0</v>
      </c>
      <c r="W36" s="1">
        <f t="shared" si="3"/>
        <v>0</v>
      </c>
      <c r="X36" s="1">
        <f t="shared" si="3"/>
        <v>0</v>
      </c>
      <c r="Y36" s="1">
        <f t="shared" si="3"/>
        <v>0</v>
      </c>
      <c r="Z36" s="1">
        <f t="shared" si="3"/>
        <v>0</v>
      </c>
      <c r="AA36" s="1">
        <f t="shared" si="3"/>
        <v>0</v>
      </c>
      <c r="AB36" s="1">
        <f t="shared" si="3"/>
        <v>0</v>
      </c>
      <c r="AC36" s="1">
        <f t="shared" si="3"/>
        <v>0</v>
      </c>
      <c r="AD36" s="1">
        <f t="shared" si="3"/>
        <v>0</v>
      </c>
    </row>
    <row r="37" spans="1:30" x14ac:dyDescent="0.25">
      <c r="A37" s="1" t="str">
        <f t="shared" si="1"/>
        <v>Fizioterápia</v>
      </c>
      <c r="B37" s="1">
        <f t="shared" si="3"/>
        <v>0</v>
      </c>
      <c r="C37" s="1">
        <f t="shared" si="3"/>
        <v>0</v>
      </c>
      <c r="D37" s="1">
        <f t="shared" si="3"/>
        <v>0</v>
      </c>
      <c r="E37" s="1">
        <f t="shared" si="3"/>
        <v>0</v>
      </c>
      <c r="F37" s="1">
        <f t="shared" si="3"/>
        <v>0</v>
      </c>
      <c r="G37" s="1">
        <f t="shared" si="3"/>
        <v>0</v>
      </c>
      <c r="H37" s="1">
        <f t="shared" si="3"/>
        <v>0</v>
      </c>
      <c r="I37" s="1">
        <f t="shared" si="3"/>
        <v>0</v>
      </c>
      <c r="J37" s="1">
        <f t="shared" si="3"/>
        <v>0</v>
      </c>
      <c r="K37" s="1">
        <f t="shared" si="3"/>
        <v>0</v>
      </c>
      <c r="L37" s="1">
        <f t="shared" si="3"/>
        <v>0</v>
      </c>
      <c r="M37" s="1">
        <f t="shared" si="3"/>
        <v>0</v>
      </c>
      <c r="N37" s="1">
        <f t="shared" si="3"/>
        <v>0</v>
      </c>
      <c r="O37" s="1">
        <f t="shared" si="3"/>
        <v>0</v>
      </c>
      <c r="P37" s="1">
        <f t="shared" si="3"/>
        <v>0</v>
      </c>
      <c r="Q37" s="1">
        <f t="shared" si="3"/>
        <v>0</v>
      </c>
      <c r="R37" s="1">
        <f t="shared" si="3"/>
        <v>0</v>
      </c>
      <c r="S37" s="1">
        <f t="shared" si="3"/>
        <v>0</v>
      </c>
      <c r="T37" s="1">
        <f t="shared" si="3"/>
        <v>0</v>
      </c>
      <c r="U37" s="1">
        <f t="shared" si="3"/>
        <v>0</v>
      </c>
      <c r="V37" s="1">
        <f t="shared" si="3"/>
        <v>0</v>
      </c>
      <c r="W37" s="1">
        <f t="shared" si="3"/>
        <v>0</v>
      </c>
      <c r="X37" s="1">
        <f t="shared" si="3"/>
        <v>0</v>
      </c>
      <c r="Y37" s="1">
        <f t="shared" si="3"/>
        <v>0</v>
      </c>
      <c r="Z37" s="1">
        <f t="shared" si="3"/>
        <v>0</v>
      </c>
      <c r="AA37" s="1">
        <f t="shared" si="3"/>
        <v>0</v>
      </c>
      <c r="AB37" s="1">
        <f t="shared" si="3"/>
        <v>0</v>
      </c>
      <c r="AC37" s="1">
        <f t="shared" si="3"/>
        <v>0</v>
      </c>
      <c r="AD37" s="1">
        <f t="shared" si="3"/>
        <v>0</v>
      </c>
    </row>
    <row r="38" spans="1:30" x14ac:dyDescent="0.25">
      <c r="A38" s="1" t="str">
        <f t="shared" si="1"/>
        <v>Fogászat</v>
      </c>
      <c r="B38" s="1">
        <f t="shared" si="3"/>
        <v>0</v>
      </c>
      <c r="C38" s="1">
        <f t="shared" si="3"/>
        <v>0</v>
      </c>
      <c r="D38" s="1">
        <f t="shared" si="3"/>
        <v>0</v>
      </c>
      <c r="E38" s="1">
        <f t="shared" si="3"/>
        <v>0</v>
      </c>
      <c r="F38" s="1">
        <f t="shared" si="3"/>
        <v>0</v>
      </c>
      <c r="G38" s="1">
        <f t="shared" si="3"/>
        <v>0</v>
      </c>
      <c r="H38" s="1">
        <f t="shared" si="3"/>
        <v>0</v>
      </c>
      <c r="I38" s="1">
        <f t="shared" si="3"/>
        <v>0</v>
      </c>
      <c r="J38" s="1">
        <f t="shared" si="3"/>
        <v>0</v>
      </c>
      <c r="K38" s="1">
        <f t="shared" si="3"/>
        <v>0</v>
      </c>
      <c r="L38" s="1">
        <f t="shared" si="3"/>
        <v>0</v>
      </c>
      <c r="M38" s="1">
        <f t="shared" si="3"/>
        <v>0</v>
      </c>
      <c r="N38" s="1">
        <f t="shared" si="3"/>
        <v>0</v>
      </c>
      <c r="O38" s="1">
        <f t="shared" si="3"/>
        <v>0</v>
      </c>
      <c r="P38" s="1">
        <f t="shared" si="3"/>
        <v>0</v>
      </c>
      <c r="Q38" s="1">
        <f t="shared" si="3"/>
        <v>0</v>
      </c>
      <c r="R38" s="1">
        <f t="shared" si="3"/>
        <v>0</v>
      </c>
      <c r="S38" s="1">
        <f t="shared" si="3"/>
        <v>0</v>
      </c>
      <c r="T38" s="1">
        <f t="shared" si="3"/>
        <v>0</v>
      </c>
      <c r="U38" s="1">
        <f t="shared" si="3"/>
        <v>0</v>
      </c>
      <c r="V38" s="1">
        <f t="shared" si="3"/>
        <v>0</v>
      </c>
      <c r="W38" s="1">
        <f t="shared" si="3"/>
        <v>0</v>
      </c>
      <c r="X38" s="1">
        <f t="shared" si="3"/>
        <v>0</v>
      </c>
      <c r="Y38" s="1">
        <f t="shared" si="3"/>
        <v>0</v>
      </c>
      <c r="Z38" s="1">
        <f t="shared" si="3"/>
        <v>0</v>
      </c>
      <c r="AA38" s="1">
        <f t="shared" si="3"/>
        <v>0</v>
      </c>
      <c r="AB38" s="1">
        <f t="shared" si="3"/>
        <v>0</v>
      </c>
      <c r="AC38" s="1">
        <f t="shared" si="3"/>
        <v>0</v>
      </c>
      <c r="AD38" s="1">
        <f t="shared" si="3"/>
        <v>0</v>
      </c>
    </row>
    <row r="39" spans="1:30" x14ac:dyDescent="0.25">
      <c r="A39" s="1" t="str">
        <f t="shared" si="1"/>
        <v>Fül-orr-gégészet</v>
      </c>
      <c r="B39" s="1">
        <f t="shared" si="3"/>
        <v>0</v>
      </c>
      <c r="C39" s="1">
        <f t="shared" si="3"/>
        <v>0</v>
      </c>
      <c r="D39" s="1">
        <f t="shared" si="3"/>
        <v>0</v>
      </c>
      <c r="E39" s="1">
        <f t="shared" si="3"/>
        <v>0</v>
      </c>
      <c r="F39" s="1">
        <f t="shared" si="3"/>
        <v>0</v>
      </c>
      <c r="G39" s="1">
        <f t="shared" si="3"/>
        <v>0</v>
      </c>
      <c r="H39" s="1">
        <f t="shared" si="3"/>
        <v>0</v>
      </c>
      <c r="I39" s="1">
        <f t="shared" si="3"/>
        <v>0</v>
      </c>
      <c r="J39" s="1">
        <f t="shared" si="3"/>
        <v>0</v>
      </c>
      <c r="K39" s="1">
        <f t="shared" si="3"/>
        <v>0</v>
      </c>
      <c r="L39" s="1">
        <f t="shared" si="3"/>
        <v>0</v>
      </c>
      <c r="M39" s="1">
        <f t="shared" si="3"/>
        <v>0</v>
      </c>
      <c r="N39" s="1">
        <f t="shared" si="3"/>
        <v>0</v>
      </c>
      <c r="O39" s="1">
        <f t="shared" si="3"/>
        <v>0</v>
      </c>
      <c r="P39" s="1">
        <f t="shared" si="3"/>
        <v>0</v>
      </c>
      <c r="Q39" s="1">
        <f t="shared" si="3"/>
        <v>0</v>
      </c>
      <c r="R39" s="1">
        <f t="shared" si="3"/>
        <v>0</v>
      </c>
      <c r="S39" s="1">
        <f t="shared" si="3"/>
        <v>0</v>
      </c>
      <c r="T39" s="1">
        <f t="shared" si="3"/>
        <v>0</v>
      </c>
      <c r="U39" s="1">
        <f t="shared" si="3"/>
        <v>0</v>
      </c>
      <c r="V39" s="1">
        <f t="shared" si="3"/>
        <v>0</v>
      </c>
      <c r="W39" s="1">
        <f t="shared" si="3"/>
        <v>0</v>
      </c>
      <c r="X39" s="1">
        <f t="shared" si="3"/>
        <v>0</v>
      </c>
      <c r="Y39" s="1">
        <f t="shared" si="3"/>
        <v>0</v>
      </c>
      <c r="Z39" s="1">
        <f t="shared" si="3"/>
        <v>0</v>
      </c>
      <c r="AA39" s="1">
        <f t="shared" si="3"/>
        <v>0</v>
      </c>
      <c r="AB39" s="1">
        <f t="shared" si="3"/>
        <v>0</v>
      </c>
      <c r="AC39" s="1">
        <f t="shared" si="3"/>
        <v>0</v>
      </c>
      <c r="AD39" s="1">
        <f t="shared" si="3"/>
        <v>0</v>
      </c>
    </row>
    <row r="40" spans="1:30" x14ac:dyDescent="0.25">
      <c r="A40" s="1" t="str">
        <f t="shared" si="1"/>
        <v>Kardiológia</v>
      </c>
      <c r="B40" s="1">
        <f t="shared" si="3"/>
        <v>0</v>
      </c>
      <c r="C40" s="1">
        <f t="shared" si="3"/>
        <v>0</v>
      </c>
      <c r="D40" s="1">
        <f t="shared" si="3"/>
        <v>0</v>
      </c>
      <c r="E40" s="1">
        <f t="shared" si="3"/>
        <v>0</v>
      </c>
      <c r="F40" s="1">
        <f t="shared" si="3"/>
        <v>0</v>
      </c>
      <c r="G40" s="1">
        <f t="shared" si="3"/>
        <v>0</v>
      </c>
      <c r="H40" s="1">
        <f t="shared" si="3"/>
        <v>0</v>
      </c>
      <c r="I40" s="1">
        <f t="shared" si="3"/>
        <v>0</v>
      </c>
      <c r="J40" s="1">
        <f t="shared" si="3"/>
        <v>0</v>
      </c>
      <c r="K40" s="1">
        <f t="shared" si="3"/>
        <v>0</v>
      </c>
      <c r="L40" s="1">
        <f t="shared" si="3"/>
        <v>0</v>
      </c>
      <c r="M40" s="1">
        <f t="shared" si="3"/>
        <v>0</v>
      </c>
      <c r="N40" s="1">
        <f t="shared" si="3"/>
        <v>0</v>
      </c>
      <c r="O40" s="1">
        <f t="shared" si="3"/>
        <v>0</v>
      </c>
      <c r="P40" s="1">
        <f t="shared" si="3"/>
        <v>0</v>
      </c>
      <c r="Q40" s="1">
        <f t="shared" si="3"/>
        <v>0</v>
      </c>
      <c r="R40" s="1">
        <f t="shared" si="3"/>
        <v>0</v>
      </c>
      <c r="S40" s="1">
        <f t="shared" si="3"/>
        <v>0</v>
      </c>
      <c r="T40" s="1">
        <f t="shared" si="3"/>
        <v>0</v>
      </c>
      <c r="U40" s="1">
        <f t="shared" si="3"/>
        <v>0</v>
      </c>
      <c r="V40" s="1">
        <f t="shared" si="3"/>
        <v>0</v>
      </c>
      <c r="W40" s="1">
        <f t="shared" si="3"/>
        <v>0</v>
      </c>
      <c r="X40" s="1">
        <f t="shared" si="3"/>
        <v>0</v>
      </c>
      <c r="Y40" s="1">
        <f t="shared" si="3"/>
        <v>0</v>
      </c>
      <c r="Z40" s="1">
        <f t="shared" si="3"/>
        <v>0</v>
      </c>
      <c r="AA40" s="1">
        <f t="shared" si="3"/>
        <v>0</v>
      </c>
      <c r="AB40" s="1">
        <f t="shared" si="3"/>
        <v>0</v>
      </c>
      <c r="AC40" s="1">
        <f t="shared" si="3"/>
        <v>0</v>
      </c>
      <c r="AD40" s="1">
        <f t="shared" si="3"/>
        <v>0</v>
      </c>
    </row>
    <row r="41" spans="1:30" x14ac:dyDescent="0.25">
      <c r="A41" s="1" t="str">
        <f t="shared" si="1"/>
        <v>Laboratóriumi diagnosztika</v>
      </c>
      <c r="B41" s="1">
        <f t="shared" si="3"/>
        <v>0</v>
      </c>
      <c r="C41" s="1">
        <f t="shared" si="3"/>
        <v>0</v>
      </c>
      <c r="D41" s="1">
        <f t="shared" si="3"/>
        <v>0</v>
      </c>
      <c r="E41" s="1">
        <f t="shared" si="3"/>
        <v>0</v>
      </c>
      <c r="F41" s="1">
        <f t="shared" si="3"/>
        <v>0</v>
      </c>
      <c r="G41" s="1">
        <f t="shared" si="3"/>
        <v>0</v>
      </c>
      <c r="H41" s="1">
        <f t="shared" si="3"/>
        <v>0</v>
      </c>
      <c r="I41" s="1">
        <f t="shared" si="3"/>
        <v>0</v>
      </c>
      <c r="J41" s="1">
        <f t="shared" si="3"/>
        <v>0</v>
      </c>
      <c r="K41" s="1">
        <f t="shared" si="3"/>
        <v>0</v>
      </c>
      <c r="L41" s="1">
        <f t="shared" si="3"/>
        <v>0</v>
      </c>
      <c r="M41" s="1">
        <f t="shared" si="3"/>
        <v>0</v>
      </c>
      <c r="N41" s="1">
        <f t="shared" si="3"/>
        <v>0</v>
      </c>
      <c r="O41" s="1">
        <f t="shared" si="3"/>
        <v>0</v>
      </c>
      <c r="P41" s="1">
        <f t="shared" si="3"/>
        <v>0</v>
      </c>
      <c r="Q41" s="1">
        <f t="shared" si="3"/>
        <v>0</v>
      </c>
      <c r="R41" s="1">
        <f t="shared" si="3"/>
        <v>0</v>
      </c>
      <c r="S41" s="1">
        <f t="shared" si="3"/>
        <v>0</v>
      </c>
      <c r="T41" s="1">
        <f t="shared" si="3"/>
        <v>0</v>
      </c>
      <c r="U41" s="1">
        <f t="shared" si="3"/>
        <v>0</v>
      </c>
      <c r="V41" s="1">
        <f t="shared" si="3"/>
        <v>0</v>
      </c>
      <c r="W41" s="1">
        <f t="shared" si="3"/>
        <v>0</v>
      </c>
      <c r="X41" s="1">
        <f t="shared" si="3"/>
        <v>0</v>
      </c>
      <c r="Y41" s="1">
        <f t="shared" ref="Y41:AD41" si="4">+ABS(Y12)</f>
        <v>0</v>
      </c>
      <c r="Z41" s="1">
        <f t="shared" si="4"/>
        <v>0</v>
      </c>
      <c r="AA41" s="1">
        <f t="shared" si="4"/>
        <v>0</v>
      </c>
      <c r="AB41" s="1">
        <f t="shared" si="4"/>
        <v>0</v>
      </c>
      <c r="AC41" s="1">
        <f t="shared" si="4"/>
        <v>0</v>
      </c>
      <c r="AD41" s="1">
        <f t="shared" si="4"/>
        <v>0</v>
      </c>
    </row>
    <row r="42" spans="1:30" x14ac:dyDescent="0.25">
      <c r="A42" s="1" t="str">
        <f t="shared" si="1"/>
        <v>Neurológia</v>
      </c>
      <c r="B42" s="1">
        <f t="shared" ref="B42:AD50" si="5">+ABS(B13)</f>
        <v>0</v>
      </c>
      <c r="C42" s="1">
        <f t="shared" si="5"/>
        <v>0</v>
      </c>
      <c r="D42" s="1">
        <f t="shared" si="5"/>
        <v>0</v>
      </c>
      <c r="E42" s="1">
        <f t="shared" si="5"/>
        <v>0</v>
      </c>
      <c r="F42" s="1">
        <f t="shared" si="5"/>
        <v>0</v>
      </c>
      <c r="G42" s="1">
        <f t="shared" si="5"/>
        <v>0</v>
      </c>
      <c r="H42" s="1">
        <f t="shared" si="5"/>
        <v>0</v>
      </c>
      <c r="I42" s="1">
        <f t="shared" si="5"/>
        <v>0</v>
      </c>
      <c r="J42" s="1">
        <f t="shared" si="5"/>
        <v>0</v>
      </c>
      <c r="K42" s="1">
        <f t="shared" si="5"/>
        <v>0</v>
      </c>
      <c r="L42" s="1">
        <f t="shared" si="5"/>
        <v>0</v>
      </c>
      <c r="M42" s="1">
        <f t="shared" si="5"/>
        <v>0</v>
      </c>
      <c r="N42" s="1">
        <f t="shared" si="5"/>
        <v>0</v>
      </c>
      <c r="O42" s="1">
        <f t="shared" si="5"/>
        <v>0</v>
      </c>
      <c r="P42" s="1">
        <f t="shared" si="5"/>
        <v>0</v>
      </c>
      <c r="Q42" s="1">
        <f t="shared" si="5"/>
        <v>0</v>
      </c>
      <c r="R42" s="1">
        <f t="shared" si="5"/>
        <v>0</v>
      </c>
      <c r="S42" s="1">
        <f t="shared" si="5"/>
        <v>0</v>
      </c>
      <c r="T42" s="1">
        <f t="shared" si="5"/>
        <v>0</v>
      </c>
      <c r="U42" s="1">
        <f t="shared" si="5"/>
        <v>0</v>
      </c>
      <c r="V42" s="1">
        <f t="shared" si="5"/>
        <v>0</v>
      </c>
      <c r="W42" s="1">
        <f t="shared" si="5"/>
        <v>0</v>
      </c>
      <c r="X42" s="1">
        <f t="shared" si="5"/>
        <v>0</v>
      </c>
      <c r="Y42" s="1">
        <f t="shared" si="5"/>
        <v>0</v>
      </c>
      <c r="Z42" s="1">
        <f t="shared" si="5"/>
        <v>0</v>
      </c>
      <c r="AA42" s="1">
        <f t="shared" si="5"/>
        <v>0</v>
      </c>
      <c r="AB42" s="1">
        <f t="shared" si="5"/>
        <v>0</v>
      </c>
      <c r="AC42" s="1">
        <f t="shared" si="5"/>
        <v>0</v>
      </c>
      <c r="AD42" s="1">
        <f t="shared" si="5"/>
        <v>0</v>
      </c>
    </row>
    <row r="43" spans="1:30" x14ac:dyDescent="0.25">
      <c r="A43" s="1" t="str">
        <f t="shared" si="1"/>
        <v>Nukleáris medicina (izotóp-diagnosztika és -terápia)</v>
      </c>
      <c r="B43" s="1">
        <f t="shared" si="5"/>
        <v>0</v>
      </c>
      <c r="C43" s="1">
        <f t="shared" si="5"/>
        <v>0</v>
      </c>
      <c r="D43" s="1">
        <f t="shared" si="5"/>
        <v>0</v>
      </c>
      <c r="E43" s="1">
        <f t="shared" si="5"/>
        <v>0</v>
      </c>
      <c r="F43" s="1">
        <f t="shared" si="5"/>
        <v>0</v>
      </c>
      <c r="G43" s="1">
        <f t="shared" si="5"/>
        <v>0</v>
      </c>
      <c r="H43" s="1">
        <f t="shared" si="5"/>
        <v>0</v>
      </c>
      <c r="I43" s="1">
        <f t="shared" si="5"/>
        <v>0</v>
      </c>
      <c r="J43" s="1">
        <f t="shared" si="5"/>
        <v>0</v>
      </c>
      <c r="K43" s="1">
        <f t="shared" si="5"/>
        <v>0</v>
      </c>
      <c r="L43" s="1">
        <f t="shared" si="5"/>
        <v>0</v>
      </c>
      <c r="M43" s="1">
        <f t="shared" si="5"/>
        <v>0</v>
      </c>
      <c r="N43" s="1">
        <f t="shared" si="5"/>
        <v>0</v>
      </c>
      <c r="O43" s="1">
        <f t="shared" si="5"/>
        <v>0</v>
      </c>
      <c r="P43" s="1">
        <f t="shared" si="5"/>
        <v>0</v>
      </c>
      <c r="Q43" s="1">
        <f t="shared" si="5"/>
        <v>0</v>
      </c>
      <c r="R43" s="1">
        <f t="shared" si="5"/>
        <v>0</v>
      </c>
      <c r="S43" s="1">
        <f t="shared" si="5"/>
        <v>0</v>
      </c>
      <c r="T43" s="1">
        <f t="shared" si="5"/>
        <v>0</v>
      </c>
      <c r="U43" s="1">
        <f t="shared" si="5"/>
        <v>0</v>
      </c>
      <c r="V43" s="1">
        <f t="shared" si="5"/>
        <v>0</v>
      </c>
      <c r="W43" s="1">
        <f t="shared" si="5"/>
        <v>0</v>
      </c>
      <c r="X43" s="1">
        <f t="shared" si="5"/>
        <v>0</v>
      </c>
      <c r="Y43" s="1">
        <f t="shared" si="5"/>
        <v>0</v>
      </c>
      <c r="Z43" s="1">
        <f t="shared" si="5"/>
        <v>0</v>
      </c>
      <c r="AA43" s="1">
        <f t="shared" si="5"/>
        <v>0</v>
      </c>
      <c r="AB43" s="1">
        <f t="shared" si="5"/>
        <v>0</v>
      </c>
      <c r="AC43" s="1">
        <f t="shared" si="5"/>
        <v>0</v>
      </c>
      <c r="AD43" s="1">
        <f t="shared" si="5"/>
        <v>0</v>
      </c>
    </row>
    <row r="44" spans="1:30" x14ac:dyDescent="0.25">
      <c r="A44" s="1" t="str">
        <f t="shared" si="1"/>
        <v>Onkológia</v>
      </c>
      <c r="B44" s="1">
        <f t="shared" si="5"/>
        <v>0</v>
      </c>
      <c r="C44" s="1">
        <f t="shared" si="5"/>
        <v>0</v>
      </c>
      <c r="D44" s="1">
        <f t="shared" si="5"/>
        <v>0</v>
      </c>
      <c r="E44" s="1">
        <f t="shared" si="5"/>
        <v>0</v>
      </c>
      <c r="F44" s="1">
        <f t="shared" si="5"/>
        <v>0</v>
      </c>
      <c r="G44" s="1">
        <f t="shared" si="5"/>
        <v>0</v>
      </c>
      <c r="H44" s="1">
        <f t="shared" si="5"/>
        <v>0</v>
      </c>
      <c r="I44" s="1">
        <f t="shared" si="5"/>
        <v>0</v>
      </c>
      <c r="J44" s="1">
        <f t="shared" si="5"/>
        <v>0</v>
      </c>
      <c r="K44" s="1">
        <f t="shared" si="5"/>
        <v>0</v>
      </c>
      <c r="L44" s="1">
        <f t="shared" si="5"/>
        <v>0</v>
      </c>
      <c r="M44" s="1">
        <f t="shared" si="5"/>
        <v>0</v>
      </c>
      <c r="N44" s="1">
        <f t="shared" si="5"/>
        <v>0</v>
      </c>
      <c r="O44" s="1">
        <f t="shared" si="5"/>
        <v>0</v>
      </c>
      <c r="P44" s="1">
        <f t="shared" si="5"/>
        <v>0</v>
      </c>
      <c r="Q44" s="1">
        <f t="shared" si="5"/>
        <v>0</v>
      </c>
      <c r="R44" s="1">
        <f t="shared" si="5"/>
        <v>0</v>
      </c>
      <c r="S44" s="1">
        <f t="shared" si="5"/>
        <v>0</v>
      </c>
      <c r="T44" s="1">
        <f t="shared" si="5"/>
        <v>0</v>
      </c>
      <c r="U44" s="1">
        <f t="shared" si="5"/>
        <v>0</v>
      </c>
      <c r="V44" s="1">
        <f t="shared" si="5"/>
        <v>0</v>
      </c>
      <c r="W44" s="1">
        <f t="shared" si="5"/>
        <v>0</v>
      </c>
      <c r="X44" s="1">
        <f t="shared" si="5"/>
        <v>0</v>
      </c>
      <c r="Y44" s="1">
        <f t="shared" si="5"/>
        <v>0</v>
      </c>
      <c r="Z44" s="1">
        <f t="shared" si="5"/>
        <v>0</v>
      </c>
      <c r="AA44" s="1">
        <f t="shared" si="5"/>
        <v>0</v>
      </c>
      <c r="AB44" s="1">
        <f t="shared" si="5"/>
        <v>0</v>
      </c>
      <c r="AC44" s="1">
        <f t="shared" si="5"/>
        <v>0</v>
      </c>
      <c r="AD44" s="1">
        <f t="shared" si="5"/>
        <v>0</v>
      </c>
    </row>
    <row r="45" spans="1:30" x14ac:dyDescent="0.25">
      <c r="A45" s="1" t="str">
        <f t="shared" si="1"/>
        <v>Ortopédia</v>
      </c>
      <c r="B45" s="1">
        <f t="shared" si="5"/>
        <v>0</v>
      </c>
      <c r="C45" s="1">
        <f t="shared" si="5"/>
        <v>0</v>
      </c>
      <c r="D45" s="1">
        <f t="shared" si="5"/>
        <v>0</v>
      </c>
      <c r="E45" s="1">
        <f t="shared" si="5"/>
        <v>0</v>
      </c>
      <c r="F45" s="1">
        <f t="shared" si="5"/>
        <v>0</v>
      </c>
      <c r="G45" s="1">
        <f t="shared" si="5"/>
        <v>0</v>
      </c>
      <c r="H45" s="1">
        <f t="shared" si="5"/>
        <v>0</v>
      </c>
      <c r="I45" s="1">
        <f t="shared" si="5"/>
        <v>0</v>
      </c>
      <c r="J45" s="1">
        <f t="shared" si="5"/>
        <v>0</v>
      </c>
      <c r="K45" s="1">
        <f t="shared" si="5"/>
        <v>0</v>
      </c>
      <c r="L45" s="1">
        <f t="shared" si="5"/>
        <v>0</v>
      </c>
      <c r="M45" s="1">
        <f t="shared" si="5"/>
        <v>0</v>
      </c>
      <c r="N45" s="1">
        <f t="shared" si="5"/>
        <v>0</v>
      </c>
      <c r="O45" s="1">
        <f t="shared" si="5"/>
        <v>0</v>
      </c>
      <c r="P45" s="1">
        <f t="shared" si="5"/>
        <v>0</v>
      </c>
      <c r="Q45" s="1">
        <f t="shared" si="5"/>
        <v>0</v>
      </c>
      <c r="R45" s="1">
        <f t="shared" si="5"/>
        <v>0</v>
      </c>
      <c r="S45" s="1">
        <f t="shared" si="5"/>
        <v>0</v>
      </c>
      <c r="T45" s="1">
        <f t="shared" si="5"/>
        <v>0</v>
      </c>
      <c r="U45" s="1">
        <f t="shared" si="5"/>
        <v>0</v>
      </c>
      <c r="V45" s="1">
        <f t="shared" si="5"/>
        <v>0</v>
      </c>
      <c r="W45" s="1">
        <f t="shared" si="5"/>
        <v>0</v>
      </c>
      <c r="X45" s="1">
        <f t="shared" si="5"/>
        <v>0</v>
      </c>
      <c r="Y45" s="1">
        <f t="shared" si="5"/>
        <v>0</v>
      </c>
      <c r="Z45" s="1">
        <f t="shared" si="5"/>
        <v>0</v>
      </c>
      <c r="AA45" s="1">
        <f t="shared" si="5"/>
        <v>0</v>
      </c>
      <c r="AB45" s="1">
        <f t="shared" si="5"/>
        <v>0</v>
      </c>
      <c r="AC45" s="1">
        <f t="shared" si="5"/>
        <v>0</v>
      </c>
      <c r="AD45" s="1">
        <f t="shared" si="5"/>
        <v>0</v>
      </c>
    </row>
    <row r="46" spans="1:30" x14ac:dyDescent="0.25">
      <c r="A46" s="1" t="str">
        <f t="shared" si="1"/>
        <v>Orvosi rehabilitáció</v>
      </c>
      <c r="B46" s="1">
        <f t="shared" si="5"/>
        <v>0</v>
      </c>
      <c r="C46" s="1">
        <f t="shared" si="5"/>
        <v>0</v>
      </c>
      <c r="D46" s="1">
        <f t="shared" si="5"/>
        <v>0</v>
      </c>
      <c r="E46" s="1">
        <f t="shared" si="5"/>
        <v>0</v>
      </c>
      <c r="F46" s="1">
        <f t="shared" si="5"/>
        <v>0</v>
      </c>
      <c r="G46" s="1">
        <f t="shared" si="5"/>
        <v>0</v>
      </c>
      <c r="H46" s="1">
        <f t="shared" si="5"/>
        <v>0</v>
      </c>
      <c r="I46" s="1">
        <f t="shared" si="5"/>
        <v>0</v>
      </c>
      <c r="J46" s="1">
        <f t="shared" si="5"/>
        <v>0</v>
      </c>
      <c r="K46" s="1">
        <f t="shared" si="5"/>
        <v>0</v>
      </c>
      <c r="L46" s="1">
        <f t="shared" si="5"/>
        <v>0</v>
      </c>
      <c r="M46" s="1">
        <f t="shared" si="5"/>
        <v>0</v>
      </c>
      <c r="N46" s="1">
        <f t="shared" si="5"/>
        <v>0</v>
      </c>
      <c r="O46" s="1">
        <f t="shared" si="5"/>
        <v>0</v>
      </c>
      <c r="P46" s="1">
        <f t="shared" si="5"/>
        <v>0</v>
      </c>
      <c r="Q46" s="1">
        <f t="shared" si="5"/>
        <v>0</v>
      </c>
      <c r="R46" s="1">
        <f t="shared" si="5"/>
        <v>0</v>
      </c>
      <c r="S46" s="1">
        <f t="shared" si="5"/>
        <v>0</v>
      </c>
      <c r="T46" s="1">
        <f t="shared" si="5"/>
        <v>0</v>
      </c>
      <c r="U46" s="1">
        <f t="shared" si="5"/>
        <v>0</v>
      </c>
      <c r="V46" s="1">
        <f t="shared" si="5"/>
        <v>0</v>
      </c>
      <c r="W46" s="1">
        <f t="shared" si="5"/>
        <v>0</v>
      </c>
      <c r="X46" s="1">
        <f t="shared" si="5"/>
        <v>0</v>
      </c>
      <c r="Y46" s="1">
        <f t="shared" si="5"/>
        <v>0</v>
      </c>
      <c r="Z46" s="1">
        <f t="shared" si="5"/>
        <v>0</v>
      </c>
      <c r="AA46" s="1">
        <f t="shared" si="5"/>
        <v>0</v>
      </c>
      <c r="AB46" s="1">
        <f t="shared" si="5"/>
        <v>0</v>
      </c>
      <c r="AC46" s="1">
        <f t="shared" si="5"/>
        <v>0</v>
      </c>
      <c r="AD46" s="1">
        <f t="shared" si="5"/>
        <v>0</v>
      </c>
    </row>
    <row r="47" spans="1:30" x14ac:dyDescent="0.25">
      <c r="A47" s="1" t="str">
        <f t="shared" si="1"/>
        <v>Patológia és kórszövettan</v>
      </c>
      <c r="B47" s="1">
        <f t="shared" si="5"/>
        <v>0</v>
      </c>
      <c r="C47" s="1">
        <f t="shared" si="5"/>
        <v>0</v>
      </c>
      <c r="D47" s="1">
        <f t="shared" si="5"/>
        <v>0</v>
      </c>
      <c r="E47" s="1">
        <f t="shared" si="5"/>
        <v>0</v>
      </c>
      <c r="F47" s="1">
        <f t="shared" si="5"/>
        <v>0</v>
      </c>
      <c r="G47" s="1">
        <f t="shared" si="5"/>
        <v>0</v>
      </c>
      <c r="H47" s="1">
        <f t="shared" si="5"/>
        <v>0</v>
      </c>
      <c r="I47" s="1">
        <f t="shared" si="5"/>
        <v>0</v>
      </c>
      <c r="J47" s="1">
        <f t="shared" si="5"/>
        <v>0</v>
      </c>
      <c r="K47" s="1">
        <f t="shared" si="5"/>
        <v>0</v>
      </c>
      <c r="L47" s="1">
        <f t="shared" si="5"/>
        <v>0</v>
      </c>
      <c r="M47" s="1">
        <f t="shared" si="5"/>
        <v>0</v>
      </c>
      <c r="N47" s="1">
        <f t="shared" si="5"/>
        <v>0</v>
      </c>
      <c r="O47" s="1">
        <f t="shared" si="5"/>
        <v>0</v>
      </c>
      <c r="P47" s="1">
        <f t="shared" si="5"/>
        <v>0</v>
      </c>
      <c r="Q47" s="1">
        <f t="shared" si="5"/>
        <v>0</v>
      </c>
      <c r="R47" s="1">
        <f t="shared" si="5"/>
        <v>0</v>
      </c>
      <c r="S47" s="1">
        <f t="shared" si="5"/>
        <v>0</v>
      </c>
      <c r="T47" s="1">
        <f t="shared" si="5"/>
        <v>0</v>
      </c>
      <c r="U47" s="1">
        <f t="shared" si="5"/>
        <v>0</v>
      </c>
      <c r="V47" s="1">
        <f t="shared" si="5"/>
        <v>0</v>
      </c>
      <c r="W47" s="1">
        <f t="shared" si="5"/>
        <v>0</v>
      </c>
      <c r="X47" s="1">
        <f t="shared" si="5"/>
        <v>0</v>
      </c>
      <c r="Y47" s="1">
        <f t="shared" si="5"/>
        <v>0</v>
      </c>
      <c r="Z47" s="1">
        <f t="shared" si="5"/>
        <v>0</v>
      </c>
      <c r="AA47" s="1">
        <f t="shared" si="5"/>
        <v>0</v>
      </c>
      <c r="AB47" s="1">
        <f t="shared" si="5"/>
        <v>0</v>
      </c>
      <c r="AC47" s="1">
        <f t="shared" si="5"/>
        <v>0</v>
      </c>
      <c r="AD47" s="1">
        <f t="shared" si="5"/>
        <v>0</v>
      </c>
    </row>
    <row r="48" spans="1:30" x14ac:dyDescent="0.25">
      <c r="A48" s="1" t="str">
        <f t="shared" si="1"/>
        <v>Pszichiátria</v>
      </c>
      <c r="B48" s="1">
        <f t="shared" si="5"/>
        <v>0</v>
      </c>
      <c r="C48" s="1">
        <f t="shared" si="5"/>
        <v>0</v>
      </c>
      <c r="D48" s="1">
        <f t="shared" si="5"/>
        <v>0</v>
      </c>
      <c r="E48" s="1">
        <f t="shared" si="5"/>
        <v>0</v>
      </c>
      <c r="F48" s="1">
        <f t="shared" si="5"/>
        <v>0</v>
      </c>
      <c r="G48" s="1">
        <f t="shared" si="5"/>
        <v>0</v>
      </c>
      <c r="H48" s="1">
        <f t="shared" si="5"/>
        <v>0</v>
      </c>
      <c r="I48" s="1">
        <f t="shared" si="5"/>
        <v>0</v>
      </c>
      <c r="J48" s="1">
        <f t="shared" si="5"/>
        <v>0</v>
      </c>
      <c r="K48" s="1">
        <f t="shared" si="5"/>
        <v>0</v>
      </c>
      <c r="L48" s="1">
        <f t="shared" si="5"/>
        <v>0</v>
      </c>
      <c r="M48" s="1">
        <f t="shared" si="5"/>
        <v>0</v>
      </c>
      <c r="N48" s="1">
        <f t="shared" si="5"/>
        <v>0</v>
      </c>
      <c r="O48" s="1">
        <f t="shared" si="5"/>
        <v>0</v>
      </c>
      <c r="P48" s="1">
        <f t="shared" si="5"/>
        <v>0</v>
      </c>
      <c r="Q48" s="1">
        <f t="shared" si="5"/>
        <v>0</v>
      </c>
      <c r="R48" s="1">
        <f t="shared" si="5"/>
        <v>0</v>
      </c>
      <c r="S48" s="1">
        <f t="shared" si="5"/>
        <v>0</v>
      </c>
      <c r="T48" s="1">
        <f t="shared" si="5"/>
        <v>0</v>
      </c>
      <c r="U48" s="1">
        <f t="shared" si="5"/>
        <v>0</v>
      </c>
      <c r="V48" s="1">
        <f t="shared" si="5"/>
        <v>0</v>
      </c>
      <c r="W48" s="1">
        <f t="shared" si="5"/>
        <v>0</v>
      </c>
      <c r="X48" s="1">
        <f t="shared" si="5"/>
        <v>0</v>
      </c>
      <c r="Y48" s="1">
        <f t="shared" si="5"/>
        <v>0</v>
      </c>
      <c r="Z48" s="1">
        <f t="shared" si="5"/>
        <v>0</v>
      </c>
      <c r="AA48" s="1">
        <f t="shared" si="5"/>
        <v>0</v>
      </c>
      <c r="AB48" s="1">
        <f t="shared" si="5"/>
        <v>0</v>
      </c>
      <c r="AC48" s="1">
        <f t="shared" si="5"/>
        <v>0</v>
      </c>
      <c r="AD48" s="1">
        <f t="shared" si="5"/>
        <v>0</v>
      </c>
    </row>
    <row r="49" spans="1:44" x14ac:dyDescent="0.25">
      <c r="A49" s="1" t="str">
        <f t="shared" si="1"/>
        <v>Reumatológia</v>
      </c>
      <c r="B49" s="1">
        <f t="shared" si="5"/>
        <v>0</v>
      </c>
      <c r="C49" s="1">
        <f t="shared" si="5"/>
        <v>0</v>
      </c>
      <c r="D49" s="1">
        <f t="shared" si="5"/>
        <v>0</v>
      </c>
      <c r="E49" s="1">
        <f t="shared" si="5"/>
        <v>0</v>
      </c>
      <c r="F49" s="1">
        <f t="shared" si="5"/>
        <v>0</v>
      </c>
      <c r="G49" s="1">
        <f t="shared" si="5"/>
        <v>0</v>
      </c>
      <c r="H49" s="1">
        <f t="shared" si="5"/>
        <v>0</v>
      </c>
      <c r="I49" s="1">
        <f t="shared" si="5"/>
        <v>0</v>
      </c>
      <c r="J49" s="1">
        <f t="shared" si="5"/>
        <v>0</v>
      </c>
      <c r="K49" s="1">
        <f t="shared" si="5"/>
        <v>0</v>
      </c>
      <c r="L49" s="1">
        <f t="shared" si="5"/>
        <v>0</v>
      </c>
      <c r="M49" s="1">
        <f t="shared" si="5"/>
        <v>0</v>
      </c>
      <c r="N49" s="1">
        <f t="shared" si="5"/>
        <v>0</v>
      </c>
      <c r="O49" s="1">
        <f t="shared" si="5"/>
        <v>0</v>
      </c>
      <c r="P49" s="1">
        <f t="shared" si="5"/>
        <v>0</v>
      </c>
      <c r="Q49" s="1">
        <f t="shared" si="5"/>
        <v>0</v>
      </c>
      <c r="R49" s="1">
        <f t="shared" si="5"/>
        <v>0</v>
      </c>
      <c r="S49" s="1">
        <f t="shared" si="5"/>
        <v>0</v>
      </c>
      <c r="T49" s="1">
        <f t="shared" si="5"/>
        <v>0</v>
      </c>
      <c r="U49" s="1">
        <f t="shared" si="5"/>
        <v>0</v>
      </c>
      <c r="V49" s="1">
        <f t="shared" si="5"/>
        <v>0</v>
      </c>
      <c r="W49" s="1">
        <f t="shared" si="5"/>
        <v>0</v>
      </c>
      <c r="X49" s="1">
        <f t="shared" si="5"/>
        <v>0</v>
      </c>
      <c r="Y49" s="1">
        <f t="shared" si="5"/>
        <v>0</v>
      </c>
      <c r="Z49" s="1">
        <f t="shared" si="5"/>
        <v>0</v>
      </c>
      <c r="AA49" s="1">
        <f t="shared" si="5"/>
        <v>0</v>
      </c>
      <c r="AB49" s="1">
        <f t="shared" si="5"/>
        <v>0</v>
      </c>
      <c r="AC49" s="1">
        <f t="shared" si="5"/>
        <v>0</v>
      </c>
      <c r="AD49" s="1">
        <f t="shared" si="5"/>
        <v>0</v>
      </c>
    </row>
    <row r="50" spans="1:44" x14ac:dyDescent="0.25">
      <c r="A50" s="1" t="str">
        <f t="shared" si="1"/>
        <v>Röntgen-diagnosztika és -terápia</v>
      </c>
      <c r="B50" s="1">
        <f t="shared" si="5"/>
        <v>0</v>
      </c>
      <c r="C50" s="1">
        <f t="shared" si="5"/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>
        <f t="shared" si="5"/>
        <v>0</v>
      </c>
      <c r="K50" s="1">
        <f t="shared" si="5"/>
        <v>0</v>
      </c>
      <c r="L50" s="1">
        <f t="shared" si="5"/>
        <v>0</v>
      </c>
      <c r="M50" s="1">
        <f t="shared" si="5"/>
        <v>0</v>
      </c>
      <c r="N50" s="1">
        <f t="shared" si="5"/>
        <v>0</v>
      </c>
      <c r="O50" s="1">
        <f t="shared" si="5"/>
        <v>0</v>
      </c>
      <c r="P50" s="1">
        <f t="shared" si="5"/>
        <v>0</v>
      </c>
      <c r="Q50" s="1">
        <f t="shared" si="5"/>
        <v>0</v>
      </c>
      <c r="R50" s="1">
        <f t="shared" si="5"/>
        <v>0</v>
      </c>
      <c r="S50" s="1">
        <f t="shared" si="5"/>
        <v>0</v>
      </c>
      <c r="T50" s="1">
        <f t="shared" si="5"/>
        <v>0</v>
      </c>
      <c r="U50" s="1">
        <f t="shared" si="5"/>
        <v>0</v>
      </c>
      <c r="V50" s="1">
        <f t="shared" si="5"/>
        <v>0</v>
      </c>
      <c r="W50" s="1">
        <f t="shared" si="5"/>
        <v>0</v>
      </c>
      <c r="X50" s="1">
        <f t="shared" si="5"/>
        <v>0</v>
      </c>
      <c r="Y50" s="1">
        <f t="shared" ref="Y50:AD50" si="6">+ABS(Y21)</f>
        <v>0</v>
      </c>
      <c r="Z50" s="1">
        <f t="shared" si="6"/>
        <v>0</v>
      </c>
      <c r="AA50" s="1">
        <f t="shared" si="6"/>
        <v>0</v>
      </c>
      <c r="AB50" s="1">
        <f t="shared" si="6"/>
        <v>0</v>
      </c>
      <c r="AC50" s="1">
        <f t="shared" si="6"/>
        <v>0</v>
      </c>
      <c r="AD50" s="1">
        <f t="shared" si="6"/>
        <v>0</v>
      </c>
    </row>
    <row r="51" spans="1:44" x14ac:dyDescent="0.25">
      <c r="A51" s="1" t="str">
        <f t="shared" si="1"/>
        <v>Sebészet</v>
      </c>
      <c r="B51" s="1">
        <f t="shared" ref="B51:AD58" si="7">+ABS(B22)</f>
        <v>0</v>
      </c>
      <c r="C51" s="1">
        <f t="shared" si="7"/>
        <v>0</v>
      </c>
      <c r="D51" s="1">
        <f t="shared" si="7"/>
        <v>0</v>
      </c>
      <c r="E51" s="1">
        <f t="shared" si="7"/>
        <v>0</v>
      </c>
      <c r="F51" s="1">
        <f t="shared" si="7"/>
        <v>0</v>
      </c>
      <c r="G51" s="1">
        <f t="shared" si="7"/>
        <v>0</v>
      </c>
      <c r="H51" s="1">
        <f t="shared" si="7"/>
        <v>0</v>
      </c>
      <c r="I51" s="1">
        <f t="shared" si="7"/>
        <v>0</v>
      </c>
      <c r="J51" s="1">
        <f t="shared" si="7"/>
        <v>0</v>
      </c>
      <c r="K51" s="1">
        <f t="shared" si="7"/>
        <v>0</v>
      </c>
      <c r="L51" s="1">
        <f t="shared" si="7"/>
        <v>0</v>
      </c>
      <c r="M51" s="1">
        <f t="shared" si="7"/>
        <v>0</v>
      </c>
      <c r="N51" s="1">
        <f t="shared" si="7"/>
        <v>0</v>
      </c>
      <c r="O51" s="1">
        <f t="shared" si="7"/>
        <v>0</v>
      </c>
      <c r="P51" s="1">
        <f t="shared" si="7"/>
        <v>0</v>
      </c>
      <c r="Q51" s="1">
        <f t="shared" si="7"/>
        <v>0</v>
      </c>
      <c r="R51" s="1">
        <f t="shared" si="7"/>
        <v>0</v>
      </c>
      <c r="S51" s="1">
        <f t="shared" si="7"/>
        <v>0</v>
      </c>
      <c r="T51" s="1">
        <f t="shared" si="7"/>
        <v>0</v>
      </c>
      <c r="U51" s="1">
        <f t="shared" si="7"/>
        <v>0</v>
      </c>
      <c r="V51" s="1">
        <f t="shared" si="7"/>
        <v>0</v>
      </c>
      <c r="W51" s="1">
        <f t="shared" si="7"/>
        <v>0</v>
      </c>
      <c r="X51" s="1">
        <f t="shared" si="7"/>
        <v>0</v>
      </c>
      <c r="Y51" s="1">
        <f t="shared" si="7"/>
        <v>0</v>
      </c>
      <c r="Z51" s="1">
        <f t="shared" si="7"/>
        <v>0</v>
      </c>
      <c r="AA51" s="1">
        <f t="shared" si="7"/>
        <v>0</v>
      </c>
      <c r="AB51" s="1">
        <f t="shared" si="7"/>
        <v>0</v>
      </c>
      <c r="AC51" s="1">
        <f t="shared" si="7"/>
        <v>0</v>
      </c>
      <c r="AD51" s="1">
        <f t="shared" si="7"/>
        <v>0</v>
      </c>
    </row>
    <row r="52" spans="1:44" x14ac:dyDescent="0.25">
      <c r="A52" s="1" t="str">
        <f t="shared" si="1"/>
        <v>Sürgősségi betegellátás, oxyológia</v>
      </c>
      <c r="B52" s="1">
        <f t="shared" si="7"/>
        <v>0</v>
      </c>
      <c r="C52" s="1">
        <f t="shared" si="7"/>
        <v>0</v>
      </c>
      <c r="D52" s="1">
        <f t="shared" si="7"/>
        <v>0</v>
      </c>
      <c r="E52" s="1">
        <f t="shared" si="7"/>
        <v>0</v>
      </c>
      <c r="F52" s="1">
        <f t="shared" si="7"/>
        <v>0</v>
      </c>
      <c r="G52" s="1">
        <f t="shared" si="7"/>
        <v>0.25</v>
      </c>
      <c r="H52" s="1">
        <f t="shared" si="7"/>
        <v>0</v>
      </c>
      <c r="I52" s="1">
        <f t="shared" si="7"/>
        <v>0</v>
      </c>
      <c r="J52" s="1">
        <f t="shared" si="7"/>
        <v>0</v>
      </c>
      <c r="K52" s="1">
        <f t="shared" si="7"/>
        <v>0</v>
      </c>
      <c r="L52" s="1">
        <f t="shared" si="7"/>
        <v>0</v>
      </c>
      <c r="M52" s="1">
        <f t="shared" si="7"/>
        <v>0.19</v>
      </c>
      <c r="N52" s="1">
        <f t="shared" si="7"/>
        <v>7.0000000000000007E-2</v>
      </c>
      <c r="O52" s="1">
        <f t="shared" si="7"/>
        <v>0</v>
      </c>
      <c r="P52" s="1">
        <f t="shared" si="7"/>
        <v>0.7</v>
      </c>
      <c r="Q52" s="1">
        <f t="shared" si="7"/>
        <v>0.92</v>
      </c>
      <c r="R52" s="1">
        <f t="shared" si="7"/>
        <v>0</v>
      </c>
      <c r="S52" s="1">
        <f t="shared" si="7"/>
        <v>0</v>
      </c>
      <c r="T52" s="1">
        <f t="shared" si="7"/>
        <v>0.03</v>
      </c>
      <c r="U52" s="1">
        <f t="shared" si="7"/>
        <v>0.25</v>
      </c>
      <c r="V52" s="1">
        <f t="shared" si="7"/>
        <v>0</v>
      </c>
      <c r="W52" s="1">
        <f t="shared" si="7"/>
        <v>0.04</v>
      </c>
      <c r="X52" s="1">
        <f t="shared" si="7"/>
        <v>0.04</v>
      </c>
      <c r="Y52" s="1">
        <f t="shared" si="7"/>
        <v>0</v>
      </c>
      <c r="Z52" s="1">
        <f t="shared" si="7"/>
        <v>0</v>
      </c>
      <c r="AA52" s="1">
        <f t="shared" si="7"/>
        <v>0</v>
      </c>
      <c r="AB52" s="1">
        <f t="shared" si="7"/>
        <v>0.06</v>
      </c>
      <c r="AC52" s="1">
        <f t="shared" si="7"/>
        <v>0</v>
      </c>
      <c r="AD52" s="1">
        <f t="shared" si="7"/>
        <v>0</v>
      </c>
    </row>
    <row r="53" spans="1:44" x14ac:dyDescent="0.25">
      <c r="A53" s="1" t="str">
        <f t="shared" si="1"/>
        <v>Szemészet</v>
      </c>
      <c r="B53" s="1">
        <f t="shared" si="7"/>
        <v>0</v>
      </c>
      <c r="C53" s="1">
        <f t="shared" si="7"/>
        <v>0</v>
      </c>
      <c r="D53" s="1">
        <f t="shared" si="7"/>
        <v>0</v>
      </c>
      <c r="E53" s="1">
        <f t="shared" si="7"/>
        <v>0</v>
      </c>
      <c r="F53" s="1">
        <f t="shared" si="7"/>
        <v>0</v>
      </c>
      <c r="G53" s="1">
        <f t="shared" si="7"/>
        <v>0</v>
      </c>
      <c r="H53" s="1">
        <f t="shared" si="7"/>
        <v>0</v>
      </c>
      <c r="I53" s="1">
        <f t="shared" si="7"/>
        <v>0</v>
      </c>
      <c r="J53" s="1">
        <f t="shared" si="7"/>
        <v>0</v>
      </c>
      <c r="K53" s="1">
        <f t="shared" si="7"/>
        <v>0</v>
      </c>
      <c r="L53" s="1">
        <f t="shared" si="7"/>
        <v>0</v>
      </c>
      <c r="M53" s="1">
        <f t="shared" si="7"/>
        <v>0</v>
      </c>
      <c r="N53" s="1">
        <f t="shared" si="7"/>
        <v>0</v>
      </c>
      <c r="O53" s="1">
        <f t="shared" si="7"/>
        <v>0</v>
      </c>
      <c r="P53" s="1">
        <f t="shared" si="7"/>
        <v>0</v>
      </c>
      <c r="Q53" s="1">
        <f t="shared" si="7"/>
        <v>0</v>
      </c>
      <c r="R53" s="1">
        <f t="shared" si="7"/>
        <v>0</v>
      </c>
      <c r="S53" s="1">
        <f t="shared" si="7"/>
        <v>0</v>
      </c>
      <c r="T53" s="1">
        <f t="shared" si="7"/>
        <v>0</v>
      </c>
      <c r="U53" s="1">
        <f t="shared" si="7"/>
        <v>0</v>
      </c>
      <c r="V53" s="1">
        <f t="shared" si="7"/>
        <v>0</v>
      </c>
      <c r="W53" s="1">
        <f t="shared" si="7"/>
        <v>0</v>
      </c>
      <c r="X53" s="1">
        <f t="shared" si="7"/>
        <v>0</v>
      </c>
      <c r="Y53" s="1">
        <f t="shared" si="7"/>
        <v>0</v>
      </c>
      <c r="Z53" s="1">
        <f t="shared" si="7"/>
        <v>0</v>
      </c>
      <c r="AA53" s="1">
        <f t="shared" si="7"/>
        <v>0</v>
      </c>
      <c r="AB53" s="1">
        <f t="shared" si="7"/>
        <v>0</v>
      </c>
      <c r="AC53" s="1">
        <f t="shared" si="7"/>
        <v>0</v>
      </c>
      <c r="AD53" s="1">
        <f t="shared" si="7"/>
        <v>0</v>
      </c>
    </row>
    <row r="54" spans="1:44" x14ac:dyDescent="0.25">
      <c r="A54" s="1" t="str">
        <f t="shared" si="1"/>
        <v>Szülészet és nőgyógyászat</v>
      </c>
      <c r="B54" s="1">
        <f t="shared" si="7"/>
        <v>0</v>
      </c>
      <c r="C54" s="1">
        <f t="shared" si="7"/>
        <v>0</v>
      </c>
      <c r="D54" s="1">
        <f t="shared" si="7"/>
        <v>0</v>
      </c>
      <c r="E54" s="1">
        <f t="shared" si="7"/>
        <v>0</v>
      </c>
      <c r="F54" s="1">
        <f t="shared" si="7"/>
        <v>0</v>
      </c>
      <c r="G54" s="1">
        <f t="shared" si="7"/>
        <v>0</v>
      </c>
      <c r="H54" s="1">
        <f t="shared" si="7"/>
        <v>0</v>
      </c>
      <c r="I54" s="1">
        <f t="shared" si="7"/>
        <v>0</v>
      </c>
      <c r="J54" s="1">
        <f t="shared" si="7"/>
        <v>0</v>
      </c>
      <c r="K54" s="1">
        <f t="shared" si="7"/>
        <v>0</v>
      </c>
      <c r="L54" s="1">
        <f t="shared" si="7"/>
        <v>0</v>
      </c>
      <c r="M54" s="1">
        <f t="shared" si="7"/>
        <v>0</v>
      </c>
      <c r="N54" s="1">
        <f t="shared" si="7"/>
        <v>0</v>
      </c>
      <c r="O54" s="1">
        <f t="shared" si="7"/>
        <v>0</v>
      </c>
      <c r="P54" s="1">
        <f t="shared" si="7"/>
        <v>0</v>
      </c>
      <c r="Q54" s="1">
        <f t="shared" si="7"/>
        <v>0</v>
      </c>
      <c r="R54" s="1">
        <f t="shared" si="7"/>
        <v>0</v>
      </c>
      <c r="S54" s="1">
        <f t="shared" si="7"/>
        <v>0</v>
      </c>
      <c r="T54" s="1">
        <f t="shared" si="7"/>
        <v>0</v>
      </c>
      <c r="U54" s="1">
        <f t="shared" si="7"/>
        <v>0</v>
      </c>
      <c r="V54" s="1">
        <f t="shared" si="7"/>
        <v>0</v>
      </c>
      <c r="W54" s="1">
        <f t="shared" si="7"/>
        <v>0</v>
      </c>
      <c r="X54" s="1">
        <f t="shared" si="7"/>
        <v>0</v>
      </c>
      <c r="Y54" s="1">
        <f t="shared" si="7"/>
        <v>0</v>
      </c>
      <c r="Z54" s="1">
        <f t="shared" si="7"/>
        <v>0</v>
      </c>
      <c r="AA54" s="1">
        <f t="shared" si="7"/>
        <v>0</v>
      </c>
      <c r="AB54" s="1">
        <f t="shared" si="7"/>
        <v>0</v>
      </c>
      <c r="AC54" s="1">
        <f t="shared" si="7"/>
        <v>0</v>
      </c>
      <c r="AD54" s="1">
        <f t="shared" si="7"/>
        <v>0</v>
      </c>
    </row>
    <row r="55" spans="1:44" x14ac:dyDescent="0.25">
      <c r="A55" s="1" t="str">
        <f t="shared" si="1"/>
        <v>Tomográfia</v>
      </c>
      <c r="B55" s="1">
        <f t="shared" si="7"/>
        <v>0</v>
      </c>
      <c r="C55" s="1">
        <f t="shared" si="7"/>
        <v>0</v>
      </c>
      <c r="D55" s="1">
        <f t="shared" si="7"/>
        <v>0</v>
      </c>
      <c r="E55" s="1">
        <f t="shared" si="7"/>
        <v>0</v>
      </c>
      <c r="F55" s="1">
        <f t="shared" si="7"/>
        <v>0</v>
      </c>
      <c r="G55" s="1">
        <f t="shared" si="7"/>
        <v>0</v>
      </c>
      <c r="H55" s="1">
        <f t="shared" si="7"/>
        <v>0</v>
      </c>
      <c r="I55" s="1">
        <f t="shared" si="7"/>
        <v>0</v>
      </c>
      <c r="J55" s="1">
        <f t="shared" si="7"/>
        <v>0</v>
      </c>
      <c r="K55" s="1">
        <f t="shared" si="7"/>
        <v>0</v>
      </c>
      <c r="L55" s="1">
        <f t="shared" si="7"/>
        <v>0</v>
      </c>
      <c r="M55" s="1">
        <f t="shared" si="7"/>
        <v>0</v>
      </c>
      <c r="N55" s="1">
        <f t="shared" si="7"/>
        <v>0</v>
      </c>
      <c r="O55" s="1">
        <f t="shared" si="7"/>
        <v>0</v>
      </c>
      <c r="P55" s="1">
        <f t="shared" si="7"/>
        <v>0</v>
      </c>
      <c r="Q55" s="1">
        <f t="shared" si="7"/>
        <v>0</v>
      </c>
      <c r="R55" s="1">
        <f t="shared" si="7"/>
        <v>0</v>
      </c>
      <c r="S55" s="1">
        <f t="shared" si="7"/>
        <v>0</v>
      </c>
      <c r="T55" s="1">
        <f t="shared" si="7"/>
        <v>0</v>
      </c>
      <c r="U55" s="1">
        <f t="shared" si="7"/>
        <v>0</v>
      </c>
      <c r="V55" s="1">
        <f t="shared" si="7"/>
        <v>0</v>
      </c>
      <c r="W55" s="1">
        <f t="shared" si="7"/>
        <v>0</v>
      </c>
      <c r="X55" s="1">
        <f t="shared" si="7"/>
        <v>0</v>
      </c>
      <c r="Y55" s="1">
        <f t="shared" si="7"/>
        <v>0</v>
      </c>
      <c r="Z55" s="1">
        <f t="shared" si="7"/>
        <v>0</v>
      </c>
      <c r="AA55" s="1">
        <f t="shared" si="7"/>
        <v>0</v>
      </c>
      <c r="AB55" s="1">
        <f t="shared" si="7"/>
        <v>0</v>
      </c>
      <c r="AC55" s="1">
        <f t="shared" si="7"/>
        <v>0</v>
      </c>
      <c r="AD55" s="1">
        <f t="shared" si="7"/>
        <v>0</v>
      </c>
    </row>
    <row r="56" spans="1:44" x14ac:dyDescent="0.25">
      <c r="A56" s="1" t="str">
        <f t="shared" si="1"/>
        <v>Tüdő-gyógyászat</v>
      </c>
      <c r="B56" s="1">
        <f t="shared" si="7"/>
        <v>0.01</v>
      </c>
      <c r="C56" s="1">
        <f t="shared" si="7"/>
        <v>0.01</v>
      </c>
      <c r="D56" s="1">
        <f t="shared" si="7"/>
        <v>0.01</v>
      </c>
      <c r="E56" s="1">
        <f t="shared" si="7"/>
        <v>0.01</v>
      </c>
      <c r="F56" s="1">
        <f t="shared" si="7"/>
        <v>0.01</v>
      </c>
      <c r="G56" s="1">
        <f t="shared" si="7"/>
        <v>0.01</v>
      </c>
      <c r="H56" s="1">
        <f t="shared" si="7"/>
        <v>0.01</v>
      </c>
      <c r="I56" s="1">
        <f t="shared" si="7"/>
        <v>0.01</v>
      </c>
      <c r="J56" s="1">
        <f t="shared" si="7"/>
        <v>0.01</v>
      </c>
      <c r="K56" s="1">
        <f t="shared" si="7"/>
        <v>0.01</v>
      </c>
      <c r="L56" s="1">
        <f t="shared" si="7"/>
        <v>0.01</v>
      </c>
      <c r="M56" s="1">
        <f t="shared" si="7"/>
        <v>0.21</v>
      </c>
      <c r="N56" s="1">
        <f t="shared" si="7"/>
        <v>0.03</v>
      </c>
      <c r="O56" s="1">
        <f t="shared" si="7"/>
        <v>0.01</v>
      </c>
      <c r="P56" s="1">
        <f t="shared" si="7"/>
        <v>0.37</v>
      </c>
      <c r="Q56" s="1">
        <f t="shared" si="7"/>
        <v>0.01</v>
      </c>
      <c r="R56" s="1">
        <f t="shared" si="7"/>
        <v>0.01</v>
      </c>
      <c r="S56" s="1">
        <f t="shared" si="7"/>
        <v>0.01</v>
      </c>
      <c r="T56" s="1">
        <f t="shared" si="7"/>
        <v>0.01</v>
      </c>
      <c r="U56" s="1">
        <f t="shared" si="7"/>
        <v>0.01</v>
      </c>
      <c r="V56" s="1">
        <f t="shared" si="7"/>
        <v>0.01</v>
      </c>
      <c r="W56" s="1">
        <f t="shared" si="7"/>
        <v>0.01</v>
      </c>
      <c r="X56" s="1">
        <f t="shared" si="7"/>
        <v>0.01</v>
      </c>
      <c r="Y56" s="1">
        <f t="shared" si="7"/>
        <v>0.01</v>
      </c>
      <c r="Z56" s="1">
        <f t="shared" si="7"/>
        <v>0.34</v>
      </c>
      <c r="AA56" s="1">
        <f t="shared" si="7"/>
        <v>0.01</v>
      </c>
      <c r="AB56" s="1">
        <f t="shared" si="7"/>
        <v>0.13</v>
      </c>
      <c r="AC56" s="1">
        <f t="shared" si="7"/>
        <v>0.01</v>
      </c>
      <c r="AD56" s="1">
        <f t="shared" si="7"/>
        <v>0.01</v>
      </c>
    </row>
    <row r="57" spans="1:44" x14ac:dyDescent="0.25">
      <c r="A57" s="1" t="str">
        <f t="shared" si="1"/>
        <v>Ultrahang-diagnosztika és -terápia</v>
      </c>
      <c r="B57" s="1">
        <f t="shared" si="7"/>
        <v>0</v>
      </c>
      <c r="C57" s="1">
        <f t="shared" si="7"/>
        <v>0</v>
      </c>
      <c r="D57" s="1">
        <f t="shared" si="7"/>
        <v>0</v>
      </c>
      <c r="E57" s="1">
        <f t="shared" si="7"/>
        <v>0</v>
      </c>
      <c r="F57" s="1">
        <f t="shared" si="7"/>
        <v>0</v>
      </c>
      <c r="G57" s="1">
        <f t="shared" si="7"/>
        <v>0</v>
      </c>
      <c r="H57" s="1">
        <f t="shared" si="7"/>
        <v>0</v>
      </c>
      <c r="I57" s="1">
        <f t="shared" si="7"/>
        <v>0</v>
      </c>
      <c r="J57" s="1">
        <f t="shared" si="7"/>
        <v>0</v>
      </c>
      <c r="K57" s="1">
        <f t="shared" si="7"/>
        <v>0</v>
      </c>
      <c r="L57" s="1">
        <f t="shared" si="7"/>
        <v>0</v>
      </c>
      <c r="M57" s="1">
        <f t="shared" si="7"/>
        <v>0</v>
      </c>
      <c r="N57" s="1">
        <f t="shared" si="7"/>
        <v>0</v>
      </c>
      <c r="O57" s="1">
        <f t="shared" si="7"/>
        <v>0</v>
      </c>
      <c r="P57" s="1">
        <f t="shared" si="7"/>
        <v>0</v>
      </c>
      <c r="Q57" s="1">
        <f t="shared" si="7"/>
        <v>0</v>
      </c>
      <c r="R57" s="1">
        <f t="shared" si="7"/>
        <v>0</v>
      </c>
      <c r="S57" s="1">
        <f t="shared" si="7"/>
        <v>0</v>
      </c>
      <c r="T57" s="1">
        <f t="shared" si="7"/>
        <v>0</v>
      </c>
      <c r="U57" s="1">
        <f t="shared" si="7"/>
        <v>0</v>
      </c>
      <c r="V57" s="1">
        <f t="shared" si="7"/>
        <v>0</v>
      </c>
      <c r="W57" s="1">
        <f t="shared" si="7"/>
        <v>0</v>
      </c>
      <c r="X57" s="1">
        <f t="shared" si="7"/>
        <v>0</v>
      </c>
      <c r="Y57" s="1">
        <f t="shared" si="7"/>
        <v>0</v>
      </c>
      <c r="Z57" s="1">
        <f t="shared" si="7"/>
        <v>0</v>
      </c>
      <c r="AA57" s="1">
        <f t="shared" si="7"/>
        <v>0</v>
      </c>
      <c r="AB57" s="1">
        <f t="shared" si="7"/>
        <v>0</v>
      </c>
      <c r="AC57" s="1">
        <f t="shared" si="7"/>
        <v>0</v>
      </c>
      <c r="AD57" s="1">
        <f t="shared" si="7"/>
        <v>0</v>
      </c>
    </row>
    <row r="58" spans="1:44" x14ac:dyDescent="0.25">
      <c r="A58" s="1" t="str">
        <f t="shared" si="1"/>
        <v>Urológia</v>
      </c>
      <c r="B58" s="1">
        <f t="shared" si="7"/>
        <v>0</v>
      </c>
      <c r="C58" s="1">
        <f t="shared" si="7"/>
        <v>0</v>
      </c>
      <c r="D58" s="1">
        <f t="shared" si="7"/>
        <v>0</v>
      </c>
      <c r="E58" s="1">
        <f t="shared" si="7"/>
        <v>0</v>
      </c>
      <c r="F58" s="1">
        <f t="shared" si="7"/>
        <v>0</v>
      </c>
      <c r="G58" s="1">
        <f t="shared" si="7"/>
        <v>0</v>
      </c>
      <c r="H58" s="1">
        <f t="shared" si="7"/>
        <v>0</v>
      </c>
      <c r="I58" s="1">
        <f t="shared" si="7"/>
        <v>0</v>
      </c>
      <c r="J58" s="1">
        <f t="shared" si="7"/>
        <v>0</v>
      </c>
      <c r="K58" s="1">
        <f t="shared" si="7"/>
        <v>0</v>
      </c>
      <c r="L58" s="1">
        <f t="shared" si="7"/>
        <v>0</v>
      </c>
      <c r="M58" s="1">
        <f t="shared" si="7"/>
        <v>0</v>
      </c>
      <c r="N58" s="1">
        <f t="shared" si="7"/>
        <v>0</v>
      </c>
      <c r="O58" s="1">
        <f t="shared" si="7"/>
        <v>0</v>
      </c>
      <c r="P58" s="1">
        <f t="shared" si="7"/>
        <v>0</v>
      </c>
      <c r="Q58" s="1">
        <f t="shared" si="7"/>
        <v>0</v>
      </c>
      <c r="R58" s="1">
        <f t="shared" si="7"/>
        <v>0</v>
      </c>
      <c r="S58" s="1">
        <f t="shared" si="7"/>
        <v>0</v>
      </c>
      <c r="T58" s="1">
        <f t="shared" si="7"/>
        <v>0</v>
      </c>
      <c r="U58" s="1">
        <f t="shared" si="7"/>
        <v>0</v>
      </c>
      <c r="V58" s="1">
        <f t="shared" si="7"/>
        <v>0</v>
      </c>
      <c r="W58" s="1">
        <f t="shared" si="7"/>
        <v>0</v>
      </c>
      <c r="X58" s="1">
        <f t="shared" si="7"/>
        <v>0</v>
      </c>
      <c r="Y58" s="1">
        <f t="shared" si="7"/>
        <v>0</v>
      </c>
      <c r="Z58" s="1">
        <f t="shared" si="7"/>
        <v>0</v>
      </c>
      <c r="AA58" s="1">
        <f t="shared" si="7"/>
        <v>0</v>
      </c>
      <c r="AB58" s="1">
        <f t="shared" si="7"/>
        <v>0</v>
      </c>
      <c r="AC58" s="1">
        <f t="shared" si="7"/>
        <v>0</v>
      </c>
      <c r="AD58" s="1">
        <f t="shared" si="7"/>
        <v>0</v>
      </c>
    </row>
    <row r="59" spans="1:44" x14ac:dyDescent="0.25">
      <c r="AE59" s="1" t="s">
        <v>44</v>
      </c>
      <c r="AF59" s="1" t="str">
        <f>+AE184</f>
        <v>Becslés</v>
      </c>
      <c r="AG59" s="1" t="str">
        <f>A2</f>
        <v>Sorcímkék</v>
      </c>
      <c r="AH59" s="1" t="s">
        <v>75</v>
      </c>
      <c r="AI59" s="1" t="s">
        <v>76</v>
      </c>
      <c r="AJ59" s="1" t="s">
        <v>77</v>
      </c>
      <c r="AK59" s="1" t="s">
        <v>78</v>
      </c>
      <c r="AL59" s="1" t="s">
        <v>79</v>
      </c>
      <c r="AO59" s="1" t="s">
        <v>45</v>
      </c>
      <c r="AP59" s="1" t="s">
        <v>337</v>
      </c>
      <c r="AQ59" s="1" t="s">
        <v>338</v>
      </c>
      <c r="AR59" s="1" t="s">
        <v>339</v>
      </c>
    </row>
    <row r="60" spans="1:44" x14ac:dyDescent="0.25">
      <c r="A60" s="1" t="str">
        <f>A32</f>
        <v>Aneszteziológiai és intenzív betegellátás</v>
      </c>
      <c r="B60" s="1">
        <f>+RANK(B32,B$32:B$58,0)</f>
        <v>3</v>
      </c>
      <c r="C60" s="1">
        <f t="shared" ref="C60:AD60" si="8">+RANK(C32,C$32:C$58,0)</f>
        <v>3</v>
      </c>
      <c r="D60" s="1">
        <f t="shared" si="8"/>
        <v>3</v>
      </c>
      <c r="E60" s="1">
        <f t="shared" si="8"/>
        <v>3</v>
      </c>
      <c r="F60" s="1">
        <f t="shared" si="8"/>
        <v>3</v>
      </c>
      <c r="G60" s="1">
        <f t="shared" si="8"/>
        <v>4</v>
      </c>
      <c r="H60" s="1">
        <f t="shared" si="8"/>
        <v>3</v>
      </c>
      <c r="I60" s="1">
        <f t="shared" si="8"/>
        <v>3</v>
      </c>
      <c r="J60" s="1">
        <f t="shared" si="8"/>
        <v>3</v>
      </c>
      <c r="K60" s="1">
        <f t="shared" si="8"/>
        <v>3</v>
      </c>
      <c r="L60" s="1">
        <f t="shared" si="8"/>
        <v>3</v>
      </c>
      <c r="M60" s="1">
        <f t="shared" si="8"/>
        <v>4</v>
      </c>
      <c r="N60" s="1">
        <f t="shared" si="8"/>
        <v>4</v>
      </c>
      <c r="O60" s="1">
        <f t="shared" si="8"/>
        <v>3</v>
      </c>
      <c r="P60" s="1">
        <f t="shared" si="8"/>
        <v>4</v>
      </c>
      <c r="Q60" s="1">
        <f t="shared" si="8"/>
        <v>4</v>
      </c>
      <c r="R60" s="1">
        <f t="shared" si="8"/>
        <v>3</v>
      </c>
      <c r="S60" s="1">
        <f t="shared" si="8"/>
        <v>3</v>
      </c>
      <c r="T60" s="1">
        <f t="shared" si="8"/>
        <v>4</v>
      </c>
      <c r="U60" s="1">
        <f t="shared" si="8"/>
        <v>4</v>
      </c>
      <c r="V60" s="1">
        <f t="shared" si="8"/>
        <v>3</v>
      </c>
      <c r="W60" s="1">
        <f t="shared" si="8"/>
        <v>4</v>
      </c>
      <c r="X60" s="1">
        <f t="shared" si="8"/>
        <v>4</v>
      </c>
      <c r="Y60" s="1">
        <f t="shared" si="8"/>
        <v>3</v>
      </c>
      <c r="Z60" s="1">
        <f t="shared" si="8"/>
        <v>3</v>
      </c>
      <c r="AA60" s="1">
        <f t="shared" si="8"/>
        <v>3</v>
      </c>
      <c r="AB60" s="1">
        <f t="shared" si="8"/>
        <v>4</v>
      </c>
      <c r="AC60" s="1">
        <f t="shared" si="8"/>
        <v>3</v>
      </c>
      <c r="AD60" s="1">
        <f t="shared" si="8"/>
        <v>3</v>
      </c>
      <c r="AE60" s="1">
        <v>1000000</v>
      </c>
      <c r="AF60" s="1">
        <f t="shared" ref="AF60:AF86" si="9">+AE185</f>
        <v>999994.5</v>
      </c>
      <c r="AG60" s="1" t="str">
        <f t="shared" ref="AG60:AG86" si="10">A3</f>
        <v>Aneszteziológiai és intenzív betegellátás</v>
      </c>
      <c r="AH60" s="1">
        <f>+IF(AG185*CR185&lt;=0,1,0)</f>
        <v>1</v>
      </c>
      <c r="AI60" s="28">
        <f>+AVERAGE(B60:AD60)</f>
        <v>3.3448275862068964</v>
      </c>
      <c r="AJ60" s="1">
        <f>+RANK(AF60,$AF$60:$AF$86,0)</f>
        <v>4</v>
      </c>
      <c r="AK60" s="1">
        <f>+RANK(AI60,$AI$60:$AI$86,1)</f>
        <v>4</v>
      </c>
      <c r="AL60" s="1">
        <f>+AK60-AJ60</f>
        <v>0</v>
      </c>
      <c r="AO60" s="27" t="s">
        <v>20</v>
      </c>
      <c r="AP60" s="1">
        <v>1</v>
      </c>
      <c r="AQ60" s="1">
        <v>4</v>
      </c>
      <c r="AR60" s="1">
        <v>4</v>
      </c>
    </row>
    <row r="61" spans="1:44" x14ac:dyDescent="0.25">
      <c r="A61" s="1" t="str">
        <f t="shared" ref="A61:A86" si="11">A33</f>
        <v>Baleseti sebészet</v>
      </c>
      <c r="B61" s="1">
        <f t="shared" ref="B61:AD69" si="12">+RANK(B33,B$32:B$58,0)</f>
        <v>1</v>
      </c>
      <c r="C61" s="1">
        <f t="shared" si="12"/>
        <v>1</v>
      </c>
      <c r="D61" s="1">
        <f t="shared" si="12"/>
        <v>1</v>
      </c>
      <c r="E61" s="1">
        <f t="shared" si="12"/>
        <v>1</v>
      </c>
      <c r="F61" s="1">
        <f t="shared" si="12"/>
        <v>1</v>
      </c>
      <c r="G61" s="1">
        <f t="shared" si="12"/>
        <v>1</v>
      </c>
      <c r="H61" s="1">
        <f t="shared" si="12"/>
        <v>1</v>
      </c>
      <c r="I61" s="1">
        <f t="shared" si="12"/>
        <v>1</v>
      </c>
      <c r="J61" s="1">
        <f t="shared" si="12"/>
        <v>1</v>
      </c>
      <c r="K61" s="1">
        <f t="shared" si="12"/>
        <v>1</v>
      </c>
      <c r="L61" s="1">
        <f t="shared" si="12"/>
        <v>1</v>
      </c>
      <c r="M61" s="1">
        <f t="shared" si="12"/>
        <v>3</v>
      </c>
      <c r="N61" s="1">
        <f t="shared" si="12"/>
        <v>1</v>
      </c>
      <c r="O61" s="1">
        <f t="shared" si="12"/>
        <v>1</v>
      </c>
      <c r="P61" s="1">
        <f t="shared" si="12"/>
        <v>3</v>
      </c>
      <c r="Q61" s="1">
        <f t="shared" si="12"/>
        <v>2</v>
      </c>
      <c r="R61" s="1">
        <f t="shared" si="12"/>
        <v>1</v>
      </c>
      <c r="S61" s="1">
        <f t="shared" si="12"/>
        <v>1</v>
      </c>
      <c r="T61" s="1">
        <f t="shared" si="12"/>
        <v>1</v>
      </c>
      <c r="U61" s="1">
        <f t="shared" si="12"/>
        <v>1</v>
      </c>
      <c r="V61" s="1">
        <f t="shared" si="12"/>
        <v>1</v>
      </c>
      <c r="W61" s="1">
        <f t="shared" si="12"/>
        <v>1</v>
      </c>
      <c r="X61" s="1">
        <f t="shared" si="12"/>
        <v>2</v>
      </c>
      <c r="Y61" s="1">
        <f t="shared" si="12"/>
        <v>1</v>
      </c>
      <c r="Z61" s="1">
        <f t="shared" si="12"/>
        <v>2</v>
      </c>
      <c r="AA61" s="1">
        <f t="shared" si="12"/>
        <v>1</v>
      </c>
      <c r="AB61" s="1">
        <f t="shared" si="12"/>
        <v>3</v>
      </c>
      <c r="AC61" s="1">
        <f t="shared" si="12"/>
        <v>1</v>
      </c>
      <c r="AD61" s="1">
        <f t="shared" si="12"/>
        <v>1</v>
      </c>
      <c r="AE61" s="1">
        <v>1000000</v>
      </c>
      <c r="AF61" s="1">
        <f t="shared" si="9"/>
        <v>1000053.5</v>
      </c>
      <c r="AG61" s="29" t="str">
        <f t="shared" si="10"/>
        <v>Baleseti sebészet</v>
      </c>
      <c r="AH61" s="1">
        <f t="shared" ref="AH61:AH86" si="13">+IF(AG186*CR186&lt;=0,1,0)</f>
        <v>1</v>
      </c>
      <c r="AI61" s="28">
        <f t="shared" ref="AI61:AI86" si="14">+AVERAGE(B61:AD61)</f>
        <v>1.3103448275862069</v>
      </c>
      <c r="AJ61" s="1">
        <f t="shared" ref="AJ61:AJ86" si="15">+RANK(AF61,$AF$60:$AF$86,0)</f>
        <v>1</v>
      </c>
      <c r="AK61" s="1">
        <f t="shared" ref="AK61:AK86" si="16">+RANK(AI61,$AI$60:$AI$86,1)</f>
        <v>1</v>
      </c>
      <c r="AL61" s="1">
        <f t="shared" ref="AL61:AL86" si="17">+AK61-AJ61</f>
        <v>0</v>
      </c>
      <c r="AO61" s="27" t="s">
        <v>32</v>
      </c>
      <c r="AP61" s="1">
        <v>1</v>
      </c>
      <c r="AQ61" s="1">
        <v>1</v>
      </c>
      <c r="AR61" s="1">
        <v>1</v>
      </c>
    </row>
    <row r="62" spans="1:44" x14ac:dyDescent="0.25">
      <c r="A62" s="1" t="str">
        <f t="shared" si="11"/>
        <v>Belgyógyászat</v>
      </c>
      <c r="B62" s="1">
        <f t="shared" si="12"/>
        <v>3</v>
      </c>
      <c r="C62" s="1">
        <f t="shared" si="12"/>
        <v>3</v>
      </c>
      <c r="D62" s="1">
        <f t="shared" si="12"/>
        <v>3</v>
      </c>
      <c r="E62" s="1">
        <f t="shared" si="12"/>
        <v>3</v>
      </c>
      <c r="F62" s="1">
        <f t="shared" si="12"/>
        <v>3</v>
      </c>
      <c r="G62" s="1">
        <f t="shared" si="12"/>
        <v>4</v>
      </c>
      <c r="H62" s="1">
        <f t="shared" si="12"/>
        <v>3</v>
      </c>
      <c r="I62" s="1">
        <f t="shared" si="12"/>
        <v>3</v>
      </c>
      <c r="J62" s="1">
        <f t="shared" si="12"/>
        <v>3</v>
      </c>
      <c r="K62" s="1">
        <f t="shared" si="12"/>
        <v>3</v>
      </c>
      <c r="L62" s="1">
        <f t="shared" si="12"/>
        <v>3</v>
      </c>
      <c r="M62" s="1">
        <f t="shared" si="12"/>
        <v>4</v>
      </c>
      <c r="N62" s="1">
        <f t="shared" si="12"/>
        <v>4</v>
      </c>
      <c r="O62" s="1">
        <f t="shared" si="12"/>
        <v>3</v>
      </c>
      <c r="P62" s="1">
        <f t="shared" si="12"/>
        <v>4</v>
      </c>
      <c r="Q62" s="1">
        <f t="shared" si="12"/>
        <v>4</v>
      </c>
      <c r="R62" s="1">
        <f t="shared" si="12"/>
        <v>3</v>
      </c>
      <c r="S62" s="1">
        <f t="shared" si="12"/>
        <v>3</v>
      </c>
      <c r="T62" s="1">
        <f t="shared" si="12"/>
        <v>4</v>
      </c>
      <c r="U62" s="1">
        <f t="shared" si="12"/>
        <v>4</v>
      </c>
      <c r="V62" s="1">
        <f t="shared" si="12"/>
        <v>3</v>
      </c>
      <c r="W62" s="1">
        <f t="shared" si="12"/>
        <v>4</v>
      </c>
      <c r="X62" s="1">
        <f t="shared" si="12"/>
        <v>4</v>
      </c>
      <c r="Y62" s="1">
        <f t="shared" si="12"/>
        <v>3</v>
      </c>
      <c r="Z62" s="1">
        <f t="shared" si="12"/>
        <v>3</v>
      </c>
      <c r="AA62" s="1">
        <f t="shared" si="12"/>
        <v>3</v>
      </c>
      <c r="AB62" s="1">
        <f t="shared" si="12"/>
        <v>4</v>
      </c>
      <c r="AC62" s="1">
        <f t="shared" si="12"/>
        <v>3</v>
      </c>
      <c r="AD62" s="1">
        <f t="shared" si="12"/>
        <v>3</v>
      </c>
      <c r="AE62" s="1">
        <v>1000000</v>
      </c>
      <c r="AF62" s="1">
        <f t="shared" si="9"/>
        <v>999994.5</v>
      </c>
      <c r="AG62" s="1" t="str">
        <f t="shared" si="10"/>
        <v>Belgyógyászat</v>
      </c>
      <c r="AH62" s="1">
        <f t="shared" si="13"/>
        <v>1</v>
      </c>
      <c r="AI62" s="28">
        <f t="shared" si="14"/>
        <v>3.3448275862068964</v>
      </c>
      <c r="AJ62" s="1">
        <f t="shared" si="15"/>
        <v>4</v>
      </c>
      <c r="AK62" s="1">
        <f t="shared" si="16"/>
        <v>4</v>
      </c>
      <c r="AL62" s="1">
        <f t="shared" si="17"/>
        <v>0</v>
      </c>
      <c r="AO62" s="27" t="s">
        <v>34</v>
      </c>
      <c r="AP62" s="1">
        <v>1</v>
      </c>
      <c r="AQ62" s="1">
        <v>4</v>
      </c>
      <c r="AR62" s="1">
        <v>4</v>
      </c>
    </row>
    <row r="63" spans="1:44" x14ac:dyDescent="0.25">
      <c r="A63" s="1" t="str">
        <f t="shared" si="11"/>
        <v>Bőrgyógyászat és nemibeteg-ellátás</v>
      </c>
      <c r="B63" s="1">
        <f t="shared" si="12"/>
        <v>3</v>
      </c>
      <c r="C63" s="1">
        <f t="shared" si="12"/>
        <v>3</v>
      </c>
      <c r="D63" s="1">
        <f t="shared" si="12"/>
        <v>3</v>
      </c>
      <c r="E63" s="1">
        <f t="shared" si="12"/>
        <v>3</v>
      </c>
      <c r="F63" s="1">
        <f t="shared" si="12"/>
        <v>3</v>
      </c>
      <c r="G63" s="1">
        <f t="shared" si="12"/>
        <v>4</v>
      </c>
      <c r="H63" s="1">
        <f t="shared" si="12"/>
        <v>3</v>
      </c>
      <c r="I63" s="1">
        <f t="shared" si="12"/>
        <v>3</v>
      </c>
      <c r="J63" s="1">
        <f t="shared" si="12"/>
        <v>3</v>
      </c>
      <c r="K63" s="1">
        <f t="shared" si="12"/>
        <v>3</v>
      </c>
      <c r="L63" s="1">
        <f t="shared" si="12"/>
        <v>3</v>
      </c>
      <c r="M63" s="1">
        <f t="shared" si="12"/>
        <v>4</v>
      </c>
      <c r="N63" s="1">
        <f t="shared" si="12"/>
        <v>4</v>
      </c>
      <c r="O63" s="1">
        <f t="shared" si="12"/>
        <v>3</v>
      </c>
      <c r="P63" s="1">
        <f t="shared" si="12"/>
        <v>4</v>
      </c>
      <c r="Q63" s="1">
        <f t="shared" si="12"/>
        <v>4</v>
      </c>
      <c r="R63" s="1">
        <f t="shared" si="12"/>
        <v>3</v>
      </c>
      <c r="S63" s="1">
        <f t="shared" si="12"/>
        <v>3</v>
      </c>
      <c r="T63" s="1">
        <f t="shared" si="12"/>
        <v>4</v>
      </c>
      <c r="U63" s="1">
        <f t="shared" si="12"/>
        <v>4</v>
      </c>
      <c r="V63" s="1">
        <f t="shared" si="12"/>
        <v>3</v>
      </c>
      <c r="W63" s="1">
        <f t="shared" si="12"/>
        <v>4</v>
      </c>
      <c r="X63" s="1">
        <f t="shared" si="12"/>
        <v>4</v>
      </c>
      <c r="Y63" s="1">
        <f t="shared" si="12"/>
        <v>3</v>
      </c>
      <c r="Z63" s="1">
        <f t="shared" si="12"/>
        <v>3</v>
      </c>
      <c r="AA63" s="1">
        <f t="shared" si="12"/>
        <v>3</v>
      </c>
      <c r="AB63" s="1">
        <f t="shared" si="12"/>
        <v>4</v>
      </c>
      <c r="AC63" s="1">
        <f t="shared" si="12"/>
        <v>3</v>
      </c>
      <c r="AD63" s="1">
        <f t="shared" si="12"/>
        <v>3</v>
      </c>
      <c r="AE63" s="1">
        <v>1000000</v>
      </c>
      <c r="AF63" s="1">
        <f t="shared" si="9"/>
        <v>999994.5</v>
      </c>
      <c r="AG63" s="1" t="str">
        <f t="shared" si="10"/>
        <v>Bőrgyógyászat és nemibeteg-ellátás</v>
      </c>
      <c r="AH63" s="1">
        <f t="shared" si="13"/>
        <v>1</v>
      </c>
      <c r="AI63" s="28">
        <f t="shared" si="14"/>
        <v>3.3448275862068964</v>
      </c>
      <c r="AJ63" s="1">
        <f t="shared" si="15"/>
        <v>4</v>
      </c>
      <c r="AK63" s="1">
        <f t="shared" si="16"/>
        <v>4</v>
      </c>
      <c r="AL63" s="1">
        <f t="shared" si="17"/>
        <v>0</v>
      </c>
      <c r="AO63" s="27" t="s">
        <v>27</v>
      </c>
      <c r="AP63" s="1">
        <v>1</v>
      </c>
      <c r="AQ63" s="1">
        <v>4</v>
      </c>
      <c r="AR63" s="1">
        <v>4</v>
      </c>
    </row>
    <row r="64" spans="1:44" x14ac:dyDescent="0.25">
      <c r="A64" s="1" t="str">
        <f t="shared" si="11"/>
        <v>Csecsemő- és gyermek-gyógyászat</v>
      </c>
      <c r="B64" s="1">
        <f t="shared" si="12"/>
        <v>3</v>
      </c>
      <c r="C64" s="1">
        <f t="shared" si="12"/>
        <v>3</v>
      </c>
      <c r="D64" s="1">
        <f t="shared" si="12"/>
        <v>3</v>
      </c>
      <c r="E64" s="1">
        <f t="shared" si="12"/>
        <v>3</v>
      </c>
      <c r="F64" s="1">
        <f t="shared" si="12"/>
        <v>3</v>
      </c>
      <c r="G64" s="1">
        <f t="shared" si="12"/>
        <v>4</v>
      </c>
      <c r="H64" s="1">
        <f t="shared" si="12"/>
        <v>3</v>
      </c>
      <c r="I64" s="1">
        <f t="shared" si="12"/>
        <v>3</v>
      </c>
      <c r="J64" s="1">
        <f t="shared" si="12"/>
        <v>3</v>
      </c>
      <c r="K64" s="1">
        <f t="shared" si="12"/>
        <v>3</v>
      </c>
      <c r="L64" s="1">
        <f t="shared" si="12"/>
        <v>3</v>
      </c>
      <c r="M64" s="1">
        <f t="shared" si="12"/>
        <v>4</v>
      </c>
      <c r="N64" s="1">
        <f t="shared" si="12"/>
        <v>4</v>
      </c>
      <c r="O64" s="1">
        <f t="shared" si="12"/>
        <v>3</v>
      </c>
      <c r="P64" s="1">
        <f t="shared" si="12"/>
        <v>4</v>
      </c>
      <c r="Q64" s="1">
        <f t="shared" si="12"/>
        <v>4</v>
      </c>
      <c r="R64" s="1">
        <f t="shared" si="12"/>
        <v>3</v>
      </c>
      <c r="S64" s="1">
        <f t="shared" si="12"/>
        <v>3</v>
      </c>
      <c r="T64" s="1">
        <f t="shared" si="12"/>
        <v>4</v>
      </c>
      <c r="U64" s="1">
        <f t="shared" si="12"/>
        <v>4</v>
      </c>
      <c r="V64" s="1">
        <f t="shared" si="12"/>
        <v>3</v>
      </c>
      <c r="W64" s="1">
        <f t="shared" si="12"/>
        <v>4</v>
      </c>
      <c r="X64" s="1">
        <f t="shared" si="12"/>
        <v>4</v>
      </c>
      <c r="Y64" s="1">
        <f t="shared" si="12"/>
        <v>3</v>
      </c>
      <c r="Z64" s="1">
        <f t="shared" si="12"/>
        <v>3</v>
      </c>
      <c r="AA64" s="1">
        <f t="shared" si="12"/>
        <v>3</v>
      </c>
      <c r="AB64" s="1">
        <f t="shared" si="12"/>
        <v>4</v>
      </c>
      <c r="AC64" s="1">
        <f t="shared" si="12"/>
        <v>3</v>
      </c>
      <c r="AD64" s="1">
        <f t="shared" si="12"/>
        <v>3</v>
      </c>
      <c r="AE64" s="1">
        <v>1000000</v>
      </c>
      <c r="AF64" s="1">
        <f t="shared" si="9"/>
        <v>999994.5</v>
      </c>
      <c r="AG64" s="1" t="str">
        <f t="shared" si="10"/>
        <v>Csecsemő- és gyermek-gyógyászat</v>
      </c>
      <c r="AH64" s="1">
        <f t="shared" si="13"/>
        <v>1</v>
      </c>
      <c r="AI64" s="28">
        <f t="shared" si="14"/>
        <v>3.3448275862068964</v>
      </c>
      <c r="AJ64" s="1">
        <f t="shared" si="15"/>
        <v>4</v>
      </c>
      <c r="AK64" s="1">
        <f t="shared" si="16"/>
        <v>4</v>
      </c>
      <c r="AL64" s="1">
        <f t="shared" si="17"/>
        <v>0</v>
      </c>
      <c r="AO64" s="27" t="s">
        <v>30</v>
      </c>
      <c r="AP64" s="1">
        <v>1</v>
      </c>
      <c r="AQ64" s="1">
        <v>4</v>
      </c>
      <c r="AR64" s="1">
        <v>4</v>
      </c>
    </row>
    <row r="65" spans="1:44" x14ac:dyDescent="0.25">
      <c r="A65" s="1" t="str">
        <f t="shared" si="11"/>
        <v>Fizioterápia</v>
      </c>
      <c r="B65" s="1">
        <f t="shared" si="12"/>
        <v>3</v>
      </c>
      <c r="C65" s="1">
        <f t="shared" si="12"/>
        <v>3</v>
      </c>
      <c r="D65" s="1">
        <f t="shared" si="12"/>
        <v>3</v>
      </c>
      <c r="E65" s="1">
        <f t="shared" si="12"/>
        <v>3</v>
      </c>
      <c r="F65" s="1">
        <f t="shared" si="12"/>
        <v>3</v>
      </c>
      <c r="G65" s="1">
        <f t="shared" si="12"/>
        <v>4</v>
      </c>
      <c r="H65" s="1">
        <f t="shared" si="12"/>
        <v>3</v>
      </c>
      <c r="I65" s="1">
        <f t="shared" si="12"/>
        <v>3</v>
      </c>
      <c r="J65" s="1">
        <f t="shared" si="12"/>
        <v>3</v>
      </c>
      <c r="K65" s="1">
        <f t="shared" si="12"/>
        <v>3</v>
      </c>
      <c r="L65" s="1">
        <f t="shared" si="12"/>
        <v>3</v>
      </c>
      <c r="M65" s="1">
        <f t="shared" si="12"/>
        <v>4</v>
      </c>
      <c r="N65" s="1">
        <f t="shared" si="12"/>
        <v>4</v>
      </c>
      <c r="O65" s="1">
        <f t="shared" si="12"/>
        <v>3</v>
      </c>
      <c r="P65" s="1">
        <f t="shared" si="12"/>
        <v>4</v>
      </c>
      <c r="Q65" s="1">
        <f t="shared" si="12"/>
        <v>4</v>
      </c>
      <c r="R65" s="1">
        <f t="shared" si="12"/>
        <v>3</v>
      </c>
      <c r="S65" s="1">
        <f t="shared" si="12"/>
        <v>3</v>
      </c>
      <c r="T65" s="1">
        <f t="shared" si="12"/>
        <v>4</v>
      </c>
      <c r="U65" s="1">
        <f t="shared" si="12"/>
        <v>4</v>
      </c>
      <c r="V65" s="1">
        <f t="shared" si="12"/>
        <v>3</v>
      </c>
      <c r="W65" s="1">
        <f t="shared" si="12"/>
        <v>4</v>
      </c>
      <c r="X65" s="1">
        <f t="shared" si="12"/>
        <v>4</v>
      </c>
      <c r="Y65" s="1">
        <f t="shared" si="12"/>
        <v>3</v>
      </c>
      <c r="Z65" s="1">
        <f t="shared" si="12"/>
        <v>3</v>
      </c>
      <c r="AA65" s="1">
        <f t="shared" si="12"/>
        <v>3</v>
      </c>
      <c r="AB65" s="1">
        <f t="shared" si="12"/>
        <v>4</v>
      </c>
      <c r="AC65" s="1">
        <f t="shared" si="12"/>
        <v>3</v>
      </c>
      <c r="AD65" s="1">
        <f t="shared" si="12"/>
        <v>3</v>
      </c>
      <c r="AE65" s="1">
        <v>1000000</v>
      </c>
      <c r="AF65" s="1">
        <f t="shared" si="9"/>
        <v>999994.5</v>
      </c>
      <c r="AG65" s="1" t="str">
        <f t="shared" si="10"/>
        <v>Fizioterápia</v>
      </c>
      <c r="AH65" s="1">
        <f t="shared" si="13"/>
        <v>1</v>
      </c>
      <c r="AI65" s="28">
        <f t="shared" si="14"/>
        <v>3.3448275862068964</v>
      </c>
      <c r="AJ65" s="1">
        <f t="shared" si="15"/>
        <v>4</v>
      </c>
      <c r="AK65" s="1">
        <f t="shared" si="16"/>
        <v>4</v>
      </c>
      <c r="AL65" s="1">
        <f t="shared" si="17"/>
        <v>0</v>
      </c>
      <c r="AO65" s="27" t="s">
        <v>9</v>
      </c>
      <c r="AP65" s="1">
        <v>1</v>
      </c>
      <c r="AQ65" s="1">
        <v>4</v>
      </c>
      <c r="AR65" s="1">
        <v>4</v>
      </c>
    </row>
    <row r="66" spans="1:44" x14ac:dyDescent="0.25">
      <c r="A66" s="1" t="str">
        <f t="shared" si="11"/>
        <v>Fogászat</v>
      </c>
      <c r="B66" s="1">
        <f t="shared" si="12"/>
        <v>3</v>
      </c>
      <c r="C66" s="1">
        <f t="shared" si="12"/>
        <v>3</v>
      </c>
      <c r="D66" s="1">
        <f t="shared" si="12"/>
        <v>3</v>
      </c>
      <c r="E66" s="1">
        <f t="shared" si="12"/>
        <v>3</v>
      </c>
      <c r="F66" s="1">
        <f t="shared" si="12"/>
        <v>3</v>
      </c>
      <c r="G66" s="1">
        <f t="shared" si="12"/>
        <v>4</v>
      </c>
      <c r="H66" s="1">
        <f t="shared" si="12"/>
        <v>3</v>
      </c>
      <c r="I66" s="1">
        <f t="shared" si="12"/>
        <v>3</v>
      </c>
      <c r="J66" s="1">
        <f t="shared" si="12"/>
        <v>3</v>
      </c>
      <c r="K66" s="1">
        <f t="shared" si="12"/>
        <v>3</v>
      </c>
      <c r="L66" s="1">
        <f t="shared" si="12"/>
        <v>3</v>
      </c>
      <c r="M66" s="1">
        <f t="shared" si="12"/>
        <v>4</v>
      </c>
      <c r="N66" s="1">
        <f t="shared" si="12"/>
        <v>4</v>
      </c>
      <c r="O66" s="1">
        <f t="shared" si="12"/>
        <v>3</v>
      </c>
      <c r="P66" s="1">
        <f t="shared" si="12"/>
        <v>4</v>
      </c>
      <c r="Q66" s="1">
        <f t="shared" si="12"/>
        <v>4</v>
      </c>
      <c r="R66" s="1">
        <f t="shared" si="12"/>
        <v>3</v>
      </c>
      <c r="S66" s="1">
        <f t="shared" si="12"/>
        <v>3</v>
      </c>
      <c r="T66" s="1">
        <f t="shared" si="12"/>
        <v>4</v>
      </c>
      <c r="U66" s="1">
        <f t="shared" si="12"/>
        <v>4</v>
      </c>
      <c r="V66" s="1">
        <f t="shared" si="12"/>
        <v>3</v>
      </c>
      <c r="W66" s="1">
        <f t="shared" si="12"/>
        <v>4</v>
      </c>
      <c r="X66" s="1">
        <f t="shared" si="12"/>
        <v>4</v>
      </c>
      <c r="Y66" s="1">
        <f t="shared" si="12"/>
        <v>3</v>
      </c>
      <c r="Z66" s="1">
        <f t="shared" si="12"/>
        <v>3</v>
      </c>
      <c r="AA66" s="1">
        <f t="shared" si="12"/>
        <v>3</v>
      </c>
      <c r="AB66" s="1">
        <f t="shared" si="12"/>
        <v>4</v>
      </c>
      <c r="AC66" s="1">
        <f t="shared" si="12"/>
        <v>3</v>
      </c>
      <c r="AD66" s="1">
        <f t="shared" si="12"/>
        <v>3</v>
      </c>
      <c r="AE66" s="1">
        <v>1000000</v>
      </c>
      <c r="AF66" s="1">
        <f t="shared" si="9"/>
        <v>999994.5</v>
      </c>
      <c r="AG66" s="1" t="str">
        <f t="shared" si="10"/>
        <v>Fogászat</v>
      </c>
      <c r="AH66" s="1">
        <f t="shared" si="13"/>
        <v>1</v>
      </c>
      <c r="AI66" s="28">
        <f t="shared" si="14"/>
        <v>3.3448275862068964</v>
      </c>
      <c r="AJ66" s="1">
        <f t="shared" si="15"/>
        <v>4</v>
      </c>
      <c r="AK66" s="1">
        <f t="shared" si="16"/>
        <v>4</v>
      </c>
      <c r="AL66" s="1">
        <f t="shared" si="17"/>
        <v>0</v>
      </c>
      <c r="AO66" s="27" t="s">
        <v>22</v>
      </c>
      <c r="AP66" s="1">
        <v>1</v>
      </c>
      <c r="AQ66" s="1">
        <v>4</v>
      </c>
      <c r="AR66" s="1">
        <v>4</v>
      </c>
    </row>
    <row r="67" spans="1:44" x14ac:dyDescent="0.25">
      <c r="A67" s="1" t="str">
        <f t="shared" si="11"/>
        <v>Fül-orr-gégészet</v>
      </c>
      <c r="B67" s="1">
        <f t="shared" si="12"/>
        <v>3</v>
      </c>
      <c r="C67" s="1">
        <f t="shared" si="12"/>
        <v>3</v>
      </c>
      <c r="D67" s="1">
        <f t="shared" si="12"/>
        <v>3</v>
      </c>
      <c r="E67" s="1">
        <f t="shared" si="12"/>
        <v>3</v>
      </c>
      <c r="F67" s="1">
        <f t="shared" si="12"/>
        <v>3</v>
      </c>
      <c r="G67" s="1">
        <f t="shared" si="12"/>
        <v>4</v>
      </c>
      <c r="H67" s="1">
        <f t="shared" si="12"/>
        <v>3</v>
      </c>
      <c r="I67" s="1">
        <f t="shared" si="12"/>
        <v>3</v>
      </c>
      <c r="J67" s="1">
        <f t="shared" si="12"/>
        <v>3</v>
      </c>
      <c r="K67" s="1">
        <f t="shared" si="12"/>
        <v>3</v>
      </c>
      <c r="L67" s="1">
        <f t="shared" si="12"/>
        <v>3</v>
      </c>
      <c r="M67" s="1">
        <f t="shared" si="12"/>
        <v>4</v>
      </c>
      <c r="N67" s="1">
        <f t="shared" si="12"/>
        <v>4</v>
      </c>
      <c r="O67" s="1">
        <f t="shared" si="12"/>
        <v>3</v>
      </c>
      <c r="P67" s="1">
        <f t="shared" si="12"/>
        <v>4</v>
      </c>
      <c r="Q67" s="1">
        <f t="shared" si="12"/>
        <v>4</v>
      </c>
      <c r="R67" s="1">
        <f t="shared" si="12"/>
        <v>3</v>
      </c>
      <c r="S67" s="1">
        <f t="shared" si="12"/>
        <v>3</v>
      </c>
      <c r="T67" s="1">
        <f t="shared" si="12"/>
        <v>4</v>
      </c>
      <c r="U67" s="1">
        <f t="shared" si="12"/>
        <v>4</v>
      </c>
      <c r="V67" s="1">
        <f t="shared" si="12"/>
        <v>3</v>
      </c>
      <c r="W67" s="1">
        <f t="shared" si="12"/>
        <v>4</v>
      </c>
      <c r="X67" s="1">
        <f t="shared" si="12"/>
        <v>4</v>
      </c>
      <c r="Y67" s="1">
        <f t="shared" si="12"/>
        <v>3</v>
      </c>
      <c r="Z67" s="1">
        <f t="shared" si="12"/>
        <v>3</v>
      </c>
      <c r="AA67" s="1">
        <f t="shared" si="12"/>
        <v>3</v>
      </c>
      <c r="AB67" s="1">
        <f t="shared" si="12"/>
        <v>4</v>
      </c>
      <c r="AC67" s="1">
        <f t="shared" si="12"/>
        <v>3</v>
      </c>
      <c r="AD67" s="1">
        <f t="shared" si="12"/>
        <v>3</v>
      </c>
      <c r="AE67" s="1">
        <v>1000000</v>
      </c>
      <c r="AF67" s="1">
        <f t="shared" si="9"/>
        <v>999994.5</v>
      </c>
      <c r="AG67" s="1" t="str">
        <f t="shared" si="10"/>
        <v>Fül-orr-gégészet</v>
      </c>
      <c r="AH67" s="1">
        <f t="shared" si="13"/>
        <v>1</v>
      </c>
      <c r="AI67" s="28">
        <f t="shared" si="14"/>
        <v>3.3448275862068964</v>
      </c>
      <c r="AJ67" s="1">
        <f t="shared" si="15"/>
        <v>4</v>
      </c>
      <c r="AK67" s="1">
        <f t="shared" si="16"/>
        <v>4</v>
      </c>
      <c r="AL67" s="1">
        <f t="shared" si="17"/>
        <v>0</v>
      </c>
      <c r="AO67" s="27" t="s">
        <v>29</v>
      </c>
      <c r="AP67" s="1">
        <v>1</v>
      </c>
      <c r="AQ67" s="1">
        <v>4</v>
      </c>
      <c r="AR67" s="1">
        <v>4</v>
      </c>
    </row>
    <row r="68" spans="1:44" x14ac:dyDescent="0.25">
      <c r="A68" s="1" t="str">
        <f t="shared" si="11"/>
        <v>Kardiológia</v>
      </c>
      <c r="B68" s="1">
        <f t="shared" si="12"/>
        <v>3</v>
      </c>
      <c r="C68" s="1">
        <f t="shared" si="12"/>
        <v>3</v>
      </c>
      <c r="D68" s="1">
        <f t="shared" si="12"/>
        <v>3</v>
      </c>
      <c r="E68" s="1">
        <f t="shared" si="12"/>
        <v>3</v>
      </c>
      <c r="F68" s="1">
        <f t="shared" si="12"/>
        <v>3</v>
      </c>
      <c r="G68" s="1">
        <f t="shared" si="12"/>
        <v>4</v>
      </c>
      <c r="H68" s="1">
        <f t="shared" si="12"/>
        <v>3</v>
      </c>
      <c r="I68" s="1">
        <f t="shared" si="12"/>
        <v>3</v>
      </c>
      <c r="J68" s="1">
        <f t="shared" si="12"/>
        <v>3</v>
      </c>
      <c r="K68" s="1">
        <f t="shared" si="12"/>
        <v>3</v>
      </c>
      <c r="L68" s="1">
        <f t="shared" si="12"/>
        <v>3</v>
      </c>
      <c r="M68" s="1">
        <f t="shared" si="12"/>
        <v>4</v>
      </c>
      <c r="N68" s="1">
        <f t="shared" si="12"/>
        <v>4</v>
      </c>
      <c r="O68" s="1">
        <f t="shared" si="12"/>
        <v>3</v>
      </c>
      <c r="P68" s="1">
        <f t="shared" si="12"/>
        <v>4</v>
      </c>
      <c r="Q68" s="1">
        <f t="shared" si="12"/>
        <v>4</v>
      </c>
      <c r="R68" s="1">
        <f t="shared" si="12"/>
        <v>3</v>
      </c>
      <c r="S68" s="1">
        <f t="shared" si="12"/>
        <v>3</v>
      </c>
      <c r="T68" s="1">
        <f t="shared" si="12"/>
        <v>4</v>
      </c>
      <c r="U68" s="1">
        <f t="shared" si="12"/>
        <v>4</v>
      </c>
      <c r="V68" s="1">
        <f t="shared" si="12"/>
        <v>3</v>
      </c>
      <c r="W68" s="1">
        <f t="shared" si="12"/>
        <v>4</v>
      </c>
      <c r="X68" s="1">
        <f t="shared" si="12"/>
        <v>4</v>
      </c>
      <c r="Y68" s="1">
        <f t="shared" si="12"/>
        <v>3</v>
      </c>
      <c r="Z68" s="1">
        <f t="shared" si="12"/>
        <v>3</v>
      </c>
      <c r="AA68" s="1">
        <f t="shared" si="12"/>
        <v>3</v>
      </c>
      <c r="AB68" s="1">
        <f t="shared" si="12"/>
        <v>4</v>
      </c>
      <c r="AC68" s="1">
        <f t="shared" si="12"/>
        <v>3</v>
      </c>
      <c r="AD68" s="1">
        <f t="shared" si="12"/>
        <v>3</v>
      </c>
      <c r="AE68" s="1">
        <v>1000000</v>
      </c>
      <c r="AF68" s="1">
        <f t="shared" si="9"/>
        <v>999994.5</v>
      </c>
      <c r="AG68" s="1" t="str">
        <f t="shared" si="10"/>
        <v>Kardiológia</v>
      </c>
      <c r="AH68" s="1">
        <f t="shared" si="13"/>
        <v>1</v>
      </c>
      <c r="AI68" s="28">
        <f t="shared" si="14"/>
        <v>3.3448275862068964</v>
      </c>
      <c r="AJ68" s="1">
        <f t="shared" si="15"/>
        <v>4</v>
      </c>
      <c r="AK68" s="1">
        <f t="shared" si="16"/>
        <v>4</v>
      </c>
      <c r="AL68" s="1">
        <f t="shared" si="17"/>
        <v>0</v>
      </c>
      <c r="AO68" s="27" t="s">
        <v>16</v>
      </c>
      <c r="AP68" s="1">
        <v>1</v>
      </c>
      <c r="AQ68" s="1">
        <v>4</v>
      </c>
      <c r="AR68" s="1">
        <v>4</v>
      </c>
    </row>
    <row r="69" spans="1:44" x14ac:dyDescent="0.25">
      <c r="A69" s="1" t="str">
        <f t="shared" si="11"/>
        <v>Laboratóriumi diagnosztika</v>
      </c>
      <c r="B69" s="1">
        <f t="shared" si="12"/>
        <v>3</v>
      </c>
      <c r="C69" s="1">
        <f t="shared" si="12"/>
        <v>3</v>
      </c>
      <c r="D69" s="1">
        <f t="shared" si="12"/>
        <v>3</v>
      </c>
      <c r="E69" s="1">
        <f t="shared" si="12"/>
        <v>3</v>
      </c>
      <c r="F69" s="1">
        <f t="shared" si="12"/>
        <v>3</v>
      </c>
      <c r="G69" s="1">
        <f t="shared" si="12"/>
        <v>4</v>
      </c>
      <c r="H69" s="1">
        <f t="shared" si="12"/>
        <v>3</v>
      </c>
      <c r="I69" s="1">
        <f t="shared" si="12"/>
        <v>3</v>
      </c>
      <c r="J69" s="1">
        <f t="shared" si="12"/>
        <v>3</v>
      </c>
      <c r="K69" s="1">
        <f t="shared" si="12"/>
        <v>3</v>
      </c>
      <c r="L69" s="1">
        <f t="shared" si="12"/>
        <v>3</v>
      </c>
      <c r="M69" s="1">
        <f t="shared" si="12"/>
        <v>4</v>
      </c>
      <c r="N69" s="1">
        <f t="shared" si="12"/>
        <v>4</v>
      </c>
      <c r="O69" s="1">
        <f t="shared" si="12"/>
        <v>3</v>
      </c>
      <c r="P69" s="1">
        <f t="shared" si="12"/>
        <v>4</v>
      </c>
      <c r="Q69" s="1">
        <f t="shared" si="12"/>
        <v>4</v>
      </c>
      <c r="R69" s="1">
        <f t="shared" si="12"/>
        <v>3</v>
      </c>
      <c r="S69" s="1">
        <f t="shared" si="12"/>
        <v>3</v>
      </c>
      <c r="T69" s="1">
        <f t="shared" si="12"/>
        <v>4</v>
      </c>
      <c r="U69" s="1">
        <f t="shared" si="12"/>
        <v>4</v>
      </c>
      <c r="V69" s="1">
        <f t="shared" si="12"/>
        <v>3</v>
      </c>
      <c r="W69" s="1">
        <f t="shared" si="12"/>
        <v>4</v>
      </c>
      <c r="X69" s="1">
        <f t="shared" si="12"/>
        <v>4</v>
      </c>
      <c r="Y69" s="1">
        <f t="shared" ref="Y69:AD69" si="18">+RANK(Y41,Y$32:Y$58,0)</f>
        <v>3</v>
      </c>
      <c r="Z69" s="1">
        <f t="shared" si="18"/>
        <v>3</v>
      </c>
      <c r="AA69" s="1">
        <f t="shared" si="18"/>
        <v>3</v>
      </c>
      <c r="AB69" s="1">
        <f t="shared" si="18"/>
        <v>4</v>
      </c>
      <c r="AC69" s="1">
        <f t="shared" si="18"/>
        <v>3</v>
      </c>
      <c r="AD69" s="1">
        <f t="shared" si="18"/>
        <v>3</v>
      </c>
      <c r="AE69" s="1">
        <v>1000000</v>
      </c>
      <c r="AF69" s="1">
        <f t="shared" si="9"/>
        <v>999994.5</v>
      </c>
      <c r="AG69" s="1" t="str">
        <f t="shared" si="10"/>
        <v>Laboratóriumi diagnosztika</v>
      </c>
      <c r="AH69" s="1">
        <f t="shared" si="13"/>
        <v>1</v>
      </c>
      <c r="AI69" s="28">
        <f t="shared" si="14"/>
        <v>3.3448275862068964</v>
      </c>
      <c r="AJ69" s="1">
        <f t="shared" si="15"/>
        <v>4</v>
      </c>
      <c r="AK69" s="1">
        <f t="shared" si="16"/>
        <v>4</v>
      </c>
      <c r="AL69" s="1">
        <f t="shared" si="17"/>
        <v>0</v>
      </c>
      <c r="AO69" s="27" t="s">
        <v>14</v>
      </c>
      <c r="AP69" s="1">
        <v>1</v>
      </c>
      <c r="AQ69" s="1">
        <v>4</v>
      </c>
      <c r="AR69" s="1">
        <v>4</v>
      </c>
    </row>
    <row r="70" spans="1:44" x14ac:dyDescent="0.25">
      <c r="A70" s="1" t="str">
        <f t="shared" si="11"/>
        <v>Neurológia</v>
      </c>
      <c r="B70" s="1">
        <f t="shared" ref="B70:AD78" si="19">+RANK(B42,B$32:B$58,0)</f>
        <v>3</v>
      </c>
      <c r="C70" s="1">
        <f t="shared" si="19"/>
        <v>3</v>
      </c>
      <c r="D70" s="1">
        <f t="shared" si="19"/>
        <v>3</v>
      </c>
      <c r="E70" s="1">
        <f t="shared" si="19"/>
        <v>3</v>
      </c>
      <c r="F70" s="1">
        <f t="shared" si="19"/>
        <v>3</v>
      </c>
      <c r="G70" s="1">
        <f t="shared" si="19"/>
        <v>4</v>
      </c>
      <c r="H70" s="1">
        <f t="shared" si="19"/>
        <v>3</v>
      </c>
      <c r="I70" s="1">
        <f t="shared" si="19"/>
        <v>3</v>
      </c>
      <c r="J70" s="1">
        <f t="shared" si="19"/>
        <v>3</v>
      </c>
      <c r="K70" s="1">
        <f t="shared" si="19"/>
        <v>3</v>
      </c>
      <c r="L70" s="1">
        <f t="shared" si="19"/>
        <v>3</v>
      </c>
      <c r="M70" s="1">
        <f t="shared" si="19"/>
        <v>4</v>
      </c>
      <c r="N70" s="1">
        <f t="shared" si="19"/>
        <v>4</v>
      </c>
      <c r="O70" s="1">
        <f t="shared" si="19"/>
        <v>3</v>
      </c>
      <c r="P70" s="1">
        <f t="shared" si="19"/>
        <v>4</v>
      </c>
      <c r="Q70" s="1">
        <f t="shared" si="19"/>
        <v>4</v>
      </c>
      <c r="R70" s="1">
        <f t="shared" si="19"/>
        <v>3</v>
      </c>
      <c r="S70" s="1">
        <f t="shared" si="19"/>
        <v>3</v>
      </c>
      <c r="T70" s="1">
        <f t="shared" si="19"/>
        <v>4</v>
      </c>
      <c r="U70" s="1">
        <f t="shared" si="19"/>
        <v>4</v>
      </c>
      <c r="V70" s="1">
        <f t="shared" si="19"/>
        <v>3</v>
      </c>
      <c r="W70" s="1">
        <f t="shared" si="19"/>
        <v>4</v>
      </c>
      <c r="X70" s="1">
        <f t="shared" si="19"/>
        <v>4</v>
      </c>
      <c r="Y70" s="1">
        <f t="shared" si="19"/>
        <v>3</v>
      </c>
      <c r="Z70" s="1">
        <f t="shared" si="19"/>
        <v>3</v>
      </c>
      <c r="AA70" s="1">
        <f t="shared" si="19"/>
        <v>3</v>
      </c>
      <c r="AB70" s="1">
        <f t="shared" si="19"/>
        <v>4</v>
      </c>
      <c r="AC70" s="1">
        <f t="shared" si="19"/>
        <v>3</v>
      </c>
      <c r="AD70" s="1">
        <f t="shared" si="19"/>
        <v>3</v>
      </c>
      <c r="AE70" s="1">
        <v>1000000</v>
      </c>
      <c r="AF70" s="1">
        <f t="shared" si="9"/>
        <v>999994.5</v>
      </c>
      <c r="AG70" s="1" t="str">
        <f t="shared" si="10"/>
        <v>Neurológia</v>
      </c>
      <c r="AH70" s="1">
        <f t="shared" si="13"/>
        <v>1</v>
      </c>
      <c r="AI70" s="28">
        <f t="shared" si="14"/>
        <v>3.3448275862068964</v>
      </c>
      <c r="AJ70" s="1">
        <f t="shared" si="15"/>
        <v>4</v>
      </c>
      <c r="AK70" s="1">
        <f t="shared" si="16"/>
        <v>4</v>
      </c>
      <c r="AL70" s="1">
        <f t="shared" si="17"/>
        <v>0</v>
      </c>
      <c r="AO70" s="27" t="s">
        <v>26</v>
      </c>
      <c r="AP70" s="1">
        <v>1</v>
      </c>
      <c r="AQ70" s="1">
        <v>4</v>
      </c>
      <c r="AR70" s="1">
        <v>4</v>
      </c>
    </row>
    <row r="71" spans="1:44" x14ac:dyDescent="0.25">
      <c r="A71" s="1" t="str">
        <f t="shared" si="11"/>
        <v>Nukleáris medicina (izotóp-diagnosztika és -terápia)</v>
      </c>
      <c r="B71" s="1">
        <f t="shared" si="19"/>
        <v>3</v>
      </c>
      <c r="C71" s="1">
        <f t="shared" si="19"/>
        <v>3</v>
      </c>
      <c r="D71" s="1">
        <f t="shared" si="19"/>
        <v>3</v>
      </c>
      <c r="E71" s="1">
        <f t="shared" si="19"/>
        <v>3</v>
      </c>
      <c r="F71" s="1">
        <f t="shared" si="19"/>
        <v>3</v>
      </c>
      <c r="G71" s="1">
        <f t="shared" si="19"/>
        <v>4</v>
      </c>
      <c r="H71" s="1">
        <f t="shared" si="19"/>
        <v>3</v>
      </c>
      <c r="I71" s="1">
        <f t="shared" si="19"/>
        <v>3</v>
      </c>
      <c r="J71" s="1">
        <f t="shared" si="19"/>
        <v>3</v>
      </c>
      <c r="K71" s="1">
        <f t="shared" si="19"/>
        <v>3</v>
      </c>
      <c r="L71" s="1">
        <f t="shared" si="19"/>
        <v>3</v>
      </c>
      <c r="M71" s="1">
        <f t="shared" si="19"/>
        <v>4</v>
      </c>
      <c r="N71" s="1">
        <f t="shared" si="19"/>
        <v>4</v>
      </c>
      <c r="O71" s="1">
        <f t="shared" si="19"/>
        <v>3</v>
      </c>
      <c r="P71" s="1">
        <f t="shared" si="19"/>
        <v>4</v>
      </c>
      <c r="Q71" s="1">
        <f t="shared" si="19"/>
        <v>4</v>
      </c>
      <c r="R71" s="1">
        <f t="shared" si="19"/>
        <v>3</v>
      </c>
      <c r="S71" s="1">
        <f t="shared" si="19"/>
        <v>3</v>
      </c>
      <c r="T71" s="1">
        <f t="shared" si="19"/>
        <v>4</v>
      </c>
      <c r="U71" s="1">
        <f t="shared" si="19"/>
        <v>4</v>
      </c>
      <c r="V71" s="1">
        <f t="shared" si="19"/>
        <v>3</v>
      </c>
      <c r="W71" s="1">
        <f t="shared" si="19"/>
        <v>4</v>
      </c>
      <c r="X71" s="1">
        <f t="shared" si="19"/>
        <v>4</v>
      </c>
      <c r="Y71" s="1">
        <f t="shared" si="19"/>
        <v>3</v>
      </c>
      <c r="Z71" s="1">
        <f t="shared" si="19"/>
        <v>3</v>
      </c>
      <c r="AA71" s="1">
        <f t="shared" si="19"/>
        <v>3</v>
      </c>
      <c r="AB71" s="1">
        <f t="shared" si="19"/>
        <v>4</v>
      </c>
      <c r="AC71" s="1">
        <f t="shared" si="19"/>
        <v>3</v>
      </c>
      <c r="AD71" s="1">
        <f t="shared" si="19"/>
        <v>3</v>
      </c>
      <c r="AE71" s="1">
        <v>1000000</v>
      </c>
      <c r="AF71" s="1">
        <f t="shared" si="9"/>
        <v>999994.5</v>
      </c>
      <c r="AG71" s="1" t="str">
        <f t="shared" si="10"/>
        <v>Nukleáris medicina (izotóp-diagnosztika és -terápia)</v>
      </c>
      <c r="AH71" s="1">
        <f t="shared" si="13"/>
        <v>1</v>
      </c>
      <c r="AI71" s="28">
        <f t="shared" si="14"/>
        <v>3.3448275862068964</v>
      </c>
      <c r="AJ71" s="1">
        <f t="shared" si="15"/>
        <v>4</v>
      </c>
      <c r="AK71" s="1">
        <f t="shared" si="16"/>
        <v>4</v>
      </c>
      <c r="AL71" s="1">
        <f t="shared" si="17"/>
        <v>0</v>
      </c>
      <c r="AO71" s="27" t="s">
        <v>7</v>
      </c>
      <c r="AP71" s="1">
        <v>1</v>
      </c>
      <c r="AQ71" s="1">
        <v>4</v>
      </c>
      <c r="AR71" s="1">
        <v>4</v>
      </c>
    </row>
    <row r="72" spans="1:44" x14ac:dyDescent="0.25">
      <c r="A72" s="1" t="str">
        <f t="shared" si="11"/>
        <v>Onkológia</v>
      </c>
      <c r="B72" s="1">
        <f t="shared" si="19"/>
        <v>3</v>
      </c>
      <c r="C72" s="1">
        <f t="shared" si="19"/>
        <v>3</v>
      </c>
      <c r="D72" s="1">
        <f t="shared" si="19"/>
        <v>3</v>
      </c>
      <c r="E72" s="1">
        <f t="shared" si="19"/>
        <v>3</v>
      </c>
      <c r="F72" s="1">
        <f t="shared" si="19"/>
        <v>3</v>
      </c>
      <c r="G72" s="1">
        <f t="shared" si="19"/>
        <v>4</v>
      </c>
      <c r="H72" s="1">
        <f t="shared" si="19"/>
        <v>3</v>
      </c>
      <c r="I72" s="1">
        <f t="shared" si="19"/>
        <v>3</v>
      </c>
      <c r="J72" s="1">
        <f t="shared" si="19"/>
        <v>3</v>
      </c>
      <c r="K72" s="1">
        <f t="shared" si="19"/>
        <v>3</v>
      </c>
      <c r="L72" s="1">
        <f t="shared" si="19"/>
        <v>3</v>
      </c>
      <c r="M72" s="1">
        <f t="shared" si="19"/>
        <v>4</v>
      </c>
      <c r="N72" s="1">
        <f t="shared" si="19"/>
        <v>4</v>
      </c>
      <c r="O72" s="1">
        <f t="shared" si="19"/>
        <v>3</v>
      </c>
      <c r="P72" s="1">
        <f t="shared" si="19"/>
        <v>4</v>
      </c>
      <c r="Q72" s="1">
        <f t="shared" si="19"/>
        <v>4</v>
      </c>
      <c r="R72" s="1">
        <f t="shared" si="19"/>
        <v>3</v>
      </c>
      <c r="S72" s="1">
        <f t="shared" si="19"/>
        <v>3</v>
      </c>
      <c r="T72" s="1">
        <f t="shared" si="19"/>
        <v>4</v>
      </c>
      <c r="U72" s="1">
        <f t="shared" si="19"/>
        <v>4</v>
      </c>
      <c r="V72" s="1">
        <f t="shared" si="19"/>
        <v>3</v>
      </c>
      <c r="W72" s="1">
        <f t="shared" si="19"/>
        <v>4</v>
      </c>
      <c r="X72" s="1">
        <f t="shared" si="19"/>
        <v>4</v>
      </c>
      <c r="Y72" s="1">
        <f t="shared" si="19"/>
        <v>3</v>
      </c>
      <c r="Z72" s="1">
        <f t="shared" si="19"/>
        <v>3</v>
      </c>
      <c r="AA72" s="1">
        <f t="shared" si="19"/>
        <v>3</v>
      </c>
      <c r="AB72" s="1">
        <f t="shared" si="19"/>
        <v>4</v>
      </c>
      <c r="AC72" s="1">
        <f t="shared" si="19"/>
        <v>3</v>
      </c>
      <c r="AD72" s="1">
        <f t="shared" si="19"/>
        <v>3</v>
      </c>
      <c r="AE72" s="1">
        <v>1000000</v>
      </c>
      <c r="AF72" s="1">
        <f t="shared" si="9"/>
        <v>999994.5</v>
      </c>
      <c r="AG72" s="1" t="str">
        <f t="shared" si="10"/>
        <v>Onkológia</v>
      </c>
      <c r="AH72" s="1">
        <f t="shared" si="13"/>
        <v>1</v>
      </c>
      <c r="AI72" s="28">
        <f t="shared" si="14"/>
        <v>3.3448275862068964</v>
      </c>
      <c r="AJ72" s="1">
        <f t="shared" si="15"/>
        <v>4</v>
      </c>
      <c r="AK72" s="1">
        <f t="shared" si="16"/>
        <v>4</v>
      </c>
      <c r="AL72" s="1">
        <f t="shared" si="17"/>
        <v>0</v>
      </c>
      <c r="AO72" s="27" t="s">
        <v>23</v>
      </c>
      <c r="AP72" s="1">
        <v>1</v>
      </c>
      <c r="AQ72" s="1">
        <v>4</v>
      </c>
      <c r="AR72" s="1">
        <v>4</v>
      </c>
    </row>
    <row r="73" spans="1:44" x14ac:dyDescent="0.25">
      <c r="A73" s="1" t="str">
        <f t="shared" si="11"/>
        <v>Ortopédia</v>
      </c>
      <c r="B73" s="1">
        <f t="shared" si="19"/>
        <v>3</v>
      </c>
      <c r="C73" s="1">
        <f t="shared" si="19"/>
        <v>3</v>
      </c>
      <c r="D73" s="1">
        <f t="shared" si="19"/>
        <v>3</v>
      </c>
      <c r="E73" s="1">
        <f t="shared" si="19"/>
        <v>3</v>
      </c>
      <c r="F73" s="1">
        <f t="shared" si="19"/>
        <v>3</v>
      </c>
      <c r="G73" s="1">
        <f t="shared" si="19"/>
        <v>4</v>
      </c>
      <c r="H73" s="1">
        <f t="shared" si="19"/>
        <v>3</v>
      </c>
      <c r="I73" s="1">
        <f t="shared" si="19"/>
        <v>3</v>
      </c>
      <c r="J73" s="1">
        <f t="shared" si="19"/>
        <v>3</v>
      </c>
      <c r="K73" s="1">
        <f t="shared" si="19"/>
        <v>3</v>
      </c>
      <c r="L73" s="1">
        <f t="shared" si="19"/>
        <v>3</v>
      </c>
      <c r="M73" s="1">
        <f t="shared" si="19"/>
        <v>4</v>
      </c>
      <c r="N73" s="1">
        <f t="shared" si="19"/>
        <v>4</v>
      </c>
      <c r="O73" s="1">
        <f t="shared" si="19"/>
        <v>3</v>
      </c>
      <c r="P73" s="1">
        <f t="shared" si="19"/>
        <v>4</v>
      </c>
      <c r="Q73" s="1">
        <f t="shared" si="19"/>
        <v>4</v>
      </c>
      <c r="R73" s="1">
        <f t="shared" si="19"/>
        <v>3</v>
      </c>
      <c r="S73" s="1">
        <f t="shared" si="19"/>
        <v>3</v>
      </c>
      <c r="T73" s="1">
        <f t="shared" si="19"/>
        <v>4</v>
      </c>
      <c r="U73" s="1">
        <f t="shared" si="19"/>
        <v>4</v>
      </c>
      <c r="V73" s="1">
        <f t="shared" si="19"/>
        <v>3</v>
      </c>
      <c r="W73" s="1">
        <f t="shared" si="19"/>
        <v>4</v>
      </c>
      <c r="X73" s="1">
        <f t="shared" si="19"/>
        <v>4</v>
      </c>
      <c r="Y73" s="1">
        <f t="shared" si="19"/>
        <v>3</v>
      </c>
      <c r="Z73" s="1">
        <f t="shared" si="19"/>
        <v>3</v>
      </c>
      <c r="AA73" s="1">
        <f t="shared" si="19"/>
        <v>3</v>
      </c>
      <c r="AB73" s="1">
        <f t="shared" si="19"/>
        <v>4</v>
      </c>
      <c r="AC73" s="1">
        <f t="shared" si="19"/>
        <v>3</v>
      </c>
      <c r="AD73" s="1">
        <f t="shared" si="19"/>
        <v>3</v>
      </c>
      <c r="AE73" s="1">
        <v>1000000</v>
      </c>
      <c r="AF73" s="1">
        <f t="shared" si="9"/>
        <v>999994.5</v>
      </c>
      <c r="AG73" s="1" t="str">
        <f t="shared" si="10"/>
        <v>Ortopédia</v>
      </c>
      <c r="AH73" s="1">
        <f t="shared" si="13"/>
        <v>1</v>
      </c>
      <c r="AI73" s="28">
        <f t="shared" si="14"/>
        <v>3.3448275862068964</v>
      </c>
      <c r="AJ73" s="1">
        <f t="shared" si="15"/>
        <v>4</v>
      </c>
      <c r="AK73" s="1">
        <f t="shared" si="16"/>
        <v>4</v>
      </c>
      <c r="AL73" s="1">
        <f t="shared" si="17"/>
        <v>0</v>
      </c>
      <c r="AO73" s="27" t="s">
        <v>25</v>
      </c>
      <c r="AP73" s="1">
        <v>1</v>
      </c>
      <c r="AQ73" s="1">
        <v>4</v>
      </c>
      <c r="AR73" s="1">
        <v>4</v>
      </c>
    </row>
    <row r="74" spans="1:44" x14ac:dyDescent="0.25">
      <c r="A74" s="1" t="str">
        <f t="shared" si="11"/>
        <v>Orvosi rehabilitáció</v>
      </c>
      <c r="B74" s="1">
        <f t="shared" si="19"/>
        <v>3</v>
      </c>
      <c r="C74" s="1">
        <f t="shared" si="19"/>
        <v>3</v>
      </c>
      <c r="D74" s="1">
        <f t="shared" si="19"/>
        <v>3</v>
      </c>
      <c r="E74" s="1">
        <f t="shared" si="19"/>
        <v>3</v>
      </c>
      <c r="F74" s="1">
        <f t="shared" si="19"/>
        <v>3</v>
      </c>
      <c r="G74" s="1">
        <f t="shared" si="19"/>
        <v>4</v>
      </c>
      <c r="H74" s="1">
        <f t="shared" si="19"/>
        <v>3</v>
      </c>
      <c r="I74" s="1">
        <f t="shared" si="19"/>
        <v>3</v>
      </c>
      <c r="J74" s="1">
        <f t="shared" si="19"/>
        <v>3</v>
      </c>
      <c r="K74" s="1">
        <f t="shared" si="19"/>
        <v>3</v>
      </c>
      <c r="L74" s="1">
        <f t="shared" si="19"/>
        <v>3</v>
      </c>
      <c r="M74" s="1">
        <f t="shared" si="19"/>
        <v>4</v>
      </c>
      <c r="N74" s="1">
        <f t="shared" si="19"/>
        <v>4</v>
      </c>
      <c r="O74" s="1">
        <f t="shared" si="19"/>
        <v>3</v>
      </c>
      <c r="P74" s="1">
        <f t="shared" si="19"/>
        <v>4</v>
      </c>
      <c r="Q74" s="1">
        <f t="shared" si="19"/>
        <v>4</v>
      </c>
      <c r="R74" s="1">
        <f t="shared" si="19"/>
        <v>3</v>
      </c>
      <c r="S74" s="1">
        <f t="shared" si="19"/>
        <v>3</v>
      </c>
      <c r="T74" s="1">
        <f t="shared" si="19"/>
        <v>4</v>
      </c>
      <c r="U74" s="1">
        <f t="shared" si="19"/>
        <v>4</v>
      </c>
      <c r="V74" s="1">
        <f t="shared" si="19"/>
        <v>3</v>
      </c>
      <c r="W74" s="1">
        <f t="shared" si="19"/>
        <v>4</v>
      </c>
      <c r="X74" s="1">
        <f t="shared" si="19"/>
        <v>4</v>
      </c>
      <c r="Y74" s="1">
        <f t="shared" si="19"/>
        <v>3</v>
      </c>
      <c r="Z74" s="1">
        <f t="shared" si="19"/>
        <v>3</v>
      </c>
      <c r="AA74" s="1">
        <f t="shared" si="19"/>
        <v>3</v>
      </c>
      <c r="AB74" s="1">
        <f t="shared" si="19"/>
        <v>4</v>
      </c>
      <c r="AC74" s="1">
        <f t="shared" si="19"/>
        <v>3</v>
      </c>
      <c r="AD74" s="1">
        <f t="shared" si="19"/>
        <v>3</v>
      </c>
      <c r="AE74" s="1">
        <v>1000000</v>
      </c>
      <c r="AF74" s="1">
        <f t="shared" si="9"/>
        <v>999994.5</v>
      </c>
      <c r="AG74" s="1" t="str">
        <f t="shared" si="10"/>
        <v>Orvosi rehabilitáció</v>
      </c>
      <c r="AH74" s="1">
        <f t="shared" si="13"/>
        <v>1</v>
      </c>
      <c r="AI74" s="28">
        <f t="shared" si="14"/>
        <v>3.3448275862068964</v>
      </c>
      <c r="AJ74" s="1">
        <f t="shared" si="15"/>
        <v>4</v>
      </c>
      <c r="AK74" s="1">
        <f t="shared" si="16"/>
        <v>4</v>
      </c>
      <c r="AL74" s="1">
        <f t="shared" si="17"/>
        <v>0</v>
      </c>
      <c r="AO74" s="27" t="s">
        <v>17</v>
      </c>
      <c r="AP74" s="1">
        <v>1</v>
      </c>
      <c r="AQ74" s="1">
        <v>4</v>
      </c>
      <c r="AR74" s="1">
        <v>4</v>
      </c>
    </row>
    <row r="75" spans="1:44" x14ac:dyDescent="0.25">
      <c r="A75" s="1" t="str">
        <f t="shared" si="11"/>
        <v>Patológia és kórszövettan</v>
      </c>
      <c r="B75" s="1">
        <f t="shared" si="19"/>
        <v>3</v>
      </c>
      <c r="C75" s="1">
        <f t="shared" si="19"/>
        <v>3</v>
      </c>
      <c r="D75" s="1">
        <f t="shared" si="19"/>
        <v>3</v>
      </c>
      <c r="E75" s="1">
        <f t="shared" si="19"/>
        <v>3</v>
      </c>
      <c r="F75" s="1">
        <f t="shared" si="19"/>
        <v>3</v>
      </c>
      <c r="G75" s="1">
        <f t="shared" si="19"/>
        <v>4</v>
      </c>
      <c r="H75" s="1">
        <f t="shared" si="19"/>
        <v>3</v>
      </c>
      <c r="I75" s="1">
        <f t="shared" si="19"/>
        <v>3</v>
      </c>
      <c r="J75" s="1">
        <f t="shared" si="19"/>
        <v>3</v>
      </c>
      <c r="K75" s="1">
        <f t="shared" si="19"/>
        <v>3</v>
      </c>
      <c r="L75" s="1">
        <f t="shared" si="19"/>
        <v>3</v>
      </c>
      <c r="M75" s="1">
        <f t="shared" si="19"/>
        <v>4</v>
      </c>
      <c r="N75" s="1">
        <f t="shared" si="19"/>
        <v>4</v>
      </c>
      <c r="O75" s="1">
        <f t="shared" si="19"/>
        <v>3</v>
      </c>
      <c r="P75" s="1">
        <f t="shared" si="19"/>
        <v>4</v>
      </c>
      <c r="Q75" s="1">
        <f t="shared" si="19"/>
        <v>4</v>
      </c>
      <c r="R75" s="1">
        <f t="shared" si="19"/>
        <v>3</v>
      </c>
      <c r="S75" s="1">
        <f t="shared" si="19"/>
        <v>3</v>
      </c>
      <c r="T75" s="1">
        <f t="shared" si="19"/>
        <v>4</v>
      </c>
      <c r="U75" s="1">
        <f t="shared" si="19"/>
        <v>4</v>
      </c>
      <c r="V75" s="1">
        <f t="shared" si="19"/>
        <v>3</v>
      </c>
      <c r="W75" s="1">
        <f t="shared" si="19"/>
        <v>4</v>
      </c>
      <c r="X75" s="1">
        <f t="shared" si="19"/>
        <v>4</v>
      </c>
      <c r="Y75" s="1">
        <f t="shared" si="19"/>
        <v>3</v>
      </c>
      <c r="Z75" s="1">
        <f t="shared" si="19"/>
        <v>3</v>
      </c>
      <c r="AA75" s="1">
        <f t="shared" si="19"/>
        <v>3</v>
      </c>
      <c r="AB75" s="1">
        <f t="shared" si="19"/>
        <v>4</v>
      </c>
      <c r="AC75" s="1">
        <f t="shared" si="19"/>
        <v>3</v>
      </c>
      <c r="AD75" s="1">
        <f t="shared" si="19"/>
        <v>3</v>
      </c>
      <c r="AE75" s="1">
        <v>1000000</v>
      </c>
      <c r="AF75" s="1">
        <f t="shared" si="9"/>
        <v>999994.5</v>
      </c>
      <c r="AG75" s="1" t="str">
        <f t="shared" si="10"/>
        <v>Patológia és kórszövettan</v>
      </c>
      <c r="AH75" s="1">
        <f t="shared" si="13"/>
        <v>1</v>
      </c>
      <c r="AI75" s="28">
        <f t="shared" si="14"/>
        <v>3.3448275862068964</v>
      </c>
      <c r="AJ75" s="1">
        <f t="shared" si="15"/>
        <v>4</v>
      </c>
      <c r="AK75" s="1">
        <f t="shared" si="16"/>
        <v>4</v>
      </c>
      <c r="AL75" s="1">
        <f t="shared" si="17"/>
        <v>0</v>
      </c>
      <c r="AO75" s="27" t="s">
        <v>10</v>
      </c>
      <c r="AP75" s="1">
        <v>1</v>
      </c>
      <c r="AQ75" s="1">
        <v>4</v>
      </c>
      <c r="AR75" s="1">
        <v>4</v>
      </c>
    </row>
    <row r="76" spans="1:44" x14ac:dyDescent="0.25">
      <c r="A76" s="1" t="str">
        <f t="shared" si="11"/>
        <v>Pszichiátria</v>
      </c>
      <c r="B76" s="1">
        <f t="shared" si="19"/>
        <v>3</v>
      </c>
      <c r="C76" s="1">
        <f t="shared" si="19"/>
        <v>3</v>
      </c>
      <c r="D76" s="1">
        <f t="shared" si="19"/>
        <v>3</v>
      </c>
      <c r="E76" s="1">
        <f t="shared" si="19"/>
        <v>3</v>
      </c>
      <c r="F76" s="1">
        <f t="shared" si="19"/>
        <v>3</v>
      </c>
      <c r="G76" s="1">
        <f t="shared" si="19"/>
        <v>4</v>
      </c>
      <c r="H76" s="1">
        <f t="shared" si="19"/>
        <v>3</v>
      </c>
      <c r="I76" s="1">
        <f t="shared" si="19"/>
        <v>3</v>
      </c>
      <c r="J76" s="1">
        <f t="shared" si="19"/>
        <v>3</v>
      </c>
      <c r="K76" s="1">
        <f t="shared" si="19"/>
        <v>3</v>
      </c>
      <c r="L76" s="1">
        <f t="shared" si="19"/>
        <v>3</v>
      </c>
      <c r="M76" s="1">
        <f t="shared" si="19"/>
        <v>4</v>
      </c>
      <c r="N76" s="1">
        <f t="shared" si="19"/>
        <v>4</v>
      </c>
      <c r="O76" s="1">
        <f t="shared" si="19"/>
        <v>3</v>
      </c>
      <c r="P76" s="1">
        <f t="shared" si="19"/>
        <v>4</v>
      </c>
      <c r="Q76" s="1">
        <f t="shared" si="19"/>
        <v>4</v>
      </c>
      <c r="R76" s="1">
        <f t="shared" si="19"/>
        <v>3</v>
      </c>
      <c r="S76" s="1">
        <f t="shared" si="19"/>
        <v>3</v>
      </c>
      <c r="T76" s="1">
        <f t="shared" si="19"/>
        <v>4</v>
      </c>
      <c r="U76" s="1">
        <f t="shared" si="19"/>
        <v>4</v>
      </c>
      <c r="V76" s="1">
        <f t="shared" si="19"/>
        <v>3</v>
      </c>
      <c r="W76" s="1">
        <f t="shared" si="19"/>
        <v>4</v>
      </c>
      <c r="X76" s="1">
        <f t="shared" si="19"/>
        <v>4</v>
      </c>
      <c r="Y76" s="1">
        <f t="shared" si="19"/>
        <v>3</v>
      </c>
      <c r="Z76" s="1">
        <f t="shared" si="19"/>
        <v>3</v>
      </c>
      <c r="AA76" s="1">
        <f t="shared" si="19"/>
        <v>3</v>
      </c>
      <c r="AB76" s="1">
        <f t="shared" si="19"/>
        <v>4</v>
      </c>
      <c r="AC76" s="1">
        <f t="shared" si="19"/>
        <v>3</v>
      </c>
      <c r="AD76" s="1">
        <f t="shared" si="19"/>
        <v>3</v>
      </c>
      <c r="AE76" s="1">
        <v>1000000</v>
      </c>
      <c r="AF76" s="1">
        <f t="shared" si="9"/>
        <v>999994.5</v>
      </c>
      <c r="AG76" s="1" t="str">
        <f t="shared" si="10"/>
        <v>Pszichiátria</v>
      </c>
      <c r="AH76" s="1">
        <f t="shared" si="13"/>
        <v>1</v>
      </c>
      <c r="AI76" s="28">
        <f t="shared" si="14"/>
        <v>3.3448275862068964</v>
      </c>
      <c r="AJ76" s="1">
        <f t="shared" si="15"/>
        <v>4</v>
      </c>
      <c r="AK76" s="1">
        <f t="shared" si="16"/>
        <v>4</v>
      </c>
      <c r="AL76" s="1">
        <f t="shared" si="17"/>
        <v>0</v>
      </c>
      <c r="AO76" s="27" t="s">
        <v>19</v>
      </c>
      <c r="AP76" s="1">
        <v>1</v>
      </c>
      <c r="AQ76" s="1">
        <v>4</v>
      </c>
      <c r="AR76" s="1">
        <v>4</v>
      </c>
    </row>
    <row r="77" spans="1:44" x14ac:dyDescent="0.25">
      <c r="A77" s="1" t="str">
        <f t="shared" si="11"/>
        <v>Reumatológia</v>
      </c>
      <c r="B77" s="1">
        <f t="shared" si="19"/>
        <v>3</v>
      </c>
      <c r="C77" s="1">
        <f t="shared" si="19"/>
        <v>3</v>
      </c>
      <c r="D77" s="1">
        <f t="shared" si="19"/>
        <v>3</v>
      </c>
      <c r="E77" s="1">
        <f t="shared" si="19"/>
        <v>3</v>
      </c>
      <c r="F77" s="1">
        <f t="shared" si="19"/>
        <v>3</v>
      </c>
      <c r="G77" s="1">
        <f t="shared" si="19"/>
        <v>4</v>
      </c>
      <c r="H77" s="1">
        <f t="shared" si="19"/>
        <v>3</v>
      </c>
      <c r="I77" s="1">
        <f t="shared" si="19"/>
        <v>3</v>
      </c>
      <c r="J77" s="1">
        <f t="shared" si="19"/>
        <v>3</v>
      </c>
      <c r="K77" s="1">
        <f t="shared" si="19"/>
        <v>3</v>
      </c>
      <c r="L77" s="1">
        <f t="shared" si="19"/>
        <v>3</v>
      </c>
      <c r="M77" s="1">
        <f t="shared" si="19"/>
        <v>4</v>
      </c>
      <c r="N77" s="1">
        <f t="shared" si="19"/>
        <v>4</v>
      </c>
      <c r="O77" s="1">
        <f t="shared" si="19"/>
        <v>3</v>
      </c>
      <c r="P77" s="1">
        <f t="shared" si="19"/>
        <v>4</v>
      </c>
      <c r="Q77" s="1">
        <f t="shared" si="19"/>
        <v>4</v>
      </c>
      <c r="R77" s="1">
        <f t="shared" si="19"/>
        <v>3</v>
      </c>
      <c r="S77" s="1">
        <f t="shared" si="19"/>
        <v>3</v>
      </c>
      <c r="T77" s="1">
        <f t="shared" si="19"/>
        <v>4</v>
      </c>
      <c r="U77" s="1">
        <f t="shared" si="19"/>
        <v>4</v>
      </c>
      <c r="V77" s="1">
        <f t="shared" si="19"/>
        <v>3</v>
      </c>
      <c r="W77" s="1">
        <f t="shared" si="19"/>
        <v>4</v>
      </c>
      <c r="X77" s="1">
        <f t="shared" si="19"/>
        <v>4</v>
      </c>
      <c r="Y77" s="1">
        <f t="shared" si="19"/>
        <v>3</v>
      </c>
      <c r="Z77" s="1">
        <f t="shared" si="19"/>
        <v>3</v>
      </c>
      <c r="AA77" s="1">
        <f t="shared" si="19"/>
        <v>3</v>
      </c>
      <c r="AB77" s="1">
        <f t="shared" si="19"/>
        <v>4</v>
      </c>
      <c r="AC77" s="1">
        <f t="shared" si="19"/>
        <v>3</v>
      </c>
      <c r="AD77" s="1">
        <f t="shared" si="19"/>
        <v>3</v>
      </c>
      <c r="AE77" s="1">
        <v>1000000</v>
      </c>
      <c r="AF77" s="1">
        <f t="shared" si="9"/>
        <v>999994.5</v>
      </c>
      <c r="AG77" s="1" t="str">
        <f t="shared" si="10"/>
        <v>Reumatológia</v>
      </c>
      <c r="AH77" s="1">
        <f t="shared" si="13"/>
        <v>1</v>
      </c>
      <c r="AI77" s="28">
        <f t="shared" si="14"/>
        <v>3.3448275862068964</v>
      </c>
      <c r="AJ77" s="1">
        <f t="shared" si="15"/>
        <v>4</v>
      </c>
      <c r="AK77" s="1">
        <f t="shared" si="16"/>
        <v>4</v>
      </c>
      <c r="AL77" s="1">
        <f t="shared" si="17"/>
        <v>0</v>
      </c>
      <c r="AO77" s="27" t="s">
        <v>21</v>
      </c>
      <c r="AP77" s="1">
        <v>1</v>
      </c>
      <c r="AQ77" s="1">
        <v>4</v>
      </c>
      <c r="AR77" s="1">
        <v>4</v>
      </c>
    </row>
    <row r="78" spans="1:44" x14ac:dyDescent="0.25">
      <c r="A78" s="1" t="str">
        <f t="shared" si="11"/>
        <v>Röntgen-diagnosztika és -terápia</v>
      </c>
      <c r="B78" s="1">
        <f t="shared" si="19"/>
        <v>3</v>
      </c>
      <c r="C78" s="1">
        <f t="shared" si="19"/>
        <v>3</v>
      </c>
      <c r="D78" s="1">
        <f t="shared" si="19"/>
        <v>3</v>
      </c>
      <c r="E78" s="1">
        <f t="shared" si="19"/>
        <v>3</v>
      </c>
      <c r="F78" s="1">
        <f t="shared" si="19"/>
        <v>3</v>
      </c>
      <c r="G78" s="1">
        <f t="shared" si="19"/>
        <v>4</v>
      </c>
      <c r="H78" s="1">
        <f t="shared" si="19"/>
        <v>3</v>
      </c>
      <c r="I78" s="1">
        <f t="shared" si="19"/>
        <v>3</v>
      </c>
      <c r="J78" s="1">
        <f t="shared" si="19"/>
        <v>3</v>
      </c>
      <c r="K78" s="1">
        <f t="shared" si="19"/>
        <v>3</v>
      </c>
      <c r="L78" s="1">
        <f t="shared" si="19"/>
        <v>3</v>
      </c>
      <c r="M78" s="1">
        <f t="shared" si="19"/>
        <v>4</v>
      </c>
      <c r="N78" s="1">
        <f t="shared" si="19"/>
        <v>4</v>
      </c>
      <c r="O78" s="1">
        <f t="shared" si="19"/>
        <v>3</v>
      </c>
      <c r="P78" s="1">
        <f t="shared" si="19"/>
        <v>4</v>
      </c>
      <c r="Q78" s="1">
        <f t="shared" si="19"/>
        <v>4</v>
      </c>
      <c r="R78" s="1">
        <f t="shared" si="19"/>
        <v>3</v>
      </c>
      <c r="S78" s="1">
        <f t="shared" si="19"/>
        <v>3</v>
      </c>
      <c r="T78" s="1">
        <f t="shared" si="19"/>
        <v>4</v>
      </c>
      <c r="U78" s="1">
        <f t="shared" si="19"/>
        <v>4</v>
      </c>
      <c r="V78" s="1">
        <f t="shared" si="19"/>
        <v>3</v>
      </c>
      <c r="W78" s="1">
        <f t="shared" si="19"/>
        <v>4</v>
      </c>
      <c r="X78" s="1">
        <f t="shared" si="19"/>
        <v>4</v>
      </c>
      <c r="Y78" s="1">
        <f t="shared" ref="Y78:AD78" si="20">+RANK(Y50,Y$32:Y$58,0)</f>
        <v>3</v>
      </c>
      <c r="Z78" s="1">
        <f t="shared" si="20"/>
        <v>3</v>
      </c>
      <c r="AA78" s="1">
        <f t="shared" si="20"/>
        <v>3</v>
      </c>
      <c r="AB78" s="1">
        <f t="shared" si="20"/>
        <v>4</v>
      </c>
      <c r="AC78" s="1">
        <f t="shared" si="20"/>
        <v>3</v>
      </c>
      <c r="AD78" s="1">
        <f t="shared" si="20"/>
        <v>3</v>
      </c>
      <c r="AE78" s="1">
        <v>1000000</v>
      </c>
      <c r="AF78" s="1">
        <f t="shared" si="9"/>
        <v>999994.5</v>
      </c>
      <c r="AG78" s="1" t="str">
        <f t="shared" si="10"/>
        <v>Röntgen-diagnosztika és -terápia</v>
      </c>
      <c r="AH78" s="1">
        <f t="shared" si="13"/>
        <v>1</v>
      </c>
      <c r="AI78" s="28">
        <f t="shared" si="14"/>
        <v>3.3448275862068964</v>
      </c>
      <c r="AJ78" s="1">
        <f t="shared" si="15"/>
        <v>4</v>
      </c>
      <c r="AK78" s="1">
        <f t="shared" si="16"/>
        <v>4</v>
      </c>
      <c r="AL78" s="1">
        <f t="shared" si="17"/>
        <v>0</v>
      </c>
      <c r="AO78" s="27" t="s">
        <v>13</v>
      </c>
      <c r="AP78" s="1">
        <v>1</v>
      </c>
      <c r="AQ78" s="1">
        <v>4</v>
      </c>
      <c r="AR78" s="1">
        <v>4</v>
      </c>
    </row>
    <row r="79" spans="1:44" x14ac:dyDescent="0.25">
      <c r="A79" s="1" t="str">
        <f t="shared" si="11"/>
        <v>Sebészet</v>
      </c>
      <c r="B79" s="1">
        <f t="shared" ref="B79:AD86" si="21">+RANK(B51,B$32:B$58,0)</f>
        <v>3</v>
      </c>
      <c r="C79" s="1">
        <f t="shared" si="21"/>
        <v>3</v>
      </c>
      <c r="D79" s="1">
        <f t="shared" si="21"/>
        <v>3</v>
      </c>
      <c r="E79" s="1">
        <f t="shared" si="21"/>
        <v>3</v>
      </c>
      <c r="F79" s="1">
        <f t="shared" si="21"/>
        <v>3</v>
      </c>
      <c r="G79" s="1">
        <f t="shared" si="21"/>
        <v>4</v>
      </c>
      <c r="H79" s="1">
        <f t="shared" si="21"/>
        <v>3</v>
      </c>
      <c r="I79" s="1">
        <f t="shared" si="21"/>
        <v>3</v>
      </c>
      <c r="J79" s="1">
        <f t="shared" si="21"/>
        <v>3</v>
      </c>
      <c r="K79" s="1">
        <f t="shared" si="21"/>
        <v>3</v>
      </c>
      <c r="L79" s="1">
        <f t="shared" si="21"/>
        <v>3</v>
      </c>
      <c r="M79" s="1">
        <f t="shared" si="21"/>
        <v>4</v>
      </c>
      <c r="N79" s="1">
        <f t="shared" si="21"/>
        <v>4</v>
      </c>
      <c r="O79" s="1">
        <f t="shared" si="21"/>
        <v>3</v>
      </c>
      <c r="P79" s="1">
        <f t="shared" si="21"/>
        <v>4</v>
      </c>
      <c r="Q79" s="1">
        <f t="shared" si="21"/>
        <v>4</v>
      </c>
      <c r="R79" s="1">
        <f t="shared" si="21"/>
        <v>3</v>
      </c>
      <c r="S79" s="1">
        <f t="shared" si="21"/>
        <v>3</v>
      </c>
      <c r="T79" s="1">
        <f t="shared" si="21"/>
        <v>4</v>
      </c>
      <c r="U79" s="1">
        <f t="shared" si="21"/>
        <v>4</v>
      </c>
      <c r="V79" s="1">
        <f t="shared" si="21"/>
        <v>3</v>
      </c>
      <c r="W79" s="1">
        <f t="shared" si="21"/>
        <v>4</v>
      </c>
      <c r="X79" s="1">
        <f t="shared" si="21"/>
        <v>4</v>
      </c>
      <c r="Y79" s="1">
        <f t="shared" si="21"/>
        <v>3</v>
      </c>
      <c r="Z79" s="1">
        <f t="shared" si="21"/>
        <v>3</v>
      </c>
      <c r="AA79" s="1">
        <f t="shared" si="21"/>
        <v>3</v>
      </c>
      <c r="AB79" s="1">
        <f t="shared" si="21"/>
        <v>4</v>
      </c>
      <c r="AC79" s="1">
        <f t="shared" si="21"/>
        <v>3</v>
      </c>
      <c r="AD79" s="1">
        <f t="shared" si="21"/>
        <v>3</v>
      </c>
      <c r="AE79" s="1">
        <v>1000000</v>
      </c>
      <c r="AF79" s="1">
        <f t="shared" si="9"/>
        <v>999994.5</v>
      </c>
      <c r="AG79" s="1" t="str">
        <f t="shared" si="10"/>
        <v>Sebészet</v>
      </c>
      <c r="AH79" s="1">
        <f t="shared" si="13"/>
        <v>1</v>
      </c>
      <c r="AI79" s="28">
        <f t="shared" si="14"/>
        <v>3.3448275862068964</v>
      </c>
      <c r="AJ79" s="1">
        <f t="shared" si="15"/>
        <v>4</v>
      </c>
      <c r="AK79" s="1">
        <f t="shared" si="16"/>
        <v>4</v>
      </c>
      <c r="AL79" s="1">
        <f t="shared" si="17"/>
        <v>0</v>
      </c>
      <c r="AO79" s="27" t="s">
        <v>33</v>
      </c>
      <c r="AP79" s="1">
        <v>1</v>
      </c>
      <c r="AQ79" s="1">
        <v>4</v>
      </c>
      <c r="AR79" s="1">
        <v>4</v>
      </c>
    </row>
    <row r="80" spans="1:44" x14ac:dyDescent="0.25">
      <c r="A80" s="1" t="str">
        <f t="shared" si="11"/>
        <v>Sürgősségi betegellátás, oxyológia</v>
      </c>
      <c r="B80" s="1">
        <f t="shared" si="21"/>
        <v>3</v>
      </c>
      <c r="C80" s="1">
        <f t="shared" si="21"/>
        <v>3</v>
      </c>
      <c r="D80" s="1">
        <f t="shared" si="21"/>
        <v>3</v>
      </c>
      <c r="E80" s="1">
        <f t="shared" si="21"/>
        <v>3</v>
      </c>
      <c r="F80" s="1">
        <f t="shared" si="21"/>
        <v>3</v>
      </c>
      <c r="G80" s="1">
        <f t="shared" si="21"/>
        <v>2</v>
      </c>
      <c r="H80" s="1">
        <f t="shared" si="21"/>
        <v>3</v>
      </c>
      <c r="I80" s="1">
        <f t="shared" si="21"/>
        <v>3</v>
      </c>
      <c r="J80" s="1">
        <f t="shared" si="21"/>
        <v>3</v>
      </c>
      <c r="K80" s="1">
        <f t="shared" si="21"/>
        <v>3</v>
      </c>
      <c r="L80" s="1">
        <f t="shared" si="21"/>
        <v>3</v>
      </c>
      <c r="M80" s="1">
        <f t="shared" si="21"/>
        <v>2</v>
      </c>
      <c r="N80" s="1">
        <f t="shared" si="21"/>
        <v>2</v>
      </c>
      <c r="O80" s="1">
        <f t="shared" si="21"/>
        <v>3</v>
      </c>
      <c r="P80" s="1">
        <f t="shared" si="21"/>
        <v>1</v>
      </c>
      <c r="Q80" s="1">
        <f t="shared" si="21"/>
        <v>1</v>
      </c>
      <c r="R80" s="1">
        <f t="shared" si="21"/>
        <v>3</v>
      </c>
      <c r="S80" s="1">
        <f t="shared" si="21"/>
        <v>3</v>
      </c>
      <c r="T80" s="1">
        <f t="shared" si="21"/>
        <v>2</v>
      </c>
      <c r="U80" s="1">
        <f t="shared" si="21"/>
        <v>2</v>
      </c>
      <c r="V80" s="1">
        <f t="shared" si="21"/>
        <v>3</v>
      </c>
      <c r="W80" s="1">
        <f t="shared" si="21"/>
        <v>2</v>
      </c>
      <c r="X80" s="1">
        <f t="shared" si="21"/>
        <v>1</v>
      </c>
      <c r="Y80" s="1">
        <f t="shared" si="21"/>
        <v>3</v>
      </c>
      <c r="Z80" s="1">
        <f t="shared" si="21"/>
        <v>3</v>
      </c>
      <c r="AA80" s="1">
        <f t="shared" si="21"/>
        <v>3</v>
      </c>
      <c r="AB80" s="1">
        <f t="shared" si="21"/>
        <v>2</v>
      </c>
      <c r="AC80" s="1">
        <f t="shared" si="21"/>
        <v>3</v>
      </c>
      <c r="AD80" s="1">
        <f t="shared" si="21"/>
        <v>3</v>
      </c>
      <c r="AE80" s="1">
        <v>1000000</v>
      </c>
      <c r="AF80" s="1">
        <f t="shared" si="9"/>
        <v>1000035.5</v>
      </c>
      <c r="AG80" s="29" t="str">
        <f t="shared" si="10"/>
        <v>Sürgősségi betegellátás, oxyológia</v>
      </c>
      <c r="AH80" s="1">
        <f t="shared" si="13"/>
        <v>1</v>
      </c>
      <c r="AI80" s="28">
        <f t="shared" si="14"/>
        <v>2.5517241379310347</v>
      </c>
      <c r="AJ80" s="1">
        <f t="shared" si="15"/>
        <v>3</v>
      </c>
      <c r="AK80" s="1">
        <f t="shared" si="16"/>
        <v>3</v>
      </c>
      <c r="AL80" s="1">
        <f t="shared" si="17"/>
        <v>0</v>
      </c>
      <c r="AO80" s="27" t="s">
        <v>15</v>
      </c>
      <c r="AP80" s="1">
        <v>1</v>
      </c>
      <c r="AQ80" s="1">
        <v>3</v>
      </c>
      <c r="AR80" s="1">
        <v>3</v>
      </c>
    </row>
    <row r="81" spans="1:75" x14ac:dyDescent="0.25">
      <c r="A81" s="1" t="str">
        <f t="shared" si="11"/>
        <v>Szemészet</v>
      </c>
      <c r="B81" s="1">
        <f t="shared" si="21"/>
        <v>3</v>
      </c>
      <c r="C81" s="1">
        <f t="shared" si="21"/>
        <v>3</v>
      </c>
      <c r="D81" s="1">
        <f t="shared" si="21"/>
        <v>3</v>
      </c>
      <c r="E81" s="1">
        <f t="shared" si="21"/>
        <v>3</v>
      </c>
      <c r="F81" s="1">
        <f t="shared" si="21"/>
        <v>3</v>
      </c>
      <c r="G81" s="1">
        <f t="shared" si="21"/>
        <v>4</v>
      </c>
      <c r="H81" s="1">
        <f t="shared" si="21"/>
        <v>3</v>
      </c>
      <c r="I81" s="1">
        <f t="shared" si="21"/>
        <v>3</v>
      </c>
      <c r="J81" s="1">
        <f t="shared" si="21"/>
        <v>3</v>
      </c>
      <c r="K81" s="1">
        <f t="shared" si="21"/>
        <v>3</v>
      </c>
      <c r="L81" s="1">
        <f t="shared" si="21"/>
        <v>3</v>
      </c>
      <c r="M81" s="1">
        <f t="shared" si="21"/>
        <v>4</v>
      </c>
      <c r="N81" s="1">
        <f t="shared" si="21"/>
        <v>4</v>
      </c>
      <c r="O81" s="1">
        <f t="shared" si="21"/>
        <v>3</v>
      </c>
      <c r="P81" s="1">
        <f t="shared" si="21"/>
        <v>4</v>
      </c>
      <c r="Q81" s="1">
        <f t="shared" si="21"/>
        <v>4</v>
      </c>
      <c r="R81" s="1">
        <f t="shared" si="21"/>
        <v>3</v>
      </c>
      <c r="S81" s="1">
        <f t="shared" si="21"/>
        <v>3</v>
      </c>
      <c r="T81" s="1">
        <f t="shared" si="21"/>
        <v>4</v>
      </c>
      <c r="U81" s="1">
        <f t="shared" si="21"/>
        <v>4</v>
      </c>
      <c r="V81" s="1">
        <f t="shared" si="21"/>
        <v>3</v>
      </c>
      <c r="W81" s="1">
        <f t="shared" si="21"/>
        <v>4</v>
      </c>
      <c r="X81" s="1">
        <f t="shared" si="21"/>
        <v>4</v>
      </c>
      <c r="Y81" s="1">
        <f t="shared" si="21"/>
        <v>3</v>
      </c>
      <c r="Z81" s="1">
        <f t="shared" si="21"/>
        <v>3</v>
      </c>
      <c r="AA81" s="1">
        <f t="shared" si="21"/>
        <v>3</v>
      </c>
      <c r="AB81" s="1">
        <f t="shared" si="21"/>
        <v>4</v>
      </c>
      <c r="AC81" s="1">
        <f t="shared" si="21"/>
        <v>3</v>
      </c>
      <c r="AD81" s="1">
        <f t="shared" si="21"/>
        <v>3</v>
      </c>
      <c r="AE81" s="1">
        <v>1000000</v>
      </c>
      <c r="AF81" s="1">
        <f t="shared" si="9"/>
        <v>999994.5</v>
      </c>
      <c r="AG81" s="1" t="str">
        <f t="shared" si="10"/>
        <v>Szemészet</v>
      </c>
      <c r="AH81" s="1">
        <f t="shared" si="13"/>
        <v>1</v>
      </c>
      <c r="AI81" s="28">
        <f t="shared" si="14"/>
        <v>3.3448275862068964</v>
      </c>
      <c r="AJ81" s="1">
        <f t="shared" si="15"/>
        <v>4</v>
      </c>
      <c r="AK81" s="1">
        <f t="shared" si="16"/>
        <v>4</v>
      </c>
      <c r="AL81" s="1">
        <f t="shared" si="17"/>
        <v>0</v>
      </c>
      <c r="AO81" s="27" t="s">
        <v>28</v>
      </c>
      <c r="AP81" s="1">
        <v>1</v>
      </c>
      <c r="AQ81" s="1">
        <v>4</v>
      </c>
      <c r="AR81" s="1">
        <v>4</v>
      </c>
    </row>
    <row r="82" spans="1:75" x14ac:dyDescent="0.25">
      <c r="A82" s="1" t="str">
        <f t="shared" si="11"/>
        <v>Szülészet és nőgyógyászat</v>
      </c>
      <c r="B82" s="1">
        <f t="shared" si="21"/>
        <v>3</v>
      </c>
      <c r="C82" s="1">
        <f t="shared" si="21"/>
        <v>3</v>
      </c>
      <c r="D82" s="1">
        <f t="shared" si="21"/>
        <v>3</v>
      </c>
      <c r="E82" s="1">
        <f t="shared" si="21"/>
        <v>3</v>
      </c>
      <c r="F82" s="1">
        <f t="shared" si="21"/>
        <v>3</v>
      </c>
      <c r="G82" s="1">
        <f t="shared" si="21"/>
        <v>4</v>
      </c>
      <c r="H82" s="1">
        <f t="shared" si="21"/>
        <v>3</v>
      </c>
      <c r="I82" s="1">
        <f t="shared" si="21"/>
        <v>3</v>
      </c>
      <c r="J82" s="1">
        <f t="shared" si="21"/>
        <v>3</v>
      </c>
      <c r="K82" s="1">
        <f t="shared" si="21"/>
        <v>3</v>
      </c>
      <c r="L82" s="1">
        <f t="shared" si="21"/>
        <v>3</v>
      </c>
      <c r="M82" s="1">
        <f t="shared" si="21"/>
        <v>4</v>
      </c>
      <c r="N82" s="1">
        <f t="shared" si="21"/>
        <v>4</v>
      </c>
      <c r="O82" s="1">
        <f t="shared" si="21"/>
        <v>3</v>
      </c>
      <c r="P82" s="1">
        <f t="shared" si="21"/>
        <v>4</v>
      </c>
      <c r="Q82" s="1">
        <f t="shared" si="21"/>
        <v>4</v>
      </c>
      <c r="R82" s="1">
        <f t="shared" si="21"/>
        <v>3</v>
      </c>
      <c r="S82" s="1">
        <f t="shared" si="21"/>
        <v>3</v>
      </c>
      <c r="T82" s="1">
        <f t="shared" si="21"/>
        <v>4</v>
      </c>
      <c r="U82" s="1">
        <f t="shared" si="21"/>
        <v>4</v>
      </c>
      <c r="V82" s="1">
        <f t="shared" si="21"/>
        <v>3</v>
      </c>
      <c r="W82" s="1">
        <f t="shared" si="21"/>
        <v>4</v>
      </c>
      <c r="X82" s="1">
        <f t="shared" si="21"/>
        <v>4</v>
      </c>
      <c r="Y82" s="1">
        <f t="shared" si="21"/>
        <v>3</v>
      </c>
      <c r="Z82" s="1">
        <f t="shared" si="21"/>
        <v>3</v>
      </c>
      <c r="AA82" s="1">
        <f t="shared" si="21"/>
        <v>3</v>
      </c>
      <c r="AB82" s="1">
        <f t="shared" si="21"/>
        <v>4</v>
      </c>
      <c r="AC82" s="1">
        <f t="shared" si="21"/>
        <v>3</v>
      </c>
      <c r="AD82" s="1">
        <f t="shared" si="21"/>
        <v>3</v>
      </c>
      <c r="AE82" s="1">
        <v>1000000</v>
      </c>
      <c r="AF82" s="1">
        <f t="shared" si="9"/>
        <v>999994.5</v>
      </c>
      <c r="AG82" s="1" t="str">
        <f t="shared" si="10"/>
        <v>Szülészet és nőgyógyászat</v>
      </c>
      <c r="AH82" s="1">
        <f t="shared" si="13"/>
        <v>1</v>
      </c>
      <c r="AI82" s="28">
        <f t="shared" si="14"/>
        <v>3.3448275862068964</v>
      </c>
      <c r="AJ82" s="1">
        <f t="shared" si="15"/>
        <v>4</v>
      </c>
      <c r="AK82" s="1">
        <f t="shared" si="16"/>
        <v>4</v>
      </c>
      <c r="AL82" s="1">
        <f t="shared" si="17"/>
        <v>0</v>
      </c>
      <c r="AO82" s="27" t="s">
        <v>31</v>
      </c>
      <c r="AP82" s="1">
        <v>1</v>
      </c>
      <c r="AQ82" s="1">
        <v>4</v>
      </c>
      <c r="AR82" s="1">
        <v>4</v>
      </c>
    </row>
    <row r="83" spans="1:75" x14ac:dyDescent="0.25">
      <c r="A83" s="1" t="str">
        <f t="shared" si="11"/>
        <v>Tomográfia</v>
      </c>
      <c r="B83" s="1">
        <f t="shared" si="21"/>
        <v>3</v>
      </c>
      <c r="C83" s="1">
        <f t="shared" si="21"/>
        <v>3</v>
      </c>
      <c r="D83" s="1">
        <f t="shared" si="21"/>
        <v>3</v>
      </c>
      <c r="E83" s="1">
        <f t="shared" si="21"/>
        <v>3</v>
      </c>
      <c r="F83" s="1">
        <f t="shared" si="21"/>
        <v>3</v>
      </c>
      <c r="G83" s="1">
        <f t="shared" si="21"/>
        <v>4</v>
      </c>
      <c r="H83" s="1">
        <f t="shared" si="21"/>
        <v>3</v>
      </c>
      <c r="I83" s="1">
        <f t="shared" si="21"/>
        <v>3</v>
      </c>
      <c r="J83" s="1">
        <f t="shared" si="21"/>
        <v>3</v>
      </c>
      <c r="K83" s="1">
        <f t="shared" si="21"/>
        <v>3</v>
      </c>
      <c r="L83" s="1">
        <f t="shared" si="21"/>
        <v>3</v>
      </c>
      <c r="M83" s="1">
        <f t="shared" si="21"/>
        <v>4</v>
      </c>
      <c r="N83" s="1">
        <f t="shared" si="21"/>
        <v>4</v>
      </c>
      <c r="O83" s="1">
        <f t="shared" si="21"/>
        <v>3</v>
      </c>
      <c r="P83" s="1">
        <f t="shared" si="21"/>
        <v>4</v>
      </c>
      <c r="Q83" s="1">
        <f t="shared" si="21"/>
        <v>4</v>
      </c>
      <c r="R83" s="1">
        <f t="shared" si="21"/>
        <v>3</v>
      </c>
      <c r="S83" s="1">
        <f t="shared" si="21"/>
        <v>3</v>
      </c>
      <c r="T83" s="1">
        <f t="shared" si="21"/>
        <v>4</v>
      </c>
      <c r="U83" s="1">
        <f t="shared" si="21"/>
        <v>4</v>
      </c>
      <c r="V83" s="1">
        <f t="shared" si="21"/>
        <v>3</v>
      </c>
      <c r="W83" s="1">
        <f t="shared" si="21"/>
        <v>4</v>
      </c>
      <c r="X83" s="1">
        <f t="shared" si="21"/>
        <v>4</v>
      </c>
      <c r="Y83" s="1">
        <f t="shared" si="21"/>
        <v>3</v>
      </c>
      <c r="Z83" s="1">
        <f t="shared" si="21"/>
        <v>3</v>
      </c>
      <c r="AA83" s="1">
        <f t="shared" si="21"/>
        <v>3</v>
      </c>
      <c r="AB83" s="1">
        <f t="shared" si="21"/>
        <v>4</v>
      </c>
      <c r="AC83" s="1">
        <f t="shared" si="21"/>
        <v>3</v>
      </c>
      <c r="AD83" s="1">
        <f t="shared" si="21"/>
        <v>3</v>
      </c>
      <c r="AE83" s="1">
        <v>1000000</v>
      </c>
      <c r="AF83" s="1">
        <f t="shared" si="9"/>
        <v>999994.5</v>
      </c>
      <c r="AG83" s="1" t="str">
        <f t="shared" si="10"/>
        <v>Tomográfia</v>
      </c>
      <c r="AH83" s="1">
        <f t="shared" si="13"/>
        <v>1</v>
      </c>
      <c r="AI83" s="28">
        <f t="shared" si="14"/>
        <v>3.3448275862068964</v>
      </c>
      <c r="AJ83" s="1">
        <f t="shared" si="15"/>
        <v>4</v>
      </c>
      <c r="AK83" s="1">
        <f t="shared" si="16"/>
        <v>4</v>
      </c>
      <c r="AL83" s="1">
        <f t="shared" si="17"/>
        <v>0</v>
      </c>
      <c r="AO83" s="27" t="s">
        <v>12</v>
      </c>
      <c r="AP83" s="1">
        <v>1</v>
      </c>
      <c r="AQ83" s="1">
        <v>4</v>
      </c>
      <c r="AR83" s="1">
        <v>4</v>
      </c>
    </row>
    <row r="84" spans="1:75" x14ac:dyDescent="0.25">
      <c r="A84" s="1" t="str">
        <f t="shared" si="11"/>
        <v>Tüdő-gyógyászat</v>
      </c>
      <c r="B84" s="1">
        <f t="shared" si="21"/>
        <v>2</v>
      </c>
      <c r="C84" s="1">
        <f t="shared" si="21"/>
        <v>2</v>
      </c>
      <c r="D84" s="1">
        <f t="shared" si="21"/>
        <v>2</v>
      </c>
      <c r="E84" s="1">
        <f t="shared" si="21"/>
        <v>2</v>
      </c>
      <c r="F84" s="1">
        <f t="shared" si="21"/>
        <v>2</v>
      </c>
      <c r="G84" s="1">
        <f t="shared" si="21"/>
        <v>3</v>
      </c>
      <c r="H84" s="1">
        <f t="shared" si="21"/>
        <v>2</v>
      </c>
      <c r="I84" s="1">
        <f t="shared" si="21"/>
        <v>2</v>
      </c>
      <c r="J84" s="1">
        <f t="shared" si="21"/>
        <v>2</v>
      </c>
      <c r="K84" s="1">
        <f t="shared" si="21"/>
        <v>2</v>
      </c>
      <c r="L84" s="1">
        <f t="shared" si="21"/>
        <v>2</v>
      </c>
      <c r="M84" s="1">
        <f t="shared" si="21"/>
        <v>1</v>
      </c>
      <c r="N84" s="1">
        <f t="shared" si="21"/>
        <v>3</v>
      </c>
      <c r="O84" s="1">
        <f t="shared" si="21"/>
        <v>2</v>
      </c>
      <c r="P84" s="1">
        <f t="shared" si="21"/>
        <v>2</v>
      </c>
      <c r="Q84" s="1">
        <f t="shared" si="21"/>
        <v>3</v>
      </c>
      <c r="R84" s="1">
        <f t="shared" si="21"/>
        <v>2</v>
      </c>
      <c r="S84" s="1">
        <f t="shared" si="21"/>
        <v>2</v>
      </c>
      <c r="T84" s="1">
        <f t="shared" si="21"/>
        <v>3</v>
      </c>
      <c r="U84" s="1">
        <f t="shared" si="21"/>
        <v>3</v>
      </c>
      <c r="V84" s="1">
        <f t="shared" si="21"/>
        <v>2</v>
      </c>
      <c r="W84" s="1">
        <f t="shared" si="21"/>
        <v>3</v>
      </c>
      <c r="X84" s="1">
        <f t="shared" si="21"/>
        <v>2</v>
      </c>
      <c r="Y84" s="1">
        <f t="shared" si="21"/>
        <v>2</v>
      </c>
      <c r="Z84" s="1">
        <f t="shared" si="21"/>
        <v>1</v>
      </c>
      <c r="AA84" s="1">
        <f t="shared" si="21"/>
        <v>2</v>
      </c>
      <c r="AB84" s="1">
        <f t="shared" si="21"/>
        <v>1</v>
      </c>
      <c r="AC84" s="1">
        <f t="shared" si="21"/>
        <v>2</v>
      </c>
      <c r="AD84" s="1">
        <f t="shared" si="21"/>
        <v>2</v>
      </c>
      <c r="AE84" s="1">
        <v>1000000</v>
      </c>
      <c r="AF84" s="1">
        <f t="shared" si="9"/>
        <v>1000042</v>
      </c>
      <c r="AG84" s="29" t="str">
        <f t="shared" si="10"/>
        <v>Tüdő-gyógyászat</v>
      </c>
      <c r="AH84" s="1">
        <f t="shared" si="13"/>
        <v>1</v>
      </c>
      <c r="AI84" s="28">
        <f t="shared" si="14"/>
        <v>2.103448275862069</v>
      </c>
      <c r="AJ84" s="1">
        <f t="shared" si="15"/>
        <v>2</v>
      </c>
      <c r="AK84" s="1">
        <f t="shared" si="16"/>
        <v>2</v>
      </c>
      <c r="AL84" s="1">
        <f t="shared" si="17"/>
        <v>0</v>
      </c>
      <c r="AO84" s="27" t="s">
        <v>18</v>
      </c>
      <c r="AP84" s="1">
        <v>1</v>
      </c>
      <c r="AQ84" s="1">
        <v>2</v>
      </c>
      <c r="AR84" s="1">
        <v>2</v>
      </c>
    </row>
    <row r="85" spans="1:75" x14ac:dyDescent="0.25">
      <c r="A85" s="1" t="str">
        <f t="shared" si="11"/>
        <v>Ultrahang-diagnosztika és -terápia</v>
      </c>
      <c r="B85" s="1">
        <f t="shared" si="21"/>
        <v>3</v>
      </c>
      <c r="C85" s="1">
        <f t="shared" si="21"/>
        <v>3</v>
      </c>
      <c r="D85" s="1">
        <f t="shared" si="21"/>
        <v>3</v>
      </c>
      <c r="E85" s="1">
        <f t="shared" si="21"/>
        <v>3</v>
      </c>
      <c r="F85" s="1">
        <f t="shared" si="21"/>
        <v>3</v>
      </c>
      <c r="G85" s="1">
        <f t="shared" si="21"/>
        <v>4</v>
      </c>
      <c r="H85" s="1">
        <f t="shared" si="21"/>
        <v>3</v>
      </c>
      <c r="I85" s="1">
        <f t="shared" si="21"/>
        <v>3</v>
      </c>
      <c r="J85" s="1">
        <f t="shared" si="21"/>
        <v>3</v>
      </c>
      <c r="K85" s="1">
        <f t="shared" si="21"/>
        <v>3</v>
      </c>
      <c r="L85" s="1">
        <f t="shared" si="21"/>
        <v>3</v>
      </c>
      <c r="M85" s="1">
        <f t="shared" si="21"/>
        <v>4</v>
      </c>
      <c r="N85" s="1">
        <f t="shared" si="21"/>
        <v>4</v>
      </c>
      <c r="O85" s="1">
        <f t="shared" si="21"/>
        <v>3</v>
      </c>
      <c r="P85" s="1">
        <f t="shared" si="21"/>
        <v>4</v>
      </c>
      <c r="Q85" s="1">
        <f t="shared" si="21"/>
        <v>4</v>
      </c>
      <c r="R85" s="1">
        <f t="shared" si="21"/>
        <v>3</v>
      </c>
      <c r="S85" s="1">
        <f t="shared" si="21"/>
        <v>3</v>
      </c>
      <c r="T85" s="1">
        <f t="shared" si="21"/>
        <v>4</v>
      </c>
      <c r="U85" s="1">
        <f t="shared" si="21"/>
        <v>4</v>
      </c>
      <c r="V85" s="1">
        <f t="shared" si="21"/>
        <v>3</v>
      </c>
      <c r="W85" s="1">
        <f t="shared" si="21"/>
        <v>4</v>
      </c>
      <c r="X85" s="1">
        <f t="shared" si="21"/>
        <v>4</v>
      </c>
      <c r="Y85" s="1">
        <f t="shared" si="21"/>
        <v>3</v>
      </c>
      <c r="Z85" s="1">
        <f t="shared" si="21"/>
        <v>3</v>
      </c>
      <c r="AA85" s="1">
        <f t="shared" si="21"/>
        <v>3</v>
      </c>
      <c r="AB85" s="1">
        <f t="shared" si="21"/>
        <v>4</v>
      </c>
      <c r="AC85" s="1">
        <f t="shared" si="21"/>
        <v>3</v>
      </c>
      <c r="AD85" s="1">
        <f t="shared" si="21"/>
        <v>3</v>
      </c>
      <c r="AE85" s="1">
        <v>1000000</v>
      </c>
      <c r="AF85" s="1">
        <f t="shared" si="9"/>
        <v>999994.5</v>
      </c>
      <c r="AG85" s="1" t="str">
        <f t="shared" si="10"/>
        <v>Ultrahang-diagnosztika és -terápia</v>
      </c>
      <c r="AH85" s="1">
        <f t="shared" si="13"/>
        <v>1</v>
      </c>
      <c r="AI85" s="28">
        <f t="shared" si="14"/>
        <v>3.3448275862068964</v>
      </c>
      <c r="AJ85" s="1">
        <f t="shared" si="15"/>
        <v>4</v>
      </c>
      <c r="AK85" s="1">
        <f t="shared" si="16"/>
        <v>4</v>
      </c>
      <c r="AL85" s="1">
        <f t="shared" si="17"/>
        <v>0</v>
      </c>
      <c r="AO85" s="27" t="s">
        <v>11</v>
      </c>
      <c r="AP85" s="1">
        <v>1</v>
      </c>
      <c r="AQ85" s="1">
        <v>4</v>
      </c>
      <c r="AR85" s="1">
        <v>4</v>
      </c>
    </row>
    <row r="86" spans="1:75" x14ac:dyDescent="0.25">
      <c r="A86" s="1" t="str">
        <f t="shared" si="11"/>
        <v>Urológia</v>
      </c>
      <c r="B86" s="1">
        <f t="shared" si="21"/>
        <v>3</v>
      </c>
      <c r="C86" s="1">
        <f t="shared" si="21"/>
        <v>3</v>
      </c>
      <c r="D86" s="1">
        <f t="shared" si="21"/>
        <v>3</v>
      </c>
      <c r="E86" s="1">
        <f t="shared" si="21"/>
        <v>3</v>
      </c>
      <c r="F86" s="1">
        <f t="shared" si="21"/>
        <v>3</v>
      </c>
      <c r="G86" s="1">
        <f t="shared" si="21"/>
        <v>4</v>
      </c>
      <c r="H86" s="1">
        <f t="shared" si="21"/>
        <v>3</v>
      </c>
      <c r="I86" s="1">
        <f t="shared" si="21"/>
        <v>3</v>
      </c>
      <c r="J86" s="1">
        <f t="shared" si="21"/>
        <v>3</v>
      </c>
      <c r="K86" s="1">
        <f t="shared" si="21"/>
        <v>3</v>
      </c>
      <c r="L86" s="1">
        <f t="shared" si="21"/>
        <v>3</v>
      </c>
      <c r="M86" s="1">
        <f t="shared" si="21"/>
        <v>4</v>
      </c>
      <c r="N86" s="1">
        <f t="shared" si="21"/>
        <v>4</v>
      </c>
      <c r="O86" s="1">
        <f t="shared" si="21"/>
        <v>3</v>
      </c>
      <c r="P86" s="1">
        <f t="shared" si="21"/>
        <v>4</v>
      </c>
      <c r="Q86" s="1">
        <f t="shared" si="21"/>
        <v>4</v>
      </c>
      <c r="R86" s="1">
        <f t="shared" si="21"/>
        <v>3</v>
      </c>
      <c r="S86" s="1">
        <f t="shared" si="21"/>
        <v>3</v>
      </c>
      <c r="T86" s="1">
        <f t="shared" si="21"/>
        <v>4</v>
      </c>
      <c r="U86" s="1">
        <f t="shared" si="21"/>
        <v>4</v>
      </c>
      <c r="V86" s="1">
        <f t="shared" si="21"/>
        <v>3</v>
      </c>
      <c r="W86" s="1">
        <f t="shared" si="21"/>
        <v>4</v>
      </c>
      <c r="X86" s="1">
        <f t="shared" si="21"/>
        <v>4</v>
      </c>
      <c r="Y86" s="1">
        <f t="shared" si="21"/>
        <v>3</v>
      </c>
      <c r="Z86" s="1">
        <f t="shared" si="21"/>
        <v>3</v>
      </c>
      <c r="AA86" s="1">
        <f t="shared" si="21"/>
        <v>3</v>
      </c>
      <c r="AB86" s="1">
        <f t="shared" si="21"/>
        <v>4</v>
      </c>
      <c r="AC86" s="1">
        <f t="shared" si="21"/>
        <v>3</v>
      </c>
      <c r="AD86" s="1">
        <f t="shared" si="21"/>
        <v>3</v>
      </c>
      <c r="AE86" s="1">
        <v>1000000</v>
      </c>
      <c r="AF86" s="1">
        <f t="shared" si="9"/>
        <v>999994.5</v>
      </c>
      <c r="AG86" s="1" t="str">
        <f t="shared" si="10"/>
        <v>Urológia</v>
      </c>
      <c r="AH86" s="1">
        <f t="shared" si="13"/>
        <v>1</v>
      </c>
      <c r="AI86" s="28">
        <f t="shared" si="14"/>
        <v>3.3448275862068964</v>
      </c>
      <c r="AJ86" s="1">
        <f t="shared" si="15"/>
        <v>4</v>
      </c>
      <c r="AK86" s="1">
        <f t="shared" si="16"/>
        <v>4</v>
      </c>
      <c r="AL86" s="1">
        <f t="shared" si="17"/>
        <v>0</v>
      </c>
      <c r="AO86" s="27" t="s">
        <v>24</v>
      </c>
      <c r="AP86" s="1">
        <v>1</v>
      </c>
      <c r="AQ86" s="1">
        <v>4</v>
      </c>
      <c r="AR86" s="1">
        <v>4</v>
      </c>
    </row>
    <row r="87" spans="1:75" x14ac:dyDescent="0.25">
      <c r="AO87" s="27" t="s">
        <v>340</v>
      </c>
      <c r="AP87" s="1">
        <v>27</v>
      </c>
      <c r="AQ87" s="1">
        <v>102</v>
      </c>
      <c r="AR87" s="1">
        <v>102</v>
      </c>
    </row>
    <row r="91" spans="1:75" ht="18.75" x14ac:dyDescent="0.25">
      <c r="A91" s="5"/>
      <c r="BL91" s="5"/>
    </row>
    <row r="92" spans="1:75" x14ac:dyDescent="0.25">
      <c r="A92" s="6"/>
      <c r="BL92" s="6"/>
    </row>
    <row r="95" spans="1:75" ht="31.5" x14ac:dyDescent="0.25">
      <c r="A95" s="7" t="s">
        <v>81</v>
      </c>
      <c r="B95" s="8">
        <v>7105277</v>
      </c>
      <c r="C95" s="7" t="s">
        <v>82</v>
      </c>
      <c r="D95" s="8">
        <v>27</v>
      </c>
      <c r="E95" s="7" t="s">
        <v>83</v>
      </c>
      <c r="F95" s="8">
        <v>29</v>
      </c>
      <c r="G95" s="7" t="s">
        <v>84</v>
      </c>
      <c r="H95" s="8">
        <v>27</v>
      </c>
      <c r="I95" s="7" t="s">
        <v>85</v>
      </c>
      <c r="J95" s="8">
        <v>0</v>
      </c>
      <c r="K95" s="7" t="s">
        <v>86</v>
      </c>
      <c r="L95" s="8" t="s">
        <v>341</v>
      </c>
      <c r="BL95" s="7" t="s">
        <v>81</v>
      </c>
      <c r="BM95" s="8">
        <v>7564710</v>
      </c>
      <c r="BN95" s="7" t="s">
        <v>82</v>
      </c>
      <c r="BO95" s="8">
        <v>27</v>
      </c>
      <c r="BP95" s="7" t="s">
        <v>83</v>
      </c>
      <c r="BQ95" s="8">
        <v>29</v>
      </c>
      <c r="BR95" s="7" t="s">
        <v>84</v>
      </c>
      <c r="BS95" s="8">
        <v>27</v>
      </c>
      <c r="BT95" s="7" t="s">
        <v>85</v>
      </c>
      <c r="BU95" s="8">
        <v>0</v>
      </c>
      <c r="BV95" s="7" t="s">
        <v>86</v>
      </c>
      <c r="BW95" s="8" t="s">
        <v>342</v>
      </c>
    </row>
    <row r="96" spans="1:75" ht="19.5" thickBot="1" x14ac:dyDescent="0.3">
      <c r="A96" s="5"/>
      <c r="BL96" s="5"/>
    </row>
    <row r="97" spans="1:94" ht="15.75" thickBot="1" x14ac:dyDescent="0.3">
      <c r="A97" s="9" t="s">
        <v>87</v>
      </c>
      <c r="B97" s="9" t="s">
        <v>88</v>
      </c>
      <c r="C97" s="9" t="s">
        <v>89</v>
      </c>
      <c r="D97" s="9" t="s">
        <v>90</v>
      </c>
      <c r="E97" s="9" t="s">
        <v>91</v>
      </c>
      <c r="F97" s="9" t="s">
        <v>92</v>
      </c>
      <c r="G97" s="9" t="s">
        <v>93</v>
      </c>
      <c r="H97" s="9" t="s">
        <v>94</v>
      </c>
      <c r="I97" s="9" t="s">
        <v>95</v>
      </c>
      <c r="J97" s="9" t="s">
        <v>96</v>
      </c>
      <c r="K97" s="9" t="s">
        <v>97</v>
      </c>
      <c r="L97" s="9" t="s">
        <v>98</v>
      </c>
      <c r="M97" s="9" t="s">
        <v>99</v>
      </c>
      <c r="N97" s="9" t="s">
        <v>100</v>
      </c>
      <c r="O97" s="9" t="s">
        <v>101</v>
      </c>
      <c r="P97" s="9" t="s">
        <v>102</v>
      </c>
      <c r="Q97" s="9" t="s">
        <v>103</v>
      </c>
      <c r="R97" s="9" t="s">
        <v>104</v>
      </c>
      <c r="S97" s="9" t="s">
        <v>105</v>
      </c>
      <c r="T97" s="9" t="s">
        <v>106</v>
      </c>
      <c r="U97" s="9" t="s">
        <v>107</v>
      </c>
      <c r="V97" s="9" t="s">
        <v>108</v>
      </c>
      <c r="W97" s="9" t="s">
        <v>109</v>
      </c>
      <c r="X97" s="9" t="s">
        <v>110</v>
      </c>
      <c r="Y97" s="9" t="s">
        <v>111</v>
      </c>
      <c r="Z97" s="9" t="s">
        <v>112</v>
      </c>
      <c r="AA97" s="9" t="s">
        <v>113</v>
      </c>
      <c r="AB97" s="9" t="s">
        <v>114</v>
      </c>
      <c r="AC97" s="9" t="s">
        <v>115</v>
      </c>
      <c r="AD97" s="9" t="s">
        <v>116</v>
      </c>
      <c r="AE97" s="9" t="s">
        <v>117</v>
      </c>
      <c r="BJ97" s="1" t="s">
        <v>44</v>
      </c>
      <c r="BL97" s="9" t="s">
        <v>87</v>
      </c>
      <c r="BM97" s="9" t="s">
        <v>88</v>
      </c>
      <c r="BN97" s="9" t="s">
        <v>89</v>
      </c>
      <c r="BO97" s="9" t="s">
        <v>90</v>
      </c>
      <c r="BP97" s="9" t="s">
        <v>91</v>
      </c>
      <c r="BQ97" s="9" t="s">
        <v>92</v>
      </c>
      <c r="BR97" s="9" t="s">
        <v>93</v>
      </c>
      <c r="BS97" s="9" t="s">
        <v>94</v>
      </c>
      <c r="BT97" s="9" t="s">
        <v>95</v>
      </c>
      <c r="BU97" s="9" t="s">
        <v>96</v>
      </c>
      <c r="BV97" s="9" t="s">
        <v>97</v>
      </c>
      <c r="BW97" s="9" t="s">
        <v>98</v>
      </c>
      <c r="BX97" s="9" t="s">
        <v>99</v>
      </c>
      <c r="BY97" s="9" t="s">
        <v>100</v>
      </c>
      <c r="BZ97" s="9" t="s">
        <v>101</v>
      </c>
      <c r="CA97" s="9" t="s">
        <v>102</v>
      </c>
      <c r="CB97" s="9" t="s">
        <v>103</v>
      </c>
      <c r="CC97" s="9" t="s">
        <v>104</v>
      </c>
      <c r="CD97" s="9" t="s">
        <v>105</v>
      </c>
      <c r="CE97" s="9" t="s">
        <v>106</v>
      </c>
      <c r="CF97" s="9" t="s">
        <v>107</v>
      </c>
      <c r="CG97" s="9" t="s">
        <v>108</v>
      </c>
      <c r="CH97" s="9" t="s">
        <v>109</v>
      </c>
      <c r="CI97" s="9" t="s">
        <v>110</v>
      </c>
      <c r="CJ97" s="9" t="s">
        <v>111</v>
      </c>
      <c r="CK97" s="9" t="s">
        <v>112</v>
      </c>
      <c r="CL97" s="9" t="s">
        <v>113</v>
      </c>
      <c r="CM97" s="9" t="s">
        <v>114</v>
      </c>
      <c r="CN97" s="9" t="s">
        <v>115</v>
      </c>
      <c r="CO97" s="9" t="s">
        <v>116</v>
      </c>
      <c r="CP97" s="9" t="s">
        <v>117</v>
      </c>
    </row>
    <row r="98" spans="1:94" ht="15.75" thickBot="1" x14ac:dyDescent="0.3">
      <c r="A98" s="9" t="s">
        <v>119</v>
      </c>
      <c r="B98" s="10">
        <v>3</v>
      </c>
      <c r="C98" s="10">
        <v>3</v>
      </c>
      <c r="D98" s="10">
        <v>3</v>
      </c>
      <c r="E98" s="10">
        <v>3</v>
      </c>
      <c r="F98" s="10">
        <v>3</v>
      </c>
      <c r="G98" s="10">
        <v>4</v>
      </c>
      <c r="H98" s="10">
        <v>3</v>
      </c>
      <c r="I98" s="10">
        <v>3</v>
      </c>
      <c r="J98" s="10">
        <v>3</v>
      </c>
      <c r="K98" s="10">
        <v>3</v>
      </c>
      <c r="L98" s="10">
        <v>3</v>
      </c>
      <c r="M98" s="10">
        <v>4</v>
      </c>
      <c r="N98" s="10">
        <v>4</v>
      </c>
      <c r="O98" s="10">
        <v>3</v>
      </c>
      <c r="P98" s="10">
        <v>4</v>
      </c>
      <c r="Q98" s="10">
        <v>4</v>
      </c>
      <c r="R98" s="10">
        <v>3</v>
      </c>
      <c r="S98" s="10">
        <v>3</v>
      </c>
      <c r="T98" s="10">
        <v>4</v>
      </c>
      <c r="U98" s="10">
        <v>4</v>
      </c>
      <c r="V98" s="10">
        <v>3</v>
      </c>
      <c r="W98" s="10">
        <v>4</v>
      </c>
      <c r="X98" s="10">
        <v>4</v>
      </c>
      <c r="Y98" s="10">
        <v>3</v>
      </c>
      <c r="Z98" s="10">
        <v>3</v>
      </c>
      <c r="AA98" s="10">
        <v>3</v>
      </c>
      <c r="AB98" s="10">
        <v>4</v>
      </c>
      <c r="AC98" s="10">
        <v>3</v>
      </c>
      <c r="AD98" s="10">
        <v>3</v>
      </c>
      <c r="AE98" s="10">
        <v>1000000</v>
      </c>
      <c r="AG98" s="1">
        <f>5-B98</f>
        <v>2</v>
      </c>
      <c r="AH98" s="1">
        <f t="shared" ref="AH98:BI107" si="22">5-C98</f>
        <v>2</v>
      </c>
      <c r="AI98" s="1">
        <f t="shared" si="22"/>
        <v>2</v>
      </c>
      <c r="AJ98" s="1">
        <f t="shared" si="22"/>
        <v>2</v>
      </c>
      <c r="AK98" s="1">
        <f t="shared" si="22"/>
        <v>2</v>
      </c>
      <c r="AL98" s="1">
        <f t="shared" si="22"/>
        <v>1</v>
      </c>
      <c r="AM98" s="1">
        <f t="shared" si="22"/>
        <v>2</v>
      </c>
      <c r="AN98" s="1">
        <f t="shared" si="22"/>
        <v>2</v>
      </c>
      <c r="AO98" s="1">
        <f t="shared" si="22"/>
        <v>2</v>
      </c>
      <c r="AP98" s="1">
        <f t="shared" si="22"/>
        <v>2</v>
      </c>
      <c r="AQ98" s="1">
        <f t="shared" si="22"/>
        <v>2</v>
      </c>
      <c r="AR98" s="1">
        <f t="shared" si="22"/>
        <v>1</v>
      </c>
      <c r="AS98" s="1">
        <f t="shared" si="22"/>
        <v>1</v>
      </c>
      <c r="AT98" s="1">
        <f t="shared" si="22"/>
        <v>2</v>
      </c>
      <c r="AU98" s="1">
        <f t="shared" si="22"/>
        <v>1</v>
      </c>
      <c r="AV98" s="1">
        <f t="shared" si="22"/>
        <v>1</v>
      </c>
      <c r="AW98" s="1">
        <f t="shared" si="22"/>
        <v>2</v>
      </c>
      <c r="AX98" s="1">
        <f t="shared" si="22"/>
        <v>2</v>
      </c>
      <c r="AY98" s="1">
        <f t="shared" si="22"/>
        <v>1</v>
      </c>
      <c r="AZ98" s="1">
        <f t="shared" si="22"/>
        <v>1</v>
      </c>
      <c r="BA98" s="1">
        <f t="shared" si="22"/>
        <v>2</v>
      </c>
      <c r="BB98" s="1">
        <f t="shared" si="22"/>
        <v>1</v>
      </c>
      <c r="BC98" s="1">
        <f t="shared" si="22"/>
        <v>1</v>
      </c>
      <c r="BD98" s="1">
        <f t="shared" si="22"/>
        <v>2</v>
      </c>
      <c r="BE98" s="1">
        <f t="shared" si="22"/>
        <v>2</v>
      </c>
      <c r="BF98" s="1">
        <f t="shared" si="22"/>
        <v>2</v>
      </c>
      <c r="BG98" s="1">
        <f t="shared" si="22"/>
        <v>1</v>
      </c>
      <c r="BH98" s="1">
        <f t="shared" si="22"/>
        <v>2</v>
      </c>
      <c r="BI98" s="1">
        <f t="shared" si="22"/>
        <v>2</v>
      </c>
      <c r="BJ98" s="1">
        <v>1000000</v>
      </c>
      <c r="BL98" s="9" t="s">
        <v>119</v>
      </c>
      <c r="BM98" s="10">
        <v>2</v>
      </c>
      <c r="BN98" s="10">
        <v>2</v>
      </c>
      <c r="BO98" s="10">
        <v>2</v>
      </c>
      <c r="BP98" s="10">
        <v>2</v>
      </c>
      <c r="BQ98" s="10">
        <v>2</v>
      </c>
      <c r="BR98" s="10">
        <v>1</v>
      </c>
      <c r="BS98" s="10">
        <v>2</v>
      </c>
      <c r="BT98" s="10">
        <v>2</v>
      </c>
      <c r="BU98" s="10">
        <v>2</v>
      </c>
      <c r="BV98" s="10">
        <v>2</v>
      </c>
      <c r="BW98" s="10">
        <v>2</v>
      </c>
      <c r="BX98" s="10">
        <v>1</v>
      </c>
      <c r="BY98" s="10">
        <v>1</v>
      </c>
      <c r="BZ98" s="10">
        <v>2</v>
      </c>
      <c r="CA98" s="10">
        <v>1</v>
      </c>
      <c r="CB98" s="10">
        <v>1</v>
      </c>
      <c r="CC98" s="10">
        <v>2</v>
      </c>
      <c r="CD98" s="10">
        <v>2</v>
      </c>
      <c r="CE98" s="10">
        <v>1</v>
      </c>
      <c r="CF98" s="10">
        <v>1</v>
      </c>
      <c r="CG98" s="10">
        <v>2</v>
      </c>
      <c r="CH98" s="10">
        <v>1</v>
      </c>
      <c r="CI98" s="10">
        <v>1</v>
      </c>
      <c r="CJ98" s="10">
        <v>2</v>
      </c>
      <c r="CK98" s="10">
        <v>2</v>
      </c>
      <c r="CL98" s="10">
        <v>2</v>
      </c>
      <c r="CM98" s="10">
        <v>1</v>
      </c>
      <c r="CN98" s="10">
        <v>2</v>
      </c>
      <c r="CO98" s="10">
        <v>2</v>
      </c>
      <c r="CP98" s="10">
        <v>1000000</v>
      </c>
    </row>
    <row r="99" spans="1:94" ht="15.75" thickBot="1" x14ac:dyDescent="0.3">
      <c r="A99" s="9" t="s">
        <v>120</v>
      </c>
      <c r="B99" s="10">
        <v>1</v>
      </c>
      <c r="C99" s="10">
        <v>1</v>
      </c>
      <c r="D99" s="10">
        <v>1</v>
      </c>
      <c r="E99" s="10">
        <v>1</v>
      </c>
      <c r="F99" s="10">
        <v>1</v>
      </c>
      <c r="G99" s="10">
        <v>1</v>
      </c>
      <c r="H99" s="10">
        <v>1</v>
      </c>
      <c r="I99" s="10">
        <v>1</v>
      </c>
      <c r="J99" s="10">
        <v>1</v>
      </c>
      <c r="K99" s="10">
        <v>1</v>
      </c>
      <c r="L99" s="10">
        <v>1</v>
      </c>
      <c r="M99" s="10">
        <v>3</v>
      </c>
      <c r="N99" s="10">
        <v>1</v>
      </c>
      <c r="O99" s="10">
        <v>1</v>
      </c>
      <c r="P99" s="10">
        <v>3</v>
      </c>
      <c r="Q99" s="10">
        <v>2</v>
      </c>
      <c r="R99" s="10">
        <v>1</v>
      </c>
      <c r="S99" s="10">
        <v>1</v>
      </c>
      <c r="T99" s="10">
        <v>1</v>
      </c>
      <c r="U99" s="10">
        <v>1</v>
      </c>
      <c r="V99" s="10">
        <v>1</v>
      </c>
      <c r="W99" s="10">
        <v>1</v>
      </c>
      <c r="X99" s="10">
        <v>2</v>
      </c>
      <c r="Y99" s="10">
        <v>1</v>
      </c>
      <c r="Z99" s="10">
        <v>2</v>
      </c>
      <c r="AA99" s="10">
        <v>1</v>
      </c>
      <c r="AB99" s="10">
        <v>3</v>
      </c>
      <c r="AC99" s="10">
        <v>1</v>
      </c>
      <c r="AD99" s="10">
        <v>1</v>
      </c>
      <c r="AE99" s="10">
        <v>1000000</v>
      </c>
      <c r="AG99" s="1">
        <f t="shared" ref="AG99:AV124" si="23">5-B99</f>
        <v>4</v>
      </c>
      <c r="AH99" s="1">
        <f t="shared" si="22"/>
        <v>4</v>
      </c>
      <c r="AI99" s="1">
        <f t="shared" si="22"/>
        <v>4</v>
      </c>
      <c r="AJ99" s="1">
        <f t="shared" si="22"/>
        <v>4</v>
      </c>
      <c r="AK99" s="1">
        <f t="shared" si="22"/>
        <v>4</v>
      </c>
      <c r="AL99" s="1">
        <f t="shared" si="22"/>
        <v>4</v>
      </c>
      <c r="AM99" s="1">
        <f t="shared" si="22"/>
        <v>4</v>
      </c>
      <c r="AN99" s="1">
        <f t="shared" si="22"/>
        <v>4</v>
      </c>
      <c r="AO99" s="1">
        <f t="shared" si="22"/>
        <v>4</v>
      </c>
      <c r="AP99" s="1">
        <f t="shared" si="22"/>
        <v>4</v>
      </c>
      <c r="AQ99" s="1">
        <f t="shared" si="22"/>
        <v>4</v>
      </c>
      <c r="AR99" s="1">
        <f t="shared" si="22"/>
        <v>2</v>
      </c>
      <c r="AS99" s="1">
        <f t="shared" si="22"/>
        <v>4</v>
      </c>
      <c r="AT99" s="1">
        <f t="shared" si="22"/>
        <v>4</v>
      </c>
      <c r="AU99" s="1">
        <f t="shared" si="22"/>
        <v>2</v>
      </c>
      <c r="AV99" s="1">
        <f t="shared" si="22"/>
        <v>3</v>
      </c>
      <c r="AW99" s="1">
        <f t="shared" si="22"/>
        <v>4</v>
      </c>
      <c r="AX99" s="1">
        <f t="shared" si="22"/>
        <v>4</v>
      </c>
      <c r="AY99" s="1">
        <f t="shared" si="22"/>
        <v>4</v>
      </c>
      <c r="AZ99" s="1">
        <f t="shared" si="22"/>
        <v>4</v>
      </c>
      <c r="BA99" s="1">
        <f t="shared" si="22"/>
        <v>4</v>
      </c>
      <c r="BB99" s="1">
        <f t="shared" si="22"/>
        <v>4</v>
      </c>
      <c r="BC99" s="1">
        <f t="shared" si="22"/>
        <v>3</v>
      </c>
      <c r="BD99" s="1">
        <f t="shared" si="22"/>
        <v>4</v>
      </c>
      <c r="BE99" s="1">
        <f t="shared" si="22"/>
        <v>3</v>
      </c>
      <c r="BF99" s="1">
        <f t="shared" si="22"/>
        <v>4</v>
      </c>
      <c r="BG99" s="1">
        <f t="shared" si="22"/>
        <v>2</v>
      </c>
      <c r="BH99" s="1">
        <f t="shared" si="22"/>
        <v>4</v>
      </c>
      <c r="BI99" s="1">
        <f t="shared" si="22"/>
        <v>4</v>
      </c>
      <c r="BJ99" s="1">
        <v>1000000</v>
      </c>
      <c r="BL99" s="9" t="s">
        <v>120</v>
      </c>
      <c r="BM99" s="10">
        <v>4</v>
      </c>
      <c r="BN99" s="10">
        <v>4</v>
      </c>
      <c r="BO99" s="10">
        <v>4</v>
      </c>
      <c r="BP99" s="10">
        <v>4</v>
      </c>
      <c r="BQ99" s="10">
        <v>4</v>
      </c>
      <c r="BR99" s="10">
        <v>4</v>
      </c>
      <c r="BS99" s="10">
        <v>4</v>
      </c>
      <c r="BT99" s="10">
        <v>4</v>
      </c>
      <c r="BU99" s="10">
        <v>4</v>
      </c>
      <c r="BV99" s="10">
        <v>4</v>
      </c>
      <c r="BW99" s="10">
        <v>4</v>
      </c>
      <c r="BX99" s="10">
        <v>2</v>
      </c>
      <c r="BY99" s="10">
        <v>4</v>
      </c>
      <c r="BZ99" s="10">
        <v>4</v>
      </c>
      <c r="CA99" s="10">
        <v>2</v>
      </c>
      <c r="CB99" s="10">
        <v>3</v>
      </c>
      <c r="CC99" s="10">
        <v>4</v>
      </c>
      <c r="CD99" s="10">
        <v>4</v>
      </c>
      <c r="CE99" s="10">
        <v>4</v>
      </c>
      <c r="CF99" s="10">
        <v>4</v>
      </c>
      <c r="CG99" s="10">
        <v>4</v>
      </c>
      <c r="CH99" s="10">
        <v>4</v>
      </c>
      <c r="CI99" s="10">
        <v>3</v>
      </c>
      <c r="CJ99" s="10">
        <v>4</v>
      </c>
      <c r="CK99" s="10">
        <v>3</v>
      </c>
      <c r="CL99" s="10">
        <v>4</v>
      </c>
      <c r="CM99" s="10">
        <v>2</v>
      </c>
      <c r="CN99" s="10">
        <v>4</v>
      </c>
      <c r="CO99" s="10">
        <v>4</v>
      </c>
      <c r="CP99" s="10">
        <v>1000000</v>
      </c>
    </row>
    <row r="100" spans="1:94" ht="15.75" thickBot="1" x14ac:dyDescent="0.3">
      <c r="A100" s="9" t="s">
        <v>121</v>
      </c>
      <c r="B100" s="10">
        <v>3</v>
      </c>
      <c r="C100" s="10">
        <v>3</v>
      </c>
      <c r="D100" s="10">
        <v>3</v>
      </c>
      <c r="E100" s="10">
        <v>3</v>
      </c>
      <c r="F100" s="10">
        <v>3</v>
      </c>
      <c r="G100" s="10">
        <v>4</v>
      </c>
      <c r="H100" s="10">
        <v>3</v>
      </c>
      <c r="I100" s="10">
        <v>3</v>
      </c>
      <c r="J100" s="10">
        <v>3</v>
      </c>
      <c r="K100" s="10">
        <v>3</v>
      </c>
      <c r="L100" s="10">
        <v>3</v>
      </c>
      <c r="M100" s="10">
        <v>4</v>
      </c>
      <c r="N100" s="10">
        <v>4</v>
      </c>
      <c r="O100" s="10">
        <v>3</v>
      </c>
      <c r="P100" s="10">
        <v>4</v>
      </c>
      <c r="Q100" s="10">
        <v>4</v>
      </c>
      <c r="R100" s="10">
        <v>3</v>
      </c>
      <c r="S100" s="10">
        <v>3</v>
      </c>
      <c r="T100" s="10">
        <v>4</v>
      </c>
      <c r="U100" s="10">
        <v>4</v>
      </c>
      <c r="V100" s="10">
        <v>3</v>
      </c>
      <c r="W100" s="10">
        <v>4</v>
      </c>
      <c r="X100" s="10">
        <v>4</v>
      </c>
      <c r="Y100" s="10">
        <v>3</v>
      </c>
      <c r="Z100" s="10">
        <v>3</v>
      </c>
      <c r="AA100" s="10">
        <v>3</v>
      </c>
      <c r="AB100" s="10">
        <v>4</v>
      </c>
      <c r="AC100" s="10">
        <v>3</v>
      </c>
      <c r="AD100" s="10">
        <v>3</v>
      </c>
      <c r="AE100" s="10">
        <v>1000000</v>
      </c>
      <c r="AG100" s="1">
        <f t="shared" si="23"/>
        <v>2</v>
      </c>
      <c r="AH100" s="1">
        <f t="shared" si="22"/>
        <v>2</v>
      </c>
      <c r="AI100" s="1">
        <f t="shared" si="22"/>
        <v>2</v>
      </c>
      <c r="AJ100" s="1">
        <f t="shared" si="22"/>
        <v>2</v>
      </c>
      <c r="AK100" s="1">
        <f t="shared" si="22"/>
        <v>2</v>
      </c>
      <c r="AL100" s="1">
        <f t="shared" si="22"/>
        <v>1</v>
      </c>
      <c r="AM100" s="1">
        <f t="shared" si="22"/>
        <v>2</v>
      </c>
      <c r="AN100" s="1">
        <f t="shared" si="22"/>
        <v>2</v>
      </c>
      <c r="AO100" s="1">
        <f t="shared" si="22"/>
        <v>2</v>
      </c>
      <c r="AP100" s="1">
        <f t="shared" si="22"/>
        <v>2</v>
      </c>
      <c r="AQ100" s="1">
        <f t="shared" si="22"/>
        <v>2</v>
      </c>
      <c r="AR100" s="1">
        <f t="shared" si="22"/>
        <v>1</v>
      </c>
      <c r="AS100" s="1">
        <f t="shared" si="22"/>
        <v>1</v>
      </c>
      <c r="AT100" s="1">
        <f t="shared" si="22"/>
        <v>2</v>
      </c>
      <c r="AU100" s="1">
        <f t="shared" si="22"/>
        <v>1</v>
      </c>
      <c r="AV100" s="1">
        <f t="shared" si="22"/>
        <v>1</v>
      </c>
      <c r="AW100" s="1">
        <f t="shared" si="22"/>
        <v>2</v>
      </c>
      <c r="AX100" s="1">
        <f t="shared" si="22"/>
        <v>2</v>
      </c>
      <c r="AY100" s="1">
        <f t="shared" si="22"/>
        <v>1</v>
      </c>
      <c r="AZ100" s="1">
        <f t="shared" si="22"/>
        <v>1</v>
      </c>
      <c r="BA100" s="1">
        <f t="shared" si="22"/>
        <v>2</v>
      </c>
      <c r="BB100" s="1">
        <f t="shared" si="22"/>
        <v>1</v>
      </c>
      <c r="BC100" s="1">
        <f t="shared" si="22"/>
        <v>1</v>
      </c>
      <c r="BD100" s="1">
        <f t="shared" si="22"/>
        <v>2</v>
      </c>
      <c r="BE100" s="1">
        <f t="shared" si="22"/>
        <v>2</v>
      </c>
      <c r="BF100" s="1">
        <f t="shared" si="22"/>
        <v>2</v>
      </c>
      <c r="BG100" s="1">
        <f t="shared" si="22"/>
        <v>1</v>
      </c>
      <c r="BH100" s="1">
        <f t="shared" si="22"/>
        <v>2</v>
      </c>
      <c r="BI100" s="1">
        <f t="shared" si="22"/>
        <v>2</v>
      </c>
      <c r="BJ100" s="1">
        <v>1000000</v>
      </c>
      <c r="BL100" s="9" t="s">
        <v>121</v>
      </c>
      <c r="BM100" s="10">
        <v>2</v>
      </c>
      <c r="BN100" s="10">
        <v>2</v>
      </c>
      <c r="BO100" s="10">
        <v>2</v>
      </c>
      <c r="BP100" s="10">
        <v>2</v>
      </c>
      <c r="BQ100" s="10">
        <v>2</v>
      </c>
      <c r="BR100" s="10">
        <v>1</v>
      </c>
      <c r="BS100" s="10">
        <v>2</v>
      </c>
      <c r="BT100" s="10">
        <v>2</v>
      </c>
      <c r="BU100" s="10">
        <v>2</v>
      </c>
      <c r="BV100" s="10">
        <v>2</v>
      </c>
      <c r="BW100" s="10">
        <v>2</v>
      </c>
      <c r="BX100" s="10">
        <v>1</v>
      </c>
      <c r="BY100" s="10">
        <v>1</v>
      </c>
      <c r="BZ100" s="10">
        <v>2</v>
      </c>
      <c r="CA100" s="10">
        <v>1</v>
      </c>
      <c r="CB100" s="10">
        <v>1</v>
      </c>
      <c r="CC100" s="10">
        <v>2</v>
      </c>
      <c r="CD100" s="10">
        <v>2</v>
      </c>
      <c r="CE100" s="10">
        <v>1</v>
      </c>
      <c r="CF100" s="10">
        <v>1</v>
      </c>
      <c r="CG100" s="10">
        <v>2</v>
      </c>
      <c r="CH100" s="10">
        <v>1</v>
      </c>
      <c r="CI100" s="10">
        <v>1</v>
      </c>
      <c r="CJ100" s="10">
        <v>2</v>
      </c>
      <c r="CK100" s="10">
        <v>2</v>
      </c>
      <c r="CL100" s="10">
        <v>2</v>
      </c>
      <c r="CM100" s="10">
        <v>1</v>
      </c>
      <c r="CN100" s="10">
        <v>2</v>
      </c>
      <c r="CO100" s="10">
        <v>2</v>
      </c>
      <c r="CP100" s="10">
        <v>1000000</v>
      </c>
    </row>
    <row r="101" spans="1:94" ht="15.75" thickBot="1" x14ac:dyDescent="0.3">
      <c r="A101" s="9" t="s">
        <v>122</v>
      </c>
      <c r="B101" s="10">
        <v>3</v>
      </c>
      <c r="C101" s="10">
        <v>3</v>
      </c>
      <c r="D101" s="10">
        <v>3</v>
      </c>
      <c r="E101" s="10">
        <v>3</v>
      </c>
      <c r="F101" s="10">
        <v>3</v>
      </c>
      <c r="G101" s="10">
        <v>4</v>
      </c>
      <c r="H101" s="10">
        <v>3</v>
      </c>
      <c r="I101" s="10">
        <v>3</v>
      </c>
      <c r="J101" s="10">
        <v>3</v>
      </c>
      <c r="K101" s="10">
        <v>3</v>
      </c>
      <c r="L101" s="10">
        <v>3</v>
      </c>
      <c r="M101" s="10">
        <v>4</v>
      </c>
      <c r="N101" s="10">
        <v>4</v>
      </c>
      <c r="O101" s="10">
        <v>3</v>
      </c>
      <c r="P101" s="10">
        <v>4</v>
      </c>
      <c r="Q101" s="10">
        <v>4</v>
      </c>
      <c r="R101" s="10">
        <v>3</v>
      </c>
      <c r="S101" s="10">
        <v>3</v>
      </c>
      <c r="T101" s="10">
        <v>4</v>
      </c>
      <c r="U101" s="10">
        <v>4</v>
      </c>
      <c r="V101" s="10">
        <v>3</v>
      </c>
      <c r="W101" s="10">
        <v>4</v>
      </c>
      <c r="X101" s="10">
        <v>4</v>
      </c>
      <c r="Y101" s="10">
        <v>3</v>
      </c>
      <c r="Z101" s="10">
        <v>3</v>
      </c>
      <c r="AA101" s="10">
        <v>3</v>
      </c>
      <c r="AB101" s="10">
        <v>4</v>
      </c>
      <c r="AC101" s="10">
        <v>3</v>
      </c>
      <c r="AD101" s="10">
        <v>3</v>
      </c>
      <c r="AE101" s="10">
        <v>1000000</v>
      </c>
      <c r="AG101" s="1">
        <f t="shared" si="23"/>
        <v>2</v>
      </c>
      <c r="AH101" s="1">
        <f t="shared" si="22"/>
        <v>2</v>
      </c>
      <c r="AI101" s="1">
        <f t="shared" si="22"/>
        <v>2</v>
      </c>
      <c r="AJ101" s="1">
        <f t="shared" si="22"/>
        <v>2</v>
      </c>
      <c r="AK101" s="1">
        <f t="shared" si="22"/>
        <v>2</v>
      </c>
      <c r="AL101" s="1">
        <f t="shared" si="22"/>
        <v>1</v>
      </c>
      <c r="AM101" s="1">
        <f t="shared" si="22"/>
        <v>2</v>
      </c>
      <c r="AN101" s="1">
        <f t="shared" si="22"/>
        <v>2</v>
      </c>
      <c r="AO101" s="1">
        <f t="shared" si="22"/>
        <v>2</v>
      </c>
      <c r="AP101" s="1">
        <f t="shared" si="22"/>
        <v>2</v>
      </c>
      <c r="AQ101" s="1">
        <f t="shared" si="22"/>
        <v>2</v>
      </c>
      <c r="AR101" s="1">
        <f t="shared" si="22"/>
        <v>1</v>
      </c>
      <c r="AS101" s="1">
        <f t="shared" si="22"/>
        <v>1</v>
      </c>
      <c r="AT101" s="1">
        <f t="shared" si="22"/>
        <v>2</v>
      </c>
      <c r="AU101" s="1">
        <f t="shared" si="22"/>
        <v>1</v>
      </c>
      <c r="AV101" s="1">
        <f t="shared" si="22"/>
        <v>1</v>
      </c>
      <c r="AW101" s="1">
        <f t="shared" si="22"/>
        <v>2</v>
      </c>
      <c r="AX101" s="1">
        <f t="shared" si="22"/>
        <v>2</v>
      </c>
      <c r="AY101" s="1">
        <f t="shared" si="22"/>
        <v>1</v>
      </c>
      <c r="AZ101" s="1">
        <f t="shared" si="22"/>
        <v>1</v>
      </c>
      <c r="BA101" s="1">
        <f t="shared" si="22"/>
        <v>2</v>
      </c>
      <c r="BB101" s="1">
        <f t="shared" si="22"/>
        <v>1</v>
      </c>
      <c r="BC101" s="1">
        <f t="shared" si="22"/>
        <v>1</v>
      </c>
      <c r="BD101" s="1">
        <f t="shared" si="22"/>
        <v>2</v>
      </c>
      <c r="BE101" s="1">
        <f t="shared" si="22"/>
        <v>2</v>
      </c>
      <c r="BF101" s="1">
        <f t="shared" si="22"/>
        <v>2</v>
      </c>
      <c r="BG101" s="1">
        <f t="shared" si="22"/>
        <v>1</v>
      </c>
      <c r="BH101" s="1">
        <f t="shared" si="22"/>
        <v>2</v>
      </c>
      <c r="BI101" s="1">
        <f t="shared" si="22"/>
        <v>2</v>
      </c>
      <c r="BJ101" s="1">
        <v>1000000</v>
      </c>
      <c r="BL101" s="9" t="s">
        <v>122</v>
      </c>
      <c r="BM101" s="10">
        <v>2</v>
      </c>
      <c r="BN101" s="10">
        <v>2</v>
      </c>
      <c r="BO101" s="10">
        <v>2</v>
      </c>
      <c r="BP101" s="10">
        <v>2</v>
      </c>
      <c r="BQ101" s="10">
        <v>2</v>
      </c>
      <c r="BR101" s="10">
        <v>1</v>
      </c>
      <c r="BS101" s="10">
        <v>2</v>
      </c>
      <c r="BT101" s="10">
        <v>2</v>
      </c>
      <c r="BU101" s="10">
        <v>2</v>
      </c>
      <c r="BV101" s="10">
        <v>2</v>
      </c>
      <c r="BW101" s="10">
        <v>2</v>
      </c>
      <c r="BX101" s="10">
        <v>1</v>
      </c>
      <c r="BY101" s="10">
        <v>1</v>
      </c>
      <c r="BZ101" s="10">
        <v>2</v>
      </c>
      <c r="CA101" s="10">
        <v>1</v>
      </c>
      <c r="CB101" s="10">
        <v>1</v>
      </c>
      <c r="CC101" s="10">
        <v>2</v>
      </c>
      <c r="CD101" s="10">
        <v>2</v>
      </c>
      <c r="CE101" s="10">
        <v>1</v>
      </c>
      <c r="CF101" s="10">
        <v>1</v>
      </c>
      <c r="CG101" s="10">
        <v>2</v>
      </c>
      <c r="CH101" s="10">
        <v>1</v>
      </c>
      <c r="CI101" s="10">
        <v>1</v>
      </c>
      <c r="CJ101" s="10">
        <v>2</v>
      </c>
      <c r="CK101" s="10">
        <v>2</v>
      </c>
      <c r="CL101" s="10">
        <v>2</v>
      </c>
      <c r="CM101" s="10">
        <v>1</v>
      </c>
      <c r="CN101" s="10">
        <v>2</v>
      </c>
      <c r="CO101" s="10">
        <v>2</v>
      </c>
      <c r="CP101" s="10">
        <v>1000000</v>
      </c>
    </row>
    <row r="102" spans="1:94" ht="15.75" thickBot="1" x14ac:dyDescent="0.3">
      <c r="A102" s="9" t="s">
        <v>123</v>
      </c>
      <c r="B102" s="10">
        <v>3</v>
      </c>
      <c r="C102" s="10">
        <v>3</v>
      </c>
      <c r="D102" s="10">
        <v>3</v>
      </c>
      <c r="E102" s="10">
        <v>3</v>
      </c>
      <c r="F102" s="10">
        <v>3</v>
      </c>
      <c r="G102" s="10">
        <v>4</v>
      </c>
      <c r="H102" s="10">
        <v>3</v>
      </c>
      <c r="I102" s="10">
        <v>3</v>
      </c>
      <c r="J102" s="10">
        <v>3</v>
      </c>
      <c r="K102" s="10">
        <v>3</v>
      </c>
      <c r="L102" s="10">
        <v>3</v>
      </c>
      <c r="M102" s="10">
        <v>4</v>
      </c>
      <c r="N102" s="10">
        <v>4</v>
      </c>
      <c r="O102" s="10">
        <v>3</v>
      </c>
      <c r="P102" s="10">
        <v>4</v>
      </c>
      <c r="Q102" s="10">
        <v>4</v>
      </c>
      <c r="R102" s="10">
        <v>3</v>
      </c>
      <c r="S102" s="10">
        <v>3</v>
      </c>
      <c r="T102" s="10">
        <v>4</v>
      </c>
      <c r="U102" s="10">
        <v>4</v>
      </c>
      <c r="V102" s="10">
        <v>3</v>
      </c>
      <c r="W102" s="10">
        <v>4</v>
      </c>
      <c r="X102" s="10">
        <v>4</v>
      </c>
      <c r="Y102" s="10">
        <v>3</v>
      </c>
      <c r="Z102" s="10">
        <v>3</v>
      </c>
      <c r="AA102" s="10">
        <v>3</v>
      </c>
      <c r="AB102" s="10">
        <v>4</v>
      </c>
      <c r="AC102" s="10">
        <v>3</v>
      </c>
      <c r="AD102" s="10">
        <v>3</v>
      </c>
      <c r="AE102" s="10">
        <v>1000000</v>
      </c>
      <c r="AG102" s="1">
        <f t="shared" si="23"/>
        <v>2</v>
      </c>
      <c r="AH102" s="1">
        <f t="shared" si="22"/>
        <v>2</v>
      </c>
      <c r="AI102" s="1">
        <f t="shared" si="22"/>
        <v>2</v>
      </c>
      <c r="AJ102" s="1">
        <f t="shared" si="22"/>
        <v>2</v>
      </c>
      <c r="AK102" s="1">
        <f t="shared" si="22"/>
        <v>2</v>
      </c>
      <c r="AL102" s="1">
        <f t="shared" si="22"/>
        <v>1</v>
      </c>
      <c r="AM102" s="1">
        <f t="shared" si="22"/>
        <v>2</v>
      </c>
      <c r="AN102" s="1">
        <f t="shared" si="22"/>
        <v>2</v>
      </c>
      <c r="AO102" s="1">
        <f t="shared" si="22"/>
        <v>2</v>
      </c>
      <c r="AP102" s="1">
        <f t="shared" si="22"/>
        <v>2</v>
      </c>
      <c r="AQ102" s="1">
        <f t="shared" si="22"/>
        <v>2</v>
      </c>
      <c r="AR102" s="1">
        <f t="shared" si="22"/>
        <v>1</v>
      </c>
      <c r="AS102" s="1">
        <f t="shared" si="22"/>
        <v>1</v>
      </c>
      <c r="AT102" s="1">
        <f t="shared" si="22"/>
        <v>2</v>
      </c>
      <c r="AU102" s="1">
        <f t="shared" si="22"/>
        <v>1</v>
      </c>
      <c r="AV102" s="1">
        <f t="shared" si="22"/>
        <v>1</v>
      </c>
      <c r="AW102" s="1">
        <f t="shared" si="22"/>
        <v>2</v>
      </c>
      <c r="AX102" s="1">
        <f t="shared" si="22"/>
        <v>2</v>
      </c>
      <c r="AY102" s="1">
        <f t="shared" si="22"/>
        <v>1</v>
      </c>
      <c r="AZ102" s="1">
        <f t="shared" si="22"/>
        <v>1</v>
      </c>
      <c r="BA102" s="1">
        <f t="shared" si="22"/>
        <v>2</v>
      </c>
      <c r="BB102" s="1">
        <f t="shared" si="22"/>
        <v>1</v>
      </c>
      <c r="BC102" s="1">
        <f t="shared" si="22"/>
        <v>1</v>
      </c>
      <c r="BD102" s="1">
        <f t="shared" si="22"/>
        <v>2</v>
      </c>
      <c r="BE102" s="1">
        <f t="shared" si="22"/>
        <v>2</v>
      </c>
      <c r="BF102" s="1">
        <f t="shared" si="22"/>
        <v>2</v>
      </c>
      <c r="BG102" s="1">
        <f t="shared" si="22"/>
        <v>1</v>
      </c>
      <c r="BH102" s="1">
        <f t="shared" si="22"/>
        <v>2</v>
      </c>
      <c r="BI102" s="1">
        <f t="shared" si="22"/>
        <v>2</v>
      </c>
      <c r="BJ102" s="1">
        <v>1000000</v>
      </c>
      <c r="BL102" s="9" t="s">
        <v>123</v>
      </c>
      <c r="BM102" s="10">
        <v>2</v>
      </c>
      <c r="BN102" s="10">
        <v>2</v>
      </c>
      <c r="BO102" s="10">
        <v>2</v>
      </c>
      <c r="BP102" s="10">
        <v>2</v>
      </c>
      <c r="BQ102" s="10">
        <v>2</v>
      </c>
      <c r="BR102" s="10">
        <v>1</v>
      </c>
      <c r="BS102" s="10">
        <v>2</v>
      </c>
      <c r="BT102" s="10">
        <v>2</v>
      </c>
      <c r="BU102" s="10">
        <v>2</v>
      </c>
      <c r="BV102" s="10">
        <v>2</v>
      </c>
      <c r="BW102" s="10">
        <v>2</v>
      </c>
      <c r="BX102" s="10">
        <v>1</v>
      </c>
      <c r="BY102" s="10">
        <v>1</v>
      </c>
      <c r="BZ102" s="10">
        <v>2</v>
      </c>
      <c r="CA102" s="10">
        <v>1</v>
      </c>
      <c r="CB102" s="10">
        <v>1</v>
      </c>
      <c r="CC102" s="10">
        <v>2</v>
      </c>
      <c r="CD102" s="10">
        <v>2</v>
      </c>
      <c r="CE102" s="10">
        <v>1</v>
      </c>
      <c r="CF102" s="10">
        <v>1</v>
      </c>
      <c r="CG102" s="10">
        <v>2</v>
      </c>
      <c r="CH102" s="10">
        <v>1</v>
      </c>
      <c r="CI102" s="10">
        <v>1</v>
      </c>
      <c r="CJ102" s="10">
        <v>2</v>
      </c>
      <c r="CK102" s="10">
        <v>2</v>
      </c>
      <c r="CL102" s="10">
        <v>2</v>
      </c>
      <c r="CM102" s="10">
        <v>1</v>
      </c>
      <c r="CN102" s="10">
        <v>2</v>
      </c>
      <c r="CO102" s="10">
        <v>2</v>
      </c>
      <c r="CP102" s="10">
        <v>1000000</v>
      </c>
    </row>
    <row r="103" spans="1:94" ht="15.75" thickBot="1" x14ac:dyDescent="0.3">
      <c r="A103" s="9" t="s">
        <v>124</v>
      </c>
      <c r="B103" s="10">
        <v>3</v>
      </c>
      <c r="C103" s="10">
        <v>3</v>
      </c>
      <c r="D103" s="10">
        <v>3</v>
      </c>
      <c r="E103" s="10">
        <v>3</v>
      </c>
      <c r="F103" s="10">
        <v>3</v>
      </c>
      <c r="G103" s="10">
        <v>4</v>
      </c>
      <c r="H103" s="10">
        <v>3</v>
      </c>
      <c r="I103" s="10">
        <v>3</v>
      </c>
      <c r="J103" s="10">
        <v>3</v>
      </c>
      <c r="K103" s="10">
        <v>3</v>
      </c>
      <c r="L103" s="10">
        <v>3</v>
      </c>
      <c r="M103" s="10">
        <v>4</v>
      </c>
      <c r="N103" s="10">
        <v>4</v>
      </c>
      <c r="O103" s="10">
        <v>3</v>
      </c>
      <c r="P103" s="10">
        <v>4</v>
      </c>
      <c r="Q103" s="10">
        <v>4</v>
      </c>
      <c r="R103" s="10">
        <v>3</v>
      </c>
      <c r="S103" s="10">
        <v>3</v>
      </c>
      <c r="T103" s="10">
        <v>4</v>
      </c>
      <c r="U103" s="10">
        <v>4</v>
      </c>
      <c r="V103" s="10">
        <v>3</v>
      </c>
      <c r="W103" s="10">
        <v>4</v>
      </c>
      <c r="X103" s="10">
        <v>4</v>
      </c>
      <c r="Y103" s="10">
        <v>3</v>
      </c>
      <c r="Z103" s="10">
        <v>3</v>
      </c>
      <c r="AA103" s="10">
        <v>3</v>
      </c>
      <c r="AB103" s="10">
        <v>4</v>
      </c>
      <c r="AC103" s="10">
        <v>3</v>
      </c>
      <c r="AD103" s="10">
        <v>3</v>
      </c>
      <c r="AE103" s="10">
        <v>1000000</v>
      </c>
      <c r="AG103" s="1">
        <f t="shared" si="23"/>
        <v>2</v>
      </c>
      <c r="AH103" s="1">
        <f t="shared" si="22"/>
        <v>2</v>
      </c>
      <c r="AI103" s="1">
        <f t="shared" si="22"/>
        <v>2</v>
      </c>
      <c r="AJ103" s="1">
        <f t="shared" si="22"/>
        <v>2</v>
      </c>
      <c r="AK103" s="1">
        <f t="shared" si="22"/>
        <v>2</v>
      </c>
      <c r="AL103" s="1">
        <f t="shared" si="22"/>
        <v>1</v>
      </c>
      <c r="AM103" s="1">
        <f t="shared" si="22"/>
        <v>2</v>
      </c>
      <c r="AN103" s="1">
        <f t="shared" si="22"/>
        <v>2</v>
      </c>
      <c r="AO103" s="1">
        <f t="shared" si="22"/>
        <v>2</v>
      </c>
      <c r="AP103" s="1">
        <f t="shared" si="22"/>
        <v>2</v>
      </c>
      <c r="AQ103" s="1">
        <f t="shared" si="22"/>
        <v>2</v>
      </c>
      <c r="AR103" s="1">
        <f t="shared" si="22"/>
        <v>1</v>
      </c>
      <c r="AS103" s="1">
        <f t="shared" si="22"/>
        <v>1</v>
      </c>
      <c r="AT103" s="1">
        <f t="shared" si="22"/>
        <v>2</v>
      </c>
      <c r="AU103" s="1">
        <f t="shared" si="22"/>
        <v>1</v>
      </c>
      <c r="AV103" s="1">
        <f t="shared" si="22"/>
        <v>1</v>
      </c>
      <c r="AW103" s="1">
        <f t="shared" si="22"/>
        <v>2</v>
      </c>
      <c r="AX103" s="1">
        <f t="shared" si="22"/>
        <v>2</v>
      </c>
      <c r="AY103" s="1">
        <f t="shared" si="22"/>
        <v>1</v>
      </c>
      <c r="AZ103" s="1">
        <f t="shared" si="22"/>
        <v>1</v>
      </c>
      <c r="BA103" s="1">
        <f t="shared" si="22"/>
        <v>2</v>
      </c>
      <c r="BB103" s="1">
        <f t="shared" si="22"/>
        <v>1</v>
      </c>
      <c r="BC103" s="1">
        <f t="shared" si="22"/>
        <v>1</v>
      </c>
      <c r="BD103" s="1">
        <f t="shared" si="22"/>
        <v>2</v>
      </c>
      <c r="BE103" s="1">
        <f t="shared" si="22"/>
        <v>2</v>
      </c>
      <c r="BF103" s="1">
        <f t="shared" si="22"/>
        <v>2</v>
      </c>
      <c r="BG103" s="1">
        <f t="shared" si="22"/>
        <v>1</v>
      </c>
      <c r="BH103" s="1">
        <f t="shared" si="22"/>
        <v>2</v>
      </c>
      <c r="BI103" s="1">
        <f t="shared" si="22"/>
        <v>2</v>
      </c>
      <c r="BJ103" s="1">
        <v>1000000</v>
      </c>
      <c r="BL103" s="9" t="s">
        <v>124</v>
      </c>
      <c r="BM103" s="10">
        <v>2</v>
      </c>
      <c r="BN103" s="10">
        <v>2</v>
      </c>
      <c r="BO103" s="10">
        <v>2</v>
      </c>
      <c r="BP103" s="10">
        <v>2</v>
      </c>
      <c r="BQ103" s="10">
        <v>2</v>
      </c>
      <c r="BR103" s="10">
        <v>1</v>
      </c>
      <c r="BS103" s="10">
        <v>2</v>
      </c>
      <c r="BT103" s="10">
        <v>2</v>
      </c>
      <c r="BU103" s="10">
        <v>2</v>
      </c>
      <c r="BV103" s="10">
        <v>2</v>
      </c>
      <c r="BW103" s="10">
        <v>2</v>
      </c>
      <c r="BX103" s="10">
        <v>1</v>
      </c>
      <c r="BY103" s="10">
        <v>1</v>
      </c>
      <c r="BZ103" s="10">
        <v>2</v>
      </c>
      <c r="CA103" s="10">
        <v>1</v>
      </c>
      <c r="CB103" s="10">
        <v>1</v>
      </c>
      <c r="CC103" s="10">
        <v>2</v>
      </c>
      <c r="CD103" s="10">
        <v>2</v>
      </c>
      <c r="CE103" s="10">
        <v>1</v>
      </c>
      <c r="CF103" s="10">
        <v>1</v>
      </c>
      <c r="CG103" s="10">
        <v>2</v>
      </c>
      <c r="CH103" s="10">
        <v>1</v>
      </c>
      <c r="CI103" s="10">
        <v>1</v>
      </c>
      <c r="CJ103" s="10">
        <v>2</v>
      </c>
      <c r="CK103" s="10">
        <v>2</v>
      </c>
      <c r="CL103" s="10">
        <v>2</v>
      </c>
      <c r="CM103" s="10">
        <v>1</v>
      </c>
      <c r="CN103" s="10">
        <v>2</v>
      </c>
      <c r="CO103" s="10">
        <v>2</v>
      </c>
      <c r="CP103" s="10">
        <v>1000000</v>
      </c>
    </row>
    <row r="104" spans="1:94" ht="15.75" thickBot="1" x14ac:dyDescent="0.3">
      <c r="A104" s="9" t="s">
        <v>125</v>
      </c>
      <c r="B104" s="10">
        <v>3</v>
      </c>
      <c r="C104" s="10">
        <v>3</v>
      </c>
      <c r="D104" s="10">
        <v>3</v>
      </c>
      <c r="E104" s="10">
        <v>3</v>
      </c>
      <c r="F104" s="10">
        <v>3</v>
      </c>
      <c r="G104" s="10">
        <v>4</v>
      </c>
      <c r="H104" s="10">
        <v>3</v>
      </c>
      <c r="I104" s="10">
        <v>3</v>
      </c>
      <c r="J104" s="10">
        <v>3</v>
      </c>
      <c r="K104" s="10">
        <v>3</v>
      </c>
      <c r="L104" s="10">
        <v>3</v>
      </c>
      <c r="M104" s="10">
        <v>4</v>
      </c>
      <c r="N104" s="10">
        <v>4</v>
      </c>
      <c r="O104" s="10">
        <v>3</v>
      </c>
      <c r="P104" s="10">
        <v>4</v>
      </c>
      <c r="Q104" s="10">
        <v>4</v>
      </c>
      <c r="R104" s="10">
        <v>3</v>
      </c>
      <c r="S104" s="10">
        <v>3</v>
      </c>
      <c r="T104" s="10">
        <v>4</v>
      </c>
      <c r="U104" s="10">
        <v>4</v>
      </c>
      <c r="V104" s="10">
        <v>3</v>
      </c>
      <c r="W104" s="10">
        <v>4</v>
      </c>
      <c r="X104" s="10">
        <v>4</v>
      </c>
      <c r="Y104" s="10">
        <v>3</v>
      </c>
      <c r="Z104" s="10">
        <v>3</v>
      </c>
      <c r="AA104" s="10">
        <v>3</v>
      </c>
      <c r="AB104" s="10">
        <v>4</v>
      </c>
      <c r="AC104" s="10">
        <v>3</v>
      </c>
      <c r="AD104" s="10">
        <v>3</v>
      </c>
      <c r="AE104" s="10">
        <v>1000000</v>
      </c>
      <c r="AG104" s="1">
        <f t="shared" si="23"/>
        <v>2</v>
      </c>
      <c r="AH104" s="1">
        <f t="shared" si="22"/>
        <v>2</v>
      </c>
      <c r="AI104" s="1">
        <f t="shared" si="22"/>
        <v>2</v>
      </c>
      <c r="AJ104" s="1">
        <f t="shared" si="22"/>
        <v>2</v>
      </c>
      <c r="AK104" s="1">
        <f t="shared" si="22"/>
        <v>2</v>
      </c>
      <c r="AL104" s="1">
        <f t="shared" si="22"/>
        <v>1</v>
      </c>
      <c r="AM104" s="1">
        <f t="shared" si="22"/>
        <v>2</v>
      </c>
      <c r="AN104" s="1">
        <f t="shared" si="22"/>
        <v>2</v>
      </c>
      <c r="AO104" s="1">
        <f t="shared" si="22"/>
        <v>2</v>
      </c>
      <c r="AP104" s="1">
        <f t="shared" si="22"/>
        <v>2</v>
      </c>
      <c r="AQ104" s="1">
        <f t="shared" si="22"/>
        <v>2</v>
      </c>
      <c r="AR104" s="1">
        <f t="shared" si="22"/>
        <v>1</v>
      </c>
      <c r="AS104" s="1">
        <f t="shared" si="22"/>
        <v>1</v>
      </c>
      <c r="AT104" s="1">
        <f t="shared" si="22"/>
        <v>2</v>
      </c>
      <c r="AU104" s="1">
        <f t="shared" si="22"/>
        <v>1</v>
      </c>
      <c r="AV104" s="1">
        <f t="shared" si="22"/>
        <v>1</v>
      </c>
      <c r="AW104" s="1">
        <f t="shared" si="22"/>
        <v>2</v>
      </c>
      <c r="AX104" s="1">
        <f t="shared" si="22"/>
        <v>2</v>
      </c>
      <c r="AY104" s="1">
        <f t="shared" si="22"/>
        <v>1</v>
      </c>
      <c r="AZ104" s="1">
        <f t="shared" si="22"/>
        <v>1</v>
      </c>
      <c r="BA104" s="1">
        <f t="shared" si="22"/>
        <v>2</v>
      </c>
      <c r="BB104" s="1">
        <f t="shared" si="22"/>
        <v>1</v>
      </c>
      <c r="BC104" s="1">
        <f t="shared" si="22"/>
        <v>1</v>
      </c>
      <c r="BD104" s="1">
        <f t="shared" si="22"/>
        <v>2</v>
      </c>
      <c r="BE104" s="1">
        <f t="shared" si="22"/>
        <v>2</v>
      </c>
      <c r="BF104" s="1">
        <f t="shared" si="22"/>
        <v>2</v>
      </c>
      <c r="BG104" s="1">
        <f t="shared" si="22"/>
        <v>1</v>
      </c>
      <c r="BH104" s="1">
        <f t="shared" si="22"/>
        <v>2</v>
      </c>
      <c r="BI104" s="1">
        <f t="shared" si="22"/>
        <v>2</v>
      </c>
      <c r="BJ104" s="1">
        <v>1000000</v>
      </c>
      <c r="BL104" s="9" t="s">
        <v>125</v>
      </c>
      <c r="BM104" s="10">
        <v>2</v>
      </c>
      <c r="BN104" s="10">
        <v>2</v>
      </c>
      <c r="BO104" s="10">
        <v>2</v>
      </c>
      <c r="BP104" s="10">
        <v>2</v>
      </c>
      <c r="BQ104" s="10">
        <v>2</v>
      </c>
      <c r="BR104" s="10">
        <v>1</v>
      </c>
      <c r="BS104" s="10">
        <v>2</v>
      </c>
      <c r="BT104" s="10">
        <v>2</v>
      </c>
      <c r="BU104" s="10">
        <v>2</v>
      </c>
      <c r="BV104" s="10">
        <v>2</v>
      </c>
      <c r="BW104" s="10">
        <v>2</v>
      </c>
      <c r="BX104" s="10">
        <v>1</v>
      </c>
      <c r="BY104" s="10">
        <v>1</v>
      </c>
      <c r="BZ104" s="10">
        <v>2</v>
      </c>
      <c r="CA104" s="10">
        <v>1</v>
      </c>
      <c r="CB104" s="10">
        <v>1</v>
      </c>
      <c r="CC104" s="10">
        <v>2</v>
      </c>
      <c r="CD104" s="10">
        <v>2</v>
      </c>
      <c r="CE104" s="10">
        <v>1</v>
      </c>
      <c r="CF104" s="10">
        <v>1</v>
      </c>
      <c r="CG104" s="10">
        <v>2</v>
      </c>
      <c r="CH104" s="10">
        <v>1</v>
      </c>
      <c r="CI104" s="10">
        <v>1</v>
      </c>
      <c r="CJ104" s="10">
        <v>2</v>
      </c>
      <c r="CK104" s="10">
        <v>2</v>
      </c>
      <c r="CL104" s="10">
        <v>2</v>
      </c>
      <c r="CM104" s="10">
        <v>1</v>
      </c>
      <c r="CN104" s="10">
        <v>2</v>
      </c>
      <c r="CO104" s="10">
        <v>2</v>
      </c>
      <c r="CP104" s="10">
        <v>1000000</v>
      </c>
    </row>
    <row r="105" spans="1:94" ht="15.75" thickBot="1" x14ac:dyDescent="0.3">
      <c r="A105" s="9" t="s">
        <v>126</v>
      </c>
      <c r="B105" s="10">
        <v>3</v>
      </c>
      <c r="C105" s="10">
        <v>3</v>
      </c>
      <c r="D105" s="10">
        <v>3</v>
      </c>
      <c r="E105" s="10">
        <v>3</v>
      </c>
      <c r="F105" s="10">
        <v>3</v>
      </c>
      <c r="G105" s="10">
        <v>4</v>
      </c>
      <c r="H105" s="10">
        <v>3</v>
      </c>
      <c r="I105" s="10">
        <v>3</v>
      </c>
      <c r="J105" s="10">
        <v>3</v>
      </c>
      <c r="K105" s="10">
        <v>3</v>
      </c>
      <c r="L105" s="10">
        <v>3</v>
      </c>
      <c r="M105" s="10">
        <v>4</v>
      </c>
      <c r="N105" s="10">
        <v>4</v>
      </c>
      <c r="O105" s="10">
        <v>3</v>
      </c>
      <c r="P105" s="10">
        <v>4</v>
      </c>
      <c r="Q105" s="10">
        <v>4</v>
      </c>
      <c r="R105" s="10">
        <v>3</v>
      </c>
      <c r="S105" s="10">
        <v>3</v>
      </c>
      <c r="T105" s="10">
        <v>4</v>
      </c>
      <c r="U105" s="10">
        <v>4</v>
      </c>
      <c r="V105" s="10">
        <v>3</v>
      </c>
      <c r="W105" s="10">
        <v>4</v>
      </c>
      <c r="X105" s="10">
        <v>4</v>
      </c>
      <c r="Y105" s="10">
        <v>3</v>
      </c>
      <c r="Z105" s="10">
        <v>3</v>
      </c>
      <c r="AA105" s="10">
        <v>3</v>
      </c>
      <c r="AB105" s="10">
        <v>4</v>
      </c>
      <c r="AC105" s="10">
        <v>3</v>
      </c>
      <c r="AD105" s="10">
        <v>3</v>
      </c>
      <c r="AE105" s="10">
        <v>1000000</v>
      </c>
      <c r="AG105" s="1">
        <f t="shared" si="23"/>
        <v>2</v>
      </c>
      <c r="AH105" s="1">
        <f t="shared" si="22"/>
        <v>2</v>
      </c>
      <c r="AI105" s="1">
        <f t="shared" si="22"/>
        <v>2</v>
      </c>
      <c r="AJ105" s="1">
        <f t="shared" si="22"/>
        <v>2</v>
      </c>
      <c r="AK105" s="1">
        <f t="shared" si="22"/>
        <v>2</v>
      </c>
      <c r="AL105" s="1">
        <f t="shared" si="22"/>
        <v>1</v>
      </c>
      <c r="AM105" s="1">
        <f t="shared" si="22"/>
        <v>2</v>
      </c>
      <c r="AN105" s="1">
        <f t="shared" si="22"/>
        <v>2</v>
      </c>
      <c r="AO105" s="1">
        <f t="shared" si="22"/>
        <v>2</v>
      </c>
      <c r="AP105" s="1">
        <f t="shared" si="22"/>
        <v>2</v>
      </c>
      <c r="AQ105" s="1">
        <f t="shared" si="22"/>
        <v>2</v>
      </c>
      <c r="AR105" s="1">
        <f t="shared" si="22"/>
        <v>1</v>
      </c>
      <c r="AS105" s="1">
        <f t="shared" si="22"/>
        <v>1</v>
      </c>
      <c r="AT105" s="1">
        <f t="shared" si="22"/>
        <v>2</v>
      </c>
      <c r="AU105" s="1">
        <f t="shared" si="22"/>
        <v>1</v>
      </c>
      <c r="AV105" s="1">
        <f t="shared" si="22"/>
        <v>1</v>
      </c>
      <c r="AW105" s="1">
        <f t="shared" si="22"/>
        <v>2</v>
      </c>
      <c r="AX105" s="1">
        <f t="shared" si="22"/>
        <v>2</v>
      </c>
      <c r="AY105" s="1">
        <f t="shared" si="22"/>
        <v>1</v>
      </c>
      <c r="AZ105" s="1">
        <f t="shared" si="22"/>
        <v>1</v>
      </c>
      <c r="BA105" s="1">
        <f t="shared" si="22"/>
        <v>2</v>
      </c>
      <c r="BB105" s="1">
        <f t="shared" si="22"/>
        <v>1</v>
      </c>
      <c r="BC105" s="1">
        <f t="shared" si="22"/>
        <v>1</v>
      </c>
      <c r="BD105" s="1">
        <f t="shared" si="22"/>
        <v>2</v>
      </c>
      <c r="BE105" s="1">
        <f t="shared" si="22"/>
        <v>2</v>
      </c>
      <c r="BF105" s="1">
        <f t="shared" si="22"/>
        <v>2</v>
      </c>
      <c r="BG105" s="1">
        <f t="shared" si="22"/>
        <v>1</v>
      </c>
      <c r="BH105" s="1">
        <f t="shared" si="22"/>
        <v>2</v>
      </c>
      <c r="BI105" s="1">
        <f t="shared" si="22"/>
        <v>2</v>
      </c>
      <c r="BJ105" s="1">
        <v>1000000</v>
      </c>
      <c r="BL105" s="9" t="s">
        <v>126</v>
      </c>
      <c r="BM105" s="10">
        <v>2</v>
      </c>
      <c r="BN105" s="10">
        <v>2</v>
      </c>
      <c r="BO105" s="10">
        <v>2</v>
      </c>
      <c r="BP105" s="10">
        <v>2</v>
      </c>
      <c r="BQ105" s="10">
        <v>2</v>
      </c>
      <c r="BR105" s="10">
        <v>1</v>
      </c>
      <c r="BS105" s="10">
        <v>2</v>
      </c>
      <c r="BT105" s="10">
        <v>2</v>
      </c>
      <c r="BU105" s="10">
        <v>2</v>
      </c>
      <c r="BV105" s="10">
        <v>2</v>
      </c>
      <c r="BW105" s="10">
        <v>2</v>
      </c>
      <c r="BX105" s="10">
        <v>1</v>
      </c>
      <c r="BY105" s="10">
        <v>1</v>
      </c>
      <c r="BZ105" s="10">
        <v>2</v>
      </c>
      <c r="CA105" s="10">
        <v>1</v>
      </c>
      <c r="CB105" s="10">
        <v>1</v>
      </c>
      <c r="CC105" s="10">
        <v>2</v>
      </c>
      <c r="CD105" s="10">
        <v>2</v>
      </c>
      <c r="CE105" s="10">
        <v>1</v>
      </c>
      <c r="CF105" s="10">
        <v>1</v>
      </c>
      <c r="CG105" s="10">
        <v>2</v>
      </c>
      <c r="CH105" s="10">
        <v>1</v>
      </c>
      <c r="CI105" s="10">
        <v>1</v>
      </c>
      <c r="CJ105" s="10">
        <v>2</v>
      </c>
      <c r="CK105" s="10">
        <v>2</v>
      </c>
      <c r="CL105" s="10">
        <v>2</v>
      </c>
      <c r="CM105" s="10">
        <v>1</v>
      </c>
      <c r="CN105" s="10">
        <v>2</v>
      </c>
      <c r="CO105" s="10">
        <v>2</v>
      </c>
      <c r="CP105" s="10">
        <v>1000000</v>
      </c>
    </row>
    <row r="106" spans="1:94" ht="15.75" thickBot="1" x14ac:dyDescent="0.3">
      <c r="A106" s="9" t="s">
        <v>127</v>
      </c>
      <c r="B106" s="10">
        <v>3</v>
      </c>
      <c r="C106" s="10">
        <v>3</v>
      </c>
      <c r="D106" s="10">
        <v>3</v>
      </c>
      <c r="E106" s="10">
        <v>3</v>
      </c>
      <c r="F106" s="10">
        <v>3</v>
      </c>
      <c r="G106" s="10">
        <v>4</v>
      </c>
      <c r="H106" s="10">
        <v>3</v>
      </c>
      <c r="I106" s="10">
        <v>3</v>
      </c>
      <c r="J106" s="10">
        <v>3</v>
      </c>
      <c r="K106" s="10">
        <v>3</v>
      </c>
      <c r="L106" s="10">
        <v>3</v>
      </c>
      <c r="M106" s="10">
        <v>4</v>
      </c>
      <c r="N106" s="10">
        <v>4</v>
      </c>
      <c r="O106" s="10">
        <v>3</v>
      </c>
      <c r="P106" s="10">
        <v>4</v>
      </c>
      <c r="Q106" s="10">
        <v>4</v>
      </c>
      <c r="R106" s="10">
        <v>3</v>
      </c>
      <c r="S106" s="10">
        <v>3</v>
      </c>
      <c r="T106" s="10">
        <v>4</v>
      </c>
      <c r="U106" s="10">
        <v>4</v>
      </c>
      <c r="V106" s="10">
        <v>3</v>
      </c>
      <c r="W106" s="10">
        <v>4</v>
      </c>
      <c r="X106" s="10">
        <v>4</v>
      </c>
      <c r="Y106" s="10">
        <v>3</v>
      </c>
      <c r="Z106" s="10">
        <v>3</v>
      </c>
      <c r="AA106" s="10">
        <v>3</v>
      </c>
      <c r="AB106" s="10">
        <v>4</v>
      </c>
      <c r="AC106" s="10">
        <v>3</v>
      </c>
      <c r="AD106" s="10">
        <v>3</v>
      </c>
      <c r="AE106" s="10">
        <v>1000000</v>
      </c>
      <c r="AG106" s="1">
        <f t="shared" si="23"/>
        <v>2</v>
      </c>
      <c r="AH106" s="1">
        <f t="shared" si="22"/>
        <v>2</v>
      </c>
      <c r="AI106" s="1">
        <f t="shared" si="22"/>
        <v>2</v>
      </c>
      <c r="AJ106" s="1">
        <f t="shared" si="22"/>
        <v>2</v>
      </c>
      <c r="AK106" s="1">
        <f t="shared" si="22"/>
        <v>2</v>
      </c>
      <c r="AL106" s="1">
        <f t="shared" si="22"/>
        <v>1</v>
      </c>
      <c r="AM106" s="1">
        <f t="shared" si="22"/>
        <v>2</v>
      </c>
      <c r="AN106" s="1">
        <f t="shared" si="22"/>
        <v>2</v>
      </c>
      <c r="AO106" s="1">
        <f t="shared" si="22"/>
        <v>2</v>
      </c>
      <c r="AP106" s="1">
        <f t="shared" si="22"/>
        <v>2</v>
      </c>
      <c r="AQ106" s="1">
        <f t="shared" si="22"/>
        <v>2</v>
      </c>
      <c r="AR106" s="1">
        <f t="shared" si="22"/>
        <v>1</v>
      </c>
      <c r="AS106" s="1">
        <f t="shared" si="22"/>
        <v>1</v>
      </c>
      <c r="AT106" s="1">
        <f t="shared" si="22"/>
        <v>2</v>
      </c>
      <c r="AU106" s="1">
        <f t="shared" si="22"/>
        <v>1</v>
      </c>
      <c r="AV106" s="1">
        <f t="shared" si="22"/>
        <v>1</v>
      </c>
      <c r="AW106" s="1">
        <f t="shared" si="22"/>
        <v>2</v>
      </c>
      <c r="AX106" s="1">
        <f t="shared" si="22"/>
        <v>2</v>
      </c>
      <c r="AY106" s="1">
        <f t="shared" si="22"/>
        <v>1</v>
      </c>
      <c r="AZ106" s="1">
        <f t="shared" si="22"/>
        <v>1</v>
      </c>
      <c r="BA106" s="1">
        <f t="shared" si="22"/>
        <v>2</v>
      </c>
      <c r="BB106" s="1">
        <f t="shared" si="22"/>
        <v>1</v>
      </c>
      <c r="BC106" s="1">
        <f t="shared" si="22"/>
        <v>1</v>
      </c>
      <c r="BD106" s="1">
        <f t="shared" si="22"/>
        <v>2</v>
      </c>
      <c r="BE106" s="1">
        <f t="shared" si="22"/>
        <v>2</v>
      </c>
      <c r="BF106" s="1">
        <f t="shared" si="22"/>
        <v>2</v>
      </c>
      <c r="BG106" s="1">
        <f t="shared" si="22"/>
        <v>1</v>
      </c>
      <c r="BH106" s="1">
        <f t="shared" si="22"/>
        <v>2</v>
      </c>
      <c r="BI106" s="1">
        <f t="shared" si="22"/>
        <v>2</v>
      </c>
      <c r="BJ106" s="1">
        <v>1000000</v>
      </c>
      <c r="BL106" s="9" t="s">
        <v>127</v>
      </c>
      <c r="BM106" s="10">
        <v>2</v>
      </c>
      <c r="BN106" s="10">
        <v>2</v>
      </c>
      <c r="BO106" s="10">
        <v>2</v>
      </c>
      <c r="BP106" s="10">
        <v>2</v>
      </c>
      <c r="BQ106" s="10">
        <v>2</v>
      </c>
      <c r="BR106" s="10">
        <v>1</v>
      </c>
      <c r="BS106" s="10">
        <v>2</v>
      </c>
      <c r="BT106" s="10">
        <v>2</v>
      </c>
      <c r="BU106" s="10">
        <v>2</v>
      </c>
      <c r="BV106" s="10">
        <v>2</v>
      </c>
      <c r="BW106" s="10">
        <v>2</v>
      </c>
      <c r="BX106" s="10">
        <v>1</v>
      </c>
      <c r="BY106" s="10">
        <v>1</v>
      </c>
      <c r="BZ106" s="10">
        <v>2</v>
      </c>
      <c r="CA106" s="10">
        <v>1</v>
      </c>
      <c r="CB106" s="10">
        <v>1</v>
      </c>
      <c r="CC106" s="10">
        <v>2</v>
      </c>
      <c r="CD106" s="10">
        <v>2</v>
      </c>
      <c r="CE106" s="10">
        <v>1</v>
      </c>
      <c r="CF106" s="10">
        <v>1</v>
      </c>
      <c r="CG106" s="10">
        <v>2</v>
      </c>
      <c r="CH106" s="10">
        <v>1</v>
      </c>
      <c r="CI106" s="10">
        <v>1</v>
      </c>
      <c r="CJ106" s="10">
        <v>2</v>
      </c>
      <c r="CK106" s="10">
        <v>2</v>
      </c>
      <c r="CL106" s="10">
        <v>2</v>
      </c>
      <c r="CM106" s="10">
        <v>1</v>
      </c>
      <c r="CN106" s="10">
        <v>2</v>
      </c>
      <c r="CO106" s="10">
        <v>2</v>
      </c>
      <c r="CP106" s="10">
        <v>1000000</v>
      </c>
    </row>
    <row r="107" spans="1:94" ht="15.75" thickBot="1" x14ac:dyDescent="0.3">
      <c r="A107" s="9" t="s">
        <v>128</v>
      </c>
      <c r="B107" s="10">
        <v>3</v>
      </c>
      <c r="C107" s="10">
        <v>3</v>
      </c>
      <c r="D107" s="10">
        <v>3</v>
      </c>
      <c r="E107" s="10">
        <v>3</v>
      </c>
      <c r="F107" s="10">
        <v>3</v>
      </c>
      <c r="G107" s="10">
        <v>4</v>
      </c>
      <c r="H107" s="10">
        <v>3</v>
      </c>
      <c r="I107" s="10">
        <v>3</v>
      </c>
      <c r="J107" s="10">
        <v>3</v>
      </c>
      <c r="K107" s="10">
        <v>3</v>
      </c>
      <c r="L107" s="10">
        <v>3</v>
      </c>
      <c r="M107" s="10">
        <v>4</v>
      </c>
      <c r="N107" s="10">
        <v>4</v>
      </c>
      <c r="O107" s="10">
        <v>3</v>
      </c>
      <c r="P107" s="10">
        <v>4</v>
      </c>
      <c r="Q107" s="10">
        <v>4</v>
      </c>
      <c r="R107" s="10">
        <v>3</v>
      </c>
      <c r="S107" s="10">
        <v>3</v>
      </c>
      <c r="T107" s="10">
        <v>4</v>
      </c>
      <c r="U107" s="10">
        <v>4</v>
      </c>
      <c r="V107" s="10">
        <v>3</v>
      </c>
      <c r="W107" s="10">
        <v>4</v>
      </c>
      <c r="X107" s="10">
        <v>4</v>
      </c>
      <c r="Y107" s="10">
        <v>3</v>
      </c>
      <c r="Z107" s="10">
        <v>3</v>
      </c>
      <c r="AA107" s="10">
        <v>3</v>
      </c>
      <c r="AB107" s="10">
        <v>4</v>
      </c>
      <c r="AC107" s="10">
        <v>3</v>
      </c>
      <c r="AD107" s="10">
        <v>3</v>
      </c>
      <c r="AE107" s="10">
        <v>1000000</v>
      </c>
      <c r="AG107" s="1">
        <f t="shared" si="23"/>
        <v>2</v>
      </c>
      <c r="AH107" s="1">
        <f t="shared" si="22"/>
        <v>2</v>
      </c>
      <c r="AI107" s="1">
        <f t="shared" si="22"/>
        <v>2</v>
      </c>
      <c r="AJ107" s="1">
        <f t="shared" si="22"/>
        <v>2</v>
      </c>
      <c r="AK107" s="1">
        <f t="shared" ref="AK107:AZ122" si="24">5-F107</f>
        <v>2</v>
      </c>
      <c r="AL107" s="1">
        <f t="shared" si="24"/>
        <v>1</v>
      </c>
      <c r="AM107" s="1">
        <f t="shared" si="24"/>
        <v>2</v>
      </c>
      <c r="AN107" s="1">
        <f t="shared" si="24"/>
        <v>2</v>
      </c>
      <c r="AO107" s="1">
        <f t="shared" si="24"/>
        <v>2</v>
      </c>
      <c r="AP107" s="1">
        <f t="shared" si="24"/>
        <v>2</v>
      </c>
      <c r="AQ107" s="1">
        <f t="shared" si="24"/>
        <v>2</v>
      </c>
      <c r="AR107" s="1">
        <f t="shared" si="24"/>
        <v>1</v>
      </c>
      <c r="AS107" s="1">
        <f t="shared" si="24"/>
        <v>1</v>
      </c>
      <c r="AT107" s="1">
        <f t="shared" si="24"/>
        <v>2</v>
      </c>
      <c r="AU107" s="1">
        <f t="shared" si="24"/>
        <v>1</v>
      </c>
      <c r="AV107" s="1">
        <f t="shared" si="24"/>
        <v>1</v>
      </c>
      <c r="AW107" s="1">
        <f t="shared" si="24"/>
        <v>2</v>
      </c>
      <c r="AX107" s="1">
        <f t="shared" si="24"/>
        <v>2</v>
      </c>
      <c r="AY107" s="1">
        <f t="shared" si="24"/>
        <v>1</v>
      </c>
      <c r="AZ107" s="1">
        <f t="shared" si="24"/>
        <v>1</v>
      </c>
      <c r="BA107" s="1">
        <f t="shared" ref="BA107:BI124" si="25">5-V107</f>
        <v>2</v>
      </c>
      <c r="BB107" s="1">
        <f t="shared" si="25"/>
        <v>1</v>
      </c>
      <c r="BC107" s="1">
        <f t="shared" si="25"/>
        <v>1</v>
      </c>
      <c r="BD107" s="1">
        <f t="shared" si="25"/>
        <v>2</v>
      </c>
      <c r="BE107" s="1">
        <f t="shared" si="25"/>
        <v>2</v>
      </c>
      <c r="BF107" s="1">
        <f t="shared" si="25"/>
        <v>2</v>
      </c>
      <c r="BG107" s="1">
        <f t="shared" si="25"/>
        <v>1</v>
      </c>
      <c r="BH107" s="1">
        <f t="shared" si="25"/>
        <v>2</v>
      </c>
      <c r="BI107" s="1">
        <f t="shared" si="25"/>
        <v>2</v>
      </c>
      <c r="BJ107" s="1">
        <v>1000000</v>
      </c>
      <c r="BL107" s="9" t="s">
        <v>128</v>
      </c>
      <c r="BM107" s="10">
        <v>2</v>
      </c>
      <c r="BN107" s="10">
        <v>2</v>
      </c>
      <c r="BO107" s="10">
        <v>2</v>
      </c>
      <c r="BP107" s="10">
        <v>2</v>
      </c>
      <c r="BQ107" s="10">
        <v>2</v>
      </c>
      <c r="BR107" s="10">
        <v>1</v>
      </c>
      <c r="BS107" s="10">
        <v>2</v>
      </c>
      <c r="BT107" s="10">
        <v>2</v>
      </c>
      <c r="BU107" s="10">
        <v>2</v>
      </c>
      <c r="BV107" s="10">
        <v>2</v>
      </c>
      <c r="BW107" s="10">
        <v>2</v>
      </c>
      <c r="BX107" s="10">
        <v>1</v>
      </c>
      <c r="BY107" s="10">
        <v>1</v>
      </c>
      <c r="BZ107" s="10">
        <v>2</v>
      </c>
      <c r="CA107" s="10">
        <v>1</v>
      </c>
      <c r="CB107" s="10">
        <v>1</v>
      </c>
      <c r="CC107" s="10">
        <v>2</v>
      </c>
      <c r="CD107" s="10">
        <v>2</v>
      </c>
      <c r="CE107" s="10">
        <v>1</v>
      </c>
      <c r="CF107" s="10">
        <v>1</v>
      </c>
      <c r="CG107" s="10">
        <v>2</v>
      </c>
      <c r="CH107" s="10">
        <v>1</v>
      </c>
      <c r="CI107" s="10">
        <v>1</v>
      </c>
      <c r="CJ107" s="10">
        <v>2</v>
      </c>
      <c r="CK107" s="10">
        <v>2</v>
      </c>
      <c r="CL107" s="10">
        <v>2</v>
      </c>
      <c r="CM107" s="10">
        <v>1</v>
      </c>
      <c r="CN107" s="10">
        <v>2</v>
      </c>
      <c r="CO107" s="10">
        <v>2</v>
      </c>
      <c r="CP107" s="10">
        <v>1000000</v>
      </c>
    </row>
    <row r="108" spans="1:94" ht="15.75" thickBot="1" x14ac:dyDescent="0.3">
      <c r="A108" s="9" t="s">
        <v>129</v>
      </c>
      <c r="B108" s="10">
        <v>3</v>
      </c>
      <c r="C108" s="10">
        <v>3</v>
      </c>
      <c r="D108" s="10">
        <v>3</v>
      </c>
      <c r="E108" s="10">
        <v>3</v>
      </c>
      <c r="F108" s="10">
        <v>3</v>
      </c>
      <c r="G108" s="10">
        <v>4</v>
      </c>
      <c r="H108" s="10">
        <v>3</v>
      </c>
      <c r="I108" s="10">
        <v>3</v>
      </c>
      <c r="J108" s="10">
        <v>3</v>
      </c>
      <c r="K108" s="10">
        <v>3</v>
      </c>
      <c r="L108" s="10">
        <v>3</v>
      </c>
      <c r="M108" s="10">
        <v>4</v>
      </c>
      <c r="N108" s="10">
        <v>4</v>
      </c>
      <c r="O108" s="10">
        <v>3</v>
      </c>
      <c r="P108" s="10">
        <v>4</v>
      </c>
      <c r="Q108" s="10">
        <v>4</v>
      </c>
      <c r="R108" s="10">
        <v>3</v>
      </c>
      <c r="S108" s="10">
        <v>3</v>
      </c>
      <c r="T108" s="10">
        <v>4</v>
      </c>
      <c r="U108" s="10">
        <v>4</v>
      </c>
      <c r="V108" s="10">
        <v>3</v>
      </c>
      <c r="W108" s="10">
        <v>4</v>
      </c>
      <c r="X108" s="10">
        <v>4</v>
      </c>
      <c r="Y108" s="10">
        <v>3</v>
      </c>
      <c r="Z108" s="10">
        <v>3</v>
      </c>
      <c r="AA108" s="10">
        <v>3</v>
      </c>
      <c r="AB108" s="10">
        <v>4</v>
      </c>
      <c r="AC108" s="10">
        <v>3</v>
      </c>
      <c r="AD108" s="10">
        <v>3</v>
      </c>
      <c r="AE108" s="10">
        <v>1000000</v>
      </c>
      <c r="AG108" s="1">
        <f t="shared" si="23"/>
        <v>2</v>
      </c>
      <c r="AH108" s="1">
        <f t="shared" si="23"/>
        <v>2</v>
      </c>
      <c r="AI108" s="1">
        <f t="shared" si="23"/>
        <v>2</v>
      </c>
      <c r="AJ108" s="1">
        <f t="shared" si="23"/>
        <v>2</v>
      </c>
      <c r="AK108" s="1">
        <f t="shared" si="24"/>
        <v>2</v>
      </c>
      <c r="AL108" s="1">
        <f t="shared" si="24"/>
        <v>1</v>
      </c>
      <c r="AM108" s="1">
        <f t="shared" si="24"/>
        <v>2</v>
      </c>
      <c r="AN108" s="1">
        <f t="shared" si="24"/>
        <v>2</v>
      </c>
      <c r="AO108" s="1">
        <f t="shared" si="24"/>
        <v>2</v>
      </c>
      <c r="AP108" s="1">
        <f t="shared" si="24"/>
        <v>2</v>
      </c>
      <c r="AQ108" s="1">
        <f t="shared" si="24"/>
        <v>2</v>
      </c>
      <c r="AR108" s="1">
        <f t="shared" si="24"/>
        <v>1</v>
      </c>
      <c r="AS108" s="1">
        <f t="shared" si="24"/>
        <v>1</v>
      </c>
      <c r="AT108" s="1">
        <f t="shared" si="24"/>
        <v>2</v>
      </c>
      <c r="AU108" s="1">
        <f t="shared" si="24"/>
        <v>1</v>
      </c>
      <c r="AV108" s="1">
        <f t="shared" si="24"/>
        <v>1</v>
      </c>
      <c r="AW108" s="1">
        <f t="shared" si="24"/>
        <v>2</v>
      </c>
      <c r="AX108" s="1">
        <f t="shared" si="24"/>
        <v>2</v>
      </c>
      <c r="AY108" s="1">
        <f t="shared" si="24"/>
        <v>1</v>
      </c>
      <c r="AZ108" s="1">
        <f t="shared" si="24"/>
        <v>1</v>
      </c>
      <c r="BA108" s="1">
        <f t="shared" si="25"/>
        <v>2</v>
      </c>
      <c r="BB108" s="1">
        <f t="shared" si="25"/>
        <v>1</v>
      </c>
      <c r="BC108" s="1">
        <f t="shared" si="25"/>
        <v>1</v>
      </c>
      <c r="BD108" s="1">
        <f t="shared" si="25"/>
        <v>2</v>
      </c>
      <c r="BE108" s="1">
        <f t="shared" si="25"/>
        <v>2</v>
      </c>
      <c r="BF108" s="1">
        <f t="shared" si="25"/>
        <v>2</v>
      </c>
      <c r="BG108" s="1">
        <f t="shared" si="25"/>
        <v>1</v>
      </c>
      <c r="BH108" s="1">
        <f t="shared" si="25"/>
        <v>2</v>
      </c>
      <c r="BI108" s="1">
        <f t="shared" si="25"/>
        <v>2</v>
      </c>
      <c r="BJ108" s="1">
        <v>1000000</v>
      </c>
      <c r="BL108" s="9" t="s">
        <v>129</v>
      </c>
      <c r="BM108" s="10">
        <v>2</v>
      </c>
      <c r="BN108" s="10">
        <v>2</v>
      </c>
      <c r="BO108" s="10">
        <v>2</v>
      </c>
      <c r="BP108" s="10">
        <v>2</v>
      </c>
      <c r="BQ108" s="10">
        <v>2</v>
      </c>
      <c r="BR108" s="10">
        <v>1</v>
      </c>
      <c r="BS108" s="10">
        <v>2</v>
      </c>
      <c r="BT108" s="10">
        <v>2</v>
      </c>
      <c r="BU108" s="10">
        <v>2</v>
      </c>
      <c r="BV108" s="10">
        <v>2</v>
      </c>
      <c r="BW108" s="10">
        <v>2</v>
      </c>
      <c r="BX108" s="10">
        <v>1</v>
      </c>
      <c r="BY108" s="10">
        <v>1</v>
      </c>
      <c r="BZ108" s="10">
        <v>2</v>
      </c>
      <c r="CA108" s="10">
        <v>1</v>
      </c>
      <c r="CB108" s="10">
        <v>1</v>
      </c>
      <c r="CC108" s="10">
        <v>2</v>
      </c>
      <c r="CD108" s="10">
        <v>2</v>
      </c>
      <c r="CE108" s="10">
        <v>1</v>
      </c>
      <c r="CF108" s="10">
        <v>1</v>
      </c>
      <c r="CG108" s="10">
        <v>2</v>
      </c>
      <c r="CH108" s="10">
        <v>1</v>
      </c>
      <c r="CI108" s="10">
        <v>1</v>
      </c>
      <c r="CJ108" s="10">
        <v>2</v>
      </c>
      <c r="CK108" s="10">
        <v>2</v>
      </c>
      <c r="CL108" s="10">
        <v>2</v>
      </c>
      <c r="CM108" s="10">
        <v>1</v>
      </c>
      <c r="CN108" s="10">
        <v>2</v>
      </c>
      <c r="CO108" s="10">
        <v>2</v>
      </c>
      <c r="CP108" s="10">
        <v>1000000</v>
      </c>
    </row>
    <row r="109" spans="1:94" ht="15.75" thickBot="1" x14ac:dyDescent="0.3">
      <c r="A109" s="9" t="s">
        <v>130</v>
      </c>
      <c r="B109" s="10">
        <v>3</v>
      </c>
      <c r="C109" s="10">
        <v>3</v>
      </c>
      <c r="D109" s="10">
        <v>3</v>
      </c>
      <c r="E109" s="10">
        <v>3</v>
      </c>
      <c r="F109" s="10">
        <v>3</v>
      </c>
      <c r="G109" s="10">
        <v>4</v>
      </c>
      <c r="H109" s="10">
        <v>3</v>
      </c>
      <c r="I109" s="10">
        <v>3</v>
      </c>
      <c r="J109" s="10">
        <v>3</v>
      </c>
      <c r="K109" s="10">
        <v>3</v>
      </c>
      <c r="L109" s="10">
        <v>3</v>
      </c>
      <c r="M109" s="10">
        <v>4</v>
      </c>
      <c r="N109" s="10">
        <v>4</v>
      </c>
      <c r="O109" s="10">
        <v>3</v>
      </c>
      <c r="P109" s="10">
        <v>4</v>
      </c>
      <c r="Q109" s="10">
        <v>4</v>
      </c>
      <c r="R109" s="10">
        <v>3</v>
      </c>
      <c r="S109" s="10">
        <v>3</v>
      </c>
      <c r="T109" s="10">
        <v>4</v>
      </c>
      <c r="U109" s="10">
        <v>4</v>
      </c>
      <c r="V109" s="10">
        <v>3</v>
      </c>
      <c r="W109" s="10">
        <v>4</v>
      </c>
      <c r="X109" s="10">
        <v>4</v>
      </c>
      <c r="Y109" s="10">
        <v>3</v>
      </c>
      <c r="Z109" s="10">
        <v>3</v>
      </c>
      <c r="AA109" s="10">
        <v>3</v>
      </c>
      <c r="AB109" s="10">
        <v>4</v>
      </c>
      <c r="AC109" s="10">
        <v>3</v>
      </c>
      <c r="AD109" s="10">
        <v>3</v>
      </c>
      <c r="AE109" s="10">
        <v>1000000</v>
      </c>
      <c r="AG109" s="1">
        <f t="shared" si="23"/>
        <v>2</v>
      </c>
      <c r="AH109" s="1">
        <f t="shared" si="23"/>
        <v>2</v>
      </c>
      <c r="AI109" s="1">
        <f t="shared" si="23"/>
        <v>2</v>
      </c>
      <c r="AJ109" s="1">
        <f t="shared" si="23"/>
        <v>2</v>
      </c>
      <c r="AK109" s="1">
        <f t="shared" si="24"/>
        <v>2</v>
      </c>
      <c r="AL109" s="1">
        <f t="shared" si="24"/>
        <v>1</v>
      </c>
      <c r="AM109" s="1">
        <f t="shared" si="24"/>
        <v>2</v>
      </c>
      <c r="AN109" s="1">
        <f t="shared" si="24"/>
        <v>2</v>
      </c>
      <c r="AO109" s="1">
        <f t="shared" si="24"/>
        <v>2</v>
      </c>
      <c r="AP109" s="1">
        <f t="shared" si="24"/>
        <v>2</v>
      </c>
      <c r="AQ109" s="1">
        <f t="shared" si="24"/>
        <v>2</v>
      </c>
      <c r="AR109" s="1">
        <f t="shared" si="24"/>
        <v>1</v>
      </c>
      <c r="AS109" s="1">
        <f t="shared" si="24"/>
        <v>1</v>
      </c>
      <c r="AT109" s="1">
        <f t="shared" si="24"/>
        <v>2</v>
      </c>
      <c r="AU109" s="1">
        <f t="shared" si="24"/>
        <v>1</v>
      </c>
      <c r="AV109" s="1">
        <f t="shared" si="24"/>
        <v>1</v>
      </c>
      <c r="AW109" s="1">
        <f t="shared" si="24"/>
        <v>2</v>
      </c>
      <c r="AX109" s="1">
        <f t="shared" si="24"/>
        <v>2</v>
      </c>
      <c r="AY109" s="1">
        <f t="shared" si="24"/>
        <v>1</v>
      </c>
      <c r="AZ109" s="1">
        <f t="shared" si="24"/>
        <v>1</v>
      </c>
      <c r="BA109" s="1">
        <f t="shared" si="25"/>
        <v>2</v>
      </c>
      <c r="BB109" s="1">
        <f t="shared" si="25"/>
        <v>1</v>
      </c>
      <c r="BC109" s="1">
        <f t="shared" si="25"/>
        <v>1</v>
      </c>
      <c r="BD109" s="1">
        <f t="shared" si="25"/>
        <v>2</v>
      </c>
      <c r="BE109" s="1">
        <f t="shared" si="25"/>
        <v>2</v>
      </c>
      <c r="BF109" s="1">
        <f t="shared" si="25"/>
        <v>2</v>
      </c>
      <c r="BG109" s="1">
        <f t="shared" si="25"/>
        <v>1</v>
      </c>
      <c r="BH109" s="1">
        <f t="shared" si="25"/>
        <v>2</v>
      </c>
      <c r="BI109" s="1">
        <f t="shared" si="25"/>
        <v>2</v>
      </c>
      <c r="BJ109" s="1">
        <v>1000000</v>
      </c>
      <c r="BL109" s="9" t="s">
        <v>130</v>
      </c>
      <c r="BM109" s="10">
        <v>2</v>
      </c>
      <c r="BN109" s="10">
        <v>2</v>
      </c>
      <c r="BO109" s="10">
        <v>2</v>
      </c>
      <c r="BP109" s="10">
        <v>2</v>
      </c>
      <c r="BQ109" s="10">
        <v>2</v>
      </c>
      <c r="BR109" s="10">
        <v>1</v>
      </c>
      <c r="BS109" s="10">
        <v>2</v>
      </c>
      <c r="BT109" s="10">
        <v>2</v>
      </c>
      <c r="BU109" s="10">
        <v>2</v>
      </c>
      <c r="BV109" s="10">
        <v>2</v>
      </c>
      <c r="BW109" s="10">
        <v>2</v>
      </c>
      <c r="BX109" s="10">
        <v>1</v>
      </c>
      <c r="BY109" s="10">
        <v>1</v>
      </c>
      <c r="BZ109" s="10">
        <v>2</v>
      </c>
      <c r="CA109" s="10">
        <v>1</v>
      </c>
      <c r="CB109" s="10">
        <v>1</v>
      </c>
      <c r="CC109" s="10">
        <v>2</v>
      </c>
      <c r="CD109" s="10">
        <v>2</v>
      </c>
      <c r="CE109" s="10">
        <v>1</v>
      </c>
      <c r="CF109" s="10">
        <v>1</v>
      </c>
      <c r="CG109" s="10">
        <v>2</v>
      </c>
      <c r="CH109" s="10">
        <v>1</v>
      </c>
      <c r="CI109" s="10">
        <v>1</v>
      </c>
      <c r="CJ109" s="10">
        <v>2</v>
      </c>
      <c r="CK109" s="10">
        <v>2</v>
      </c>
      <c r="CL109" s="10">
        <v>2</v>
      </c>
      <c r="CM109" s="10">
        <v>1</v>
      </c>
      <c r="CN109" s="10">
        <v>2</v>
      </c>
      <c r="CO109" s="10">
        <v>2</v>
      </c>
      <c r="CP109" s="10">
        <v>1000000</v>
      </c>
    </row>
    <row r="110" spans="1:94" ht="15.75" thickBot="1" x14ac:dyDescent="0.3">
      <c r="A110" s="9" t="s">
        <v>131</v>
      </c>
      <c r="B110" s="10">
        <v>3</v>
      </c>
      <c r="C110" s="10">
        <v>3</v>
      </c>
      <c r="D110" s="10">
        <v>3</v>
      </c>
      <c r="E110" s="10">
        <v>3</v>
      </c>
      <c r="F110" s="10">
        <v>3</v>
      </c>
      <c r="G110" s="10">
        <v>4</v>
      </c>
      <c r="H110" s="10">
        <v>3</v>
      </c>
      <c r="I110" s="10">
        <v>3</v>
      </c>
      <c r="J110" s="10">
        <v>3</v>
      </c>
      <c r="K110" s="10">
        <v>3</v>
      </c>
      <c r="L110" s="10">
        <v>3</v>
      </c>
      <c r="M110" s="10">
        <v>4</v>
      </c>
      <c r="N110" s="10">
        <v>4</v>
      </c>
      <c r="O110" s="10">
        <v>3</v>
      </c>
      <c r="P110" s="10">
        <v>4</v>
      </c>
      <c r="Q110" s="10">
        <v>4</v>
      </c>
      <c r="R110" s="10">
        <v>3</v>
      </c>
      <c r="S110" s="10">
        <v>3</v>
      </c>
      <c r="T110" s="10">
        <v>4</v>
      </c>
      <c r="U110" s="10">
        <v>4</v>
      </c>
      <c r="V110" s="10">
        <v>3</v>
      </c>
      <c r="W110" s="10">
        <v>4</v>
      </c>
      <c r="X110" s="10">
        <v>4</v>
      </c>
      <c r="Y110" s="10">
        <v>3</v>
      </c>
      <c r="Z110" s="10">
        <v>3</v>
      </c>
      <c r="AA110" s="10">
        <v>3</v>
      </c>
      <c r="AB110" s="10">
        <v>4</v>
      </c>
      <c r="AC110" s="10">
        <v>3</v>
      </c>
      <c r="AD110" s="10">
        <v>3</v>
      </c>
      <c r="AE110" s="10">
        <v>1000000</v>
      </c>
      <c r="AG110" s="1">
        <f t="shared" si="23"/>
        <v>2</v>
      </c>
      <c r="AH110" s="1">
        <f t="shared" si="23"/>
        <v>2</v>
      </c>
      <c r="AI110" s="1">
        <f t="shared" si="23"/>
        <v>2</v>
      </c>
      <c r="AJ110" s="1">
        <f t="shared" si="23"/>
        <v>2</v>
      </c>
      <c r="AK110" s="1">
        <f t="shared" si="24"/>
        <v>2</v>
      </c>
      <c r="AL110" s="1">
        <f t="shared" si="24"/>
        <v>1</v>
      </c>
      <c r="AM110" s="1">
        <f t="shared" si="24"/>
        <v>2</v>
      </c>
      <c r="AN110" s="1">
        <f t="shared" si="24"/>
        <v>2</v>
      </c>
      <c r="AO110" s="1">
        <f t="shared" si="24"/>
        <v>2</v>
      </c>
      <c r="AP110" s="1">
        <f t="shared" si="24"/>
        <v>2</v>
      </c>
      <c r="AQ110" s="1">
        <f t="shared" si="24"/>
        <v>2</v>
      </c>
      <c r="AR110" s="1">
        <f t="shared" si="24"/>
        <v>1</v>
      </c>
      <c r="AS110" s="1">
        <f t="shared" si="24"/>
        <v>1</v>
      </c>
      <c r="AT110" s="1">
        <f t="shared" si="24"/>
        <v>2</v>
      </c>
      <c r="AU110" s="1">
        <f t="shared" si="24"/>
        <v>1</v>
      </c>
      <c r="AV110" s="1">
        <f t="shared" si="24"/>
        <v>1</v>
      </c>
      <c r="AW110" s="1">
        <f t="shared" si="24"/>
        <v>2</v>
      </c>
      <c r="AX110" s="1">
        <f t="shared" si="24"/>
        <v>2</v>
      </c>
      <c r="AY110" s="1">
        <f t="shared" si="24"/>
        <v>1</v>
      </c>
      <c r="AZ110" s="1">
        <f t="shared" si="24"/>
        <v>1</v>
      </c>
      <c r="BA110" s="1">
        <f t="shared" si="25"/>
        <v>2</v>
      </c>
      <c r="BB110" s="1">
        <f t="shared" si="25"/>
        <v>1</v>
      </c>
      <c r="BC110" s="1">
        <f t="shared" si="25"/>
        <v>1</v>
      </c>
      <c r="BD110" s="1">
        <f t="shared" si="25"/>
        <v>2</v>
      </c>
      <c r="BE110" s="1">
        <f t="shared" si="25"/>
        <v>2</v>
      </c>
      <c r="BF110" s="1">
        <f t="shared" si="25"/>
        <v>2</v>
      </c>
      <c r="BG110" s="1">
        <f t="shared" si="25"/>
        <v>1</v>
      </c>
      <c r="BH110" s="1">
        <f t="shared" si="25"/>
        <v>2</v>
      </c>
      <c r="BI110" s="1">
        <f t="shared" si="25"/>
        <v>2</v>
      </c>
      <c r="BJ110" s="1">
        <v>1000000</v>
      </c>
      <c r="BL110" s="9" t="s">
        <v>131</v>
      </c>
      <c r="BM110" s="10">
        <v>2</v>
      </c>
      <c r="BN110" s="10">
        <v>2</v>
      </c>
      <c r="BO110" s="10">
        <v>2</v>
      </c>
      <c r="BP110" s="10">
        <v>2</v>
      </c>
      <c r="BQ110" s="10">
        <v>2</v>
      </c>
      <c r="BR110" s="10">
        <v>1</v>
      </c>
      <c r="BS110" s="10">
        <v>2</v>
      </c>
      <c r="BT110" s="10">
        <v>2</v>
      </c>
      <c r="BU110" s="10">
        <v>2</v>
      </c>
      <c r="BV110" s="10">
        <v>2</v>
      </c>
      <c r="BW110" s="10">
        <v>2</v>
      </c>
      <c r="BX110" s="10">
        <v>1</v>
      </c>
      <c r="BY110" s="10">
        <v>1</v>
      </c>
      <c r="BZ110" s="10">
        <v>2</v>
      </c>
      <c r="CA110" s="10">
        <v>1</v>
      </c>
      <c r="CB110" s="10">
        <v>1</v>
      </c>
      <c r="CC110" s="10">
        <v>2</v>
      </c>
      <c r="CD110" s="10">
        <v>2</v>
      </c>
      <c r="CE110" s="10">
        <v>1</v>
      </c>
      <c r="CF110" s="10">
        <v>1</v>
      </c>
      <c r="CG110" s="10">
        <v>2</v>
      </c>
      <c r="CH110" s="10">
        <v>1</v>
      </c>
      <c r="CI110" s="10">
        <v>1</v>
      </c>
      <c r="CJ110" s="10">
        <v>2</v>
      </c>
      <c r="CK110" s="10">
        <v>2</v>
      </c>
      <c r="CL110" s="10">
        <v>2</v>
      </c>
      <c r="CM110" s="10">
        <v>1</v>
      </c>
      <c r="CN110" s="10">
        <v>2</v>
      </c>
      <c r="CO110" s="10">
        <v>2</v>
      </c>
      <c r="CP110" s="10">
        <v>1000000</v>
      </c>
    </row>
    <row r="111" spans="1:94" ht="15.75" thickBot="1" x14ac:dyDescent="0.3">
      <c r="A111" s="9" t="s">
        <v>132</v>
      </c>
      <c r="B111" s="10">
        <v>3</v>
      </c>
      <c r="C111" s="10">
        <v>3</v>
      </c>
      <c r="D111" s="10">
        <v>3</v>
      </c>
      <c r="E111" s="10">
        <v>3</v>
      </c>
      <c r="F111" s="10">
        <v>3</v>
      </c>
      <c r="G111" s="10">
        <v>4</v>
      </c>
      <c r="H111" s="10">
        <v>3</v>
      </c>
      <c r="I111" s="10">
        <v>3</v>
      </c>
      <c r="J111" s="10">
        <v>3</v>
      </c>
      <c r="K111" s="10">
        <v>3</v>
      </c>
      <c r="L111" s="10">
        <v>3</v>
      </c>
      <c r="M111" s="10">
        <v>4</v>
      </c>
      <c r="N111" s="10">
        <v>4</v>
      </c>
      <c r="O111" s="10">
        <v>3</v>
      </c>
      <c r="P111" s="10">
        <v>4</v>
      </c>
      <c r="Q111" s="10">
        <v>4</v>
      </c>
      <c r="R111" s="10">
        <v>3</v>
      </c>
      <c r="S111" s="10">
        <v>3</v>
      </c>
      <c r="T111" s="10">
        <v>4</v>
      </c>
      <c r="U111" s="10">
        <v>4</v>
      </c>
      <c r="V111" s="10">
        <v>3</v>
      </c>
      <c r="W111" s="10">
        <v>4</v>
      </c>
      <c r="X111" s="10">
        <v>4</v>
      </c>
      <c r="Y111" s="10">
        <v>3</v>
      </c>
      <c r="Z111" s="10">
        <v>3</v>
      </c>
      <c r="AA111" s="10">
        <v>3</v>
      </c>
      <c r="AB111" s="10">
        <v>4</v>
      </c>
      <c r="AC111" s="10">
        <v>3</v>
      </c>
      <c r="AD111" s="10">
        <v>3</v>
      </c>
      <c r="AE111" s="10">
        <v>1000000</v>
      </c>
      <c r="AG111" s="1">
        <f t="shared" si="23"/>
        <v>2</v>
      </c>
      <c r="AH111" s="1">
        <f t="shared" si="23"/>
        <v>2</v>
      </c>
      <c r="AI111" s="1">
        <f t="shared" si="23"/>
        <v>2</v>
      </c>
      <c r="AJ111" s="1">
        <f t="shared" si="23"/>
        <v>2</v>
      </c>
      <c r="AK111" s="1">
        <f t="shared" si="24"/>
        <v>2</v>
      </c>
      <c r="AL111" s="1">
        <f t="shared" si="24"/>
        <v>1</v>
      </c>
      <c r="AM111" s="1">
        <f t="shared" si="24"/>
        <v>2</v>
      </c>
      <c r="AN111" s="1">
        <f t="shared" si="24"/>
        <v>2</v>
      </c>
      <c r="AO111" s="1">
        <f t="shared" si="24"/>
        <v>2</v>
      </c>
      <c r="AP111" s="1">
        <f t="shared" si="24"/>
        <v>2</v>
      </c>
      <c r="AQ111" s="1">
        <f t="shared" si="24"/>
        <v>2</v>
      </c>
      <c r="AR111" s="1">
        <f t="shared" si="24"/>
        <v>1</v>
      </c>
      <c r="AS111" s="1">
        <f t="shared" si="24"/>
        <v>1</v>
      </c>
      <c r="AT111" s="1">
        <f t="shared" si="24"/>
        <v>2</v>
      </c>
      <c r="AU111" s="1">
        <f t="shared" si="24"/>
        <v>1</v>
      </c>
      <c r="AV111" s="1">
        <f t="shared" si="24"/>
        <v>1</v>
      </c>
      <c r="AW111" s="1">
        <f t="shared" si="24"/>
        <v>2</v>
      </c>
      <c r="AX111" s="1">
        <f t="shared" si="24"/>
        <v>2</v>
      </c>
      <c r="AY111" s="1">
        <f t="shared" si="24"/>
        <v>1</v>
      </c>
      <c r="AZ111" s="1">
        <f t="shared" si="24"/>
        <v>1</v>
      </c>
      <c r="BA111" s="1">
        <f t="shared" si="25"/>
        <v>2</v>
      </c>
      <c r="BB111" s="1">
        <f t="shared" si="25"/>
        <v>1</v>
      </c>
      <c r="BC111" s="1">
        <f t="shared" si="25"/>
        <v>1</v>
      </c>
      <c r="BD111" s="1">
        <f t="shared" si="25"/>
        <v>2</v>
      </c>
      <c r="BE111" s="1">
        <f t="shared" si="25"/>
        <v>2</v>
      </c>
      <c r="BF111" s="1">
        <f t="shared" si="25"/>
        <v>2</v>
      </c>
      <c r="BG111" s="1">
        <f t="shared" si="25"/>
        <v>1</v>
      </c>
      <c r="BH111" s="1">
        <f t="shared" si="25"/>
        <v>2</v>
      </c>
      <c r="BI111" s="1">
        <f t="shared" si="25"/>
        <v>2</v>
      </c>
      <c r="BJ111" s="1">
        <v>1000000</v>
      </c>
      <c r="BL111" s="9" t="s">
        <v>132</v>
      </c>
      <c r="BM111" s="10">
        <v>2</v>
      </c>
      <c r="BN111" s="10">
        <v>2</v>
      </c>
      <c r="BO111" s="10">
        <v>2</v>
      </c>
      <c r="BP111" s="10">
        <v>2</v>
      </c>
      <c r="BQ111" s="10">
        <v>2</v>
      </c>
      <c r="BR111" s="10">
        <v>1</v>
      </c>
      <c r="BS111" s="10">
        <v>2</v>
      </c>
      <c r="BT111" s="10">
        <v>2</v>
      </c>
      <c r="BU111" s="10">
        <v>2</v>
      </c>
      <c r="BV111" s="10">
        <v>2</v>
      </c>
      <c r="BW111" s="10">
        <v>2</v>
      </c>
      <c r="BX111" s="10">
        <v>1</v>
      </c>
      <c r="BY111" s="10">
        <v>1</v>
      </c>
      <c r="BZ111" s="10">
        <v>2</v>
      </c>
      <c r="CA111" s="10">
        <v>1</v>
      </c>
      <c r="CB111" s="10">
        <v>1</v>
      </c>
      <c r="CC111" s="10">
        <v>2</v>
      </c>
      <c r="CD111" s="10">
        <v>2</v>
      </c>
      <c r="CE111" s="10">
        <v>1</v>
      </c>
      <c r="CF111" s="10">
        <v>1</v>
      </c>
      <c r="CG111" s="10">
        <v>2</v>
      </c>
      <c r="CH111" s="10">
        <v>1</v>
      </c>
      <c r="CI111" s="10">
        <v>1</v>
      </c>
      <c r="CJ111" s="10">
        <v>2</v>
      </c>
      <c r="CK111" s="10">
        <v>2</v>
      </c>
      <c r="CL111" s="10">
        <v>2</v>
      </c>
      <c r="CM111" s="10">
        <v>1</v>
      </c>
      <c r="CN111" s="10">
        <v>2</v>
      </c>
      <c r="CO111" s="10">
        <v>2</v>
      </c>
      <c r="CP111" s="10">
        <v>1000000</v>
      </c>
    </row>
    <row r="112" spans="1:94" ht="15.75" thickBot="1" x14ac:dyDescent="0.3">
      <c r="A112" s="9" t="s">
        <v>133</v>
      </c>
      <c r="B112" s="10">
        <v>3</v>
      </c>
      <c r="C112" s="10">
        <v>3</v>
      </c>
      <c r="D112" s="10">
        <v>3</v>
      </c>
      <c r="E112" s="10">
        <v>3</v>
      </c>
      <c r="F112" s="10">
        <v>3</v>
      </c>
      <c r="G112" s="10">
        <v>4</v>
      </c>
      <c r="H112" s="10">
        <v>3</v>
      </c>
      <c r="I112" s="10">
        <v>3</v>
      </c>
      <c r="J112" s="10">
        <v>3</v>
      </c>
      <c r="K112" s="10">
        <v>3</v>
      </c>
      <c r="L112" s="10">
        <v>3</v>
      </c>
      <c r="M112" s="10">
        <v>4</v>
      </c>
      <c r="N112" s="10">
        <v>4</v>
      </c>
      <c r="O112" s="10">
        <v>3</v>
      </c>
      <c r="P112" s="10">
        <v>4</v>
      </c>
      <c r="Q112" s="10">
        <v>4</v>
      </c>
      <c r="R112" s="10">
        <v>3</v>
      </c>
      <c r="S112" s="10">
        <v>3</v>
      </c>
      <c r="T112" s="10">
        <v>4</v>
      </c>
      <c r="U112" s="10">
        <v>4</v>
      </c>
      <c r="V112" s="10">
        <v>3</v>
      </c>
      <c r="W112" s="10">
        <v>4</v>
      </c>
      <c r="X112" s="10">
        <v>4</v>
      </c>
      <c r="Y112" s="10">
        <v>3</v>
      </c>
      <c r="Z112" s="10">
        <v>3</v>
      </c>
      <c r="AA112" s="10">
        <v>3</v>
      </c>
      <c r="AB112" s="10">
        <v>4</v>
      </c>
      <c r="AC112" s="10">
        <v>3</v>
      </c>
      <c r="AD112" s="10">
        <v>3</v>
      </c>
      <c r="AE112" s="10">
        <v>1000000</v>
      </c>
      <c r="AG112" s="1">
        <f t="shared" si="23"/>
        <v>2</v>
      </c>
      <c r="AH112" s="1">
        <f t="shared" si="23"/>
        <v>2</v>
      </c>
      <c r="AI112" s="1">
        <f t="shared" si="23"/>
        <v>2</v>
      </c>
      <c r="AJ112" s="1">
        <f t="shared" si="23"/>
        <v>2</v>
      </c>
      <c r="AK112" s="1">
        <f t="shared" si="24"/>
        <v>2</v>
      </c>
      <c r="AL112" s="1">
        <f t="shared" si="24"/>
        <v>1</v>
      </c>
      <c r="AM112" s="1">
        <f t="shared" si="24"/>
        <v>2</v>
      </c>
      <c r="AN112" s="1">
        <f t="shared" si="24"/>
        <v>2</v>
      </c>
      <c r="AO112" s="1">
        <f t="shared" si="24"/>
        <v>2</v>
      </c>
      <c r="AP112" s="1">
        <f t="shared" si="24"/>
        <v>2</v>
      </c>
      <c r="AQ112" s="1">
        <f t="shared" si="24"/>
        <v>2</v>
      </c>
      <c r="AR112" s="1">
        <f t="shared" si="24"/>
        <v>1</v>
      </c>
      <c r="AS112" s="1">
        <f t="shared" si="24"/>
        <v>1</v>
      </c>
      <c r="AT112" s="1">
        <f t="shared" si="24"/>
        <v>2</v>
      </c>
      <c r="AU112" s="1">
        <f t="shared" si="24"/>
        <v>1</v>
      </c>
      <c r="AV112" s="1">
        <f t="shared" si="24"/>
        <v>1</v>
      </c>
      <c r="AW112" s="1">
        <f t="shared" si="24"/>
        <v>2</v>
      </c>
      <c r="AX112" s="1">
        <f t="shared" si="24"/>
        <v>2</v>
      </c>
      <c r="AY112" s="1">
        <f t="shared" si="24"/>
        <v>1</v>
      </c>
      <c r="AZ112" s="1">
        <f t="shared" si="24"/>
        <v>1</v>
      </c>
      <c r="BA112" s="1">
        <f t="shared" si="25"/>
        <v>2</v>
      </c>
      <c r="BB112" s="1">
        <f t="shared" si="25"/>
        <v>1</v>
      </c>
      <c r="BC112" s="1">
        <f t="shared" si="25"/>
        <v>1</v>
      </c>
      <c r="BD112" s="1">
        <f t="shared" si="25"/>
        <v>2</v>
      </c>
      <c r="BE112" s="1">
        <f t="shared" si="25"/>
        <v>2</v>
      </c>
      <c r="BF112" s="1">
        <f t="shared" si="25"/>
        <v>2</v>
      </c>
      <c r="BG112" s="1">
        <f t="shared" si="25"/>
        <v>1</v>
      </c>
      <c r="BH112" s="1">
        <f t="shared" si="25"/>
        <v>2</v>
      </c>
      <c r="BI112" s="1">
        <f t="shared" si="25"/>
        <v>2</v>
      </c>
      <c r="BJ112" s="1">
        <v>1000000</v>
      </c>
      <c r="BL112" s="9" t="s">
        <v>133</v>
      </c>
      <c r="BM112" s="10">
        <v>2</v>
      </c>
      <c r="BN112" s="10">
        <v>2</v>
      </c>
      <c r="BO112" s="10">
        <v>2</v>
      </c>
      <c r="BP112" s="10">
        <v>2</v>
      </c>
      <c r="BQ112" s="10">
        <v>2</v>
      </c>
      <c r="BR112" s="10">
        <v>1</v>
      </c>
      <c r="BS112" s="10">
        <v>2</v>
      </c>
      <c r="BT112" s="10">
        <v>2</v>
      </c>
      <c r="BU112" s="10">
        <v>2</v>
      </c>
      <c r="BV112" s="10">
        <v>2</v>
      </c>
      <c r="BW112" s="10">
        <v>2</v>
      </c>
      <c r="BX112" s="10">
        <v>1</v>
      </c>
      <c r="BY112" s="10">
        <v>1</v>
      </c>
      <c r="BZ112" s="10">
        <v>2</v>
      </c>
      <c r="CA112" s="10">
        <v>1</v>
      </c>
      <c r="CB112" s="10">
        <v>1</v>
      </c>
      <c r="CC112" s="10">
        <v>2</v>
      </c>
      <c r="CD112" s="10">
        <v>2</v>
      </c>
      <c r="CE112" s="10">
        <v>1</v>
      </c>
      <c r="CF112" s="10">
        <v>1</v>
      </c>
      <c r="CG112" s="10">
        <v>2</v>
      </c>
      <c r="CH112" s="10">
        <v>1</v>
      </c>
      <c r="CI112" s="10">
        <v>1</v>
      </c>
      <c r="CJ112" s="10">
        <v>2</v>
      </c>
      <c r="CK112" s="10">
        <v>2</v>
      </c>
      <c r="CL112" s="10">
        <v>2</v>
      </c>
      <c r="CM112" s="10">
        <v>1</v>
      </c>
      <c r="CN112" s="10">
        <v>2</v>
      </c>
      <c r="CO112" s="10">
        <v>2</v>
      </c>
      <c r="CP112" s="10">
        <v>1000000</v>
      </c>
    </row>
    <row r="113" spans="1:94" ht="15.75" thickBot="1" x14ac:dyDescent="0.3">
      <c r="A113" s="9" t="s">
        <v>134</v>
      </c>
      <c r="B113" s="10">
        <v>3</v>
      </c>
      <c r="C113" s="10">
        <v>3</v>
      </c>
      <c r="D113" s="10">
        <v>3</v>
      </c>
      <c r="E113" s="10">
        <v>3</v>
      </c>
      <c r="F113" s="10">
        <v>3</v>
      </c>
      <c r="G113" s="10">
        <v>4</v>
      </c>
      <c r="H113" s="10">
        <v>3</v>
      </c>
      <c r="I113" s="10">
        <v>3</v>
      </c>
      <c r="J113" s="10">
        <v>3</v>
      </c>
      <c r="K113" s="10">
        <v>3</v>
      </c>
      <c r="L113" s="10">
        <v>3</v>
      </c>
      <c r="M113" s="10">
        <v>4</v>
      </c>
      <c r="N113" s="10">
        <v>4</v>
      </c>
      <c r="O113" s="10">
        <v>3</v>
      </c>
      <c r="P113" s="10">
        <v>4</v>
      </c>
      <c r="Q113" s="10">
        <v>4</v>
      </c>
      <c r="R113" s="10">
        <v>3</v>
      </c>
      <c r="S113" s="10">
        <v>3</v>
      </c>
      <c r="T113" s="10">
        <v>4</v>
      </c>
      <c r="U113" s="10">
        <v>4</v>
      </c>
      <c r="V113" s="10">
        <v>3</v>
      </c>
      <c r="W113" s="10">
        <v>4</v>
      </c>
      <c r="X113" s="10">
        <v>4</v>
      </c>
      <c r="Y113" s="10">
        <v>3</v>
      </c>
      <c r="Z113" s="10">
        <v>3</v>
      </c>
      <c r="AA113" s="10">
        <v>3</v>
      </c>
      <c r="AB113" s="10">
        <v>4</v>
      </c>
      <c r="AC113" s="10">
        <v>3</v>
      </c>
      <c r="AD113" s="10">
        <v>3</v>
      </c>
      <c r="AE113" s="10">
        <v>1000000</v>
      </c>
      <c r="AG113" s="1">
        <f t="shared" si="23"/>
        <v>2</v>
      </c>
      <c r="AH113" s="1">
        <f t="shared" si="23"/>
        <v>2</v>
      </c>
      <c r="AI113" s="1">
        <f t="shared" si="23"/>
        <v>2</v>
      </c>
      <c r="AJ113" s="1">
        <f t="shared" si="23"/>
        <v>2</v>
      </c>
      <c r="AK113" s="1">
        <f t="shared" si="24"/>
        <v>2</v>
      </c>
      <c r="AL113" s="1">
        <f t="shared" si="24"/>
        <v>1</v>
      </c>
      <c r="AM113" s="1">
        <f t="shared" si="24"/>
        <v>2</v>
      </c>
      <c r="AN113" s="1">
        <f t="shared" si="24"/>
        <v>2</v>
      </c>
      <c r="AO113" s="1">
        <f t="shared" si="24"/>
        <v>2</v>
      </c>
      <c r="AP113" s="1">
        <f t="shared" si="24"/>
        <v>2</v>
      </c>
      <c r="AQ113" s="1">
        <f t="shared" si="24"/>
        <v>2</v>
      </c>
      <c r="AR113" s="1">
        <f t="shared" si="24"/>
        <v>1</v>
      </c>
      <c r="AS113" s="1">
        <f t="shared" si="24"/>
        <v>1</v>
      </c>
      <c r="AT113" s="1">
        <f t="shared" si="24"/>
        <v>2</v>
      </c>
      <c r="AU113" s="1">
        <f t="shared" si="24"/>
        <v>1</v>
      </c>
      <c r="AV113" s="1">
        <f t="shared" si="24"/>
        <v>1</v>
      </c>
      <c r="AW113" s="1">
        <f t="shared" si="24"/>
        <v>2</v>
      </c>
      <c r="AX113" s="1">
        <f t="shared" si="24"/>
        <v>2</v>
      </c>
      <c r="AY113" s="1">
        <f t="shared" si="24"/>
        <v>1</v>
      </c>
      <c r="AZ113" s="1">
        <f t="shared" si="24"/>
        <v>1</v>
      </c>
      <c r="BA113" s="1">
        <f t="shared" si="25"/>
        <v>2</v>
      </c>
      <c r="BB113" s="1">
        <f t="shared" si="25"/>
        <v>1</v>
      </c>
      <c r="BC113" s="1">
        <f t="shared" si="25"/>
        <v>1</v>
      </c>
      <c r="BD113" s="1">
        <f t="shared" si="25"/>
        <v>2</v>
      </c>
      <c r="BE113" s="1">
        <f t="shared" si="25"/>
        <v>2</v>
      </c>
      <c r="BF113" s="1">
        <f t="shared" si="25"/>
        <v>2</v>
      </c>
      <c r="BG113" s="1">
        <f t="shared" si="25"/>
        <v>1</v>
      </c>
      <c r="BH113" s="1">
        <f t="shared" si="25"/>
        <v>2</v>
      </c>
      <c r="BI113" s="1">
        <f t="shared" si="25"/>
        <v>2</v>
      </c>
      <c r="BJ113" s="1">
        <v>1000000</v>
      </c>
      <c r="BL113" s="9" t="s">
        <v>134</v>
      </c>
      <c r="BM113" s="10">
        <v>2</v>
      </c>
      <c r="BN113" s="10">
        <v>2</v>
      </c>
      <c r="BO113" s="10">
        <v>2</v>
      </c>
      <c r="BP113" s="10">
        <v>2</v>
      </c>
      <c r="BQ113" s="10">
        <v>2</v>
      </c>
      <c r="BR113" s="10">
        <v>1</v>
      </c>
      <c r="BS113" s="10">
        <v>2</v>
      </c>
      <c r="BT113" s="10">
        <v>2</v>
      </c>
      <c r="BU113" s="10">
        <v>2</v>
      </c>
      <c r="BV113" s="10">
        <v>2</v>
      </c>
      <c r="BW113" s="10">
        <v>2</v>
      </c>
      <c r="BX113" s="10">
        <v>1</v>
      </c>
      <c r="BY113" s="10">
        <v>1</v>
      </c>
      <c r="BZ113" s="10">
        <v>2</v>
      </c>
      <c r="CA113" s="10">
        <v>1</v>
      </c>
      <c r="CB113" s="10">
        <v>1</v>
      </c>
      <c r="CC113" s="10">
        <v>2</v>
      </c>
      <c r="CD113" s="10">
        <v>2</v>
      </c>
      <c r="CE113" s="10">
        <v>1</v>
      </c>
      <c r="CF113" s="10">
        <v>1</v>
      </c>
      <c r="CG113" s="10">
        <v>2</v>
      </c>
      <c r="CH113" s="10">
        <v>1</v>
      </c>
      <c r="CI113" s="10">
        <v>1</v>
      </c>
      <c r="CJ113" s="10">
        <v>2</v>
      </c>
      <c r="CK113" s="10">
        <v>2</v>
      </c>
      <c r="CL113" s="10">
        <v>2</v>
      </c>
      <c r="CM113" s="10">
        <v>1</v>
      </c>
      <c r="CN113" s="10">
        <v>2</v>
      </c>
      <c r="CO113" s="10">
        <v>2</v>
      </c>
      <c r="CP113" s="10">
        <v>1000000</v>
      </c>
    </row>
    <row r="114" spans="1:94" ht="15.75" thickBot="1" x14ac:dyDescent="0.3">
      <c r="A114" s="9" t="s">
        <v>135</v>
      </c>
      <c r="B114" s="10">
        <v>3</v>
      </c>
      <c r="C114" s="10">
        <v>3</v>
      </c>
      <c r="D114" s="10">
        <v>3</v>
      </c>
      <c r="E114" s="10">
        <v>3</v>
      </c>
      <c r="F114" s="10">
        <v>3</v>
      </c>
      <c r="G114" s="10">
        <v>4</v>
      </c>
      <c r="H114" s="10">
        <v>3</v>
      </c>
      <c r="I114" s="10">
        <v>3</v>
      </c>
      <c r="J114" s="10">
        <v>3</v>
      </c>
      <c r="K114" s="10">
        <v>3</v>
      </c>
      <c r="L114" s="10">
        <v>3</v>
      </c>
      <c r="M114" s="10">
        <v>4</v>
      </c>
      <c r="N114" s="10">
        <v>4</v>
      </c>
      <c r="O114" s="10">
        <v>3</v>
      </c>
      <c r="P114" s="10">
        <v>4</v>
      </c>
      <c r="Q114" s="10">
        <v>4</v>
      </c>
      <c r="R114" s="10">
        <v>3</v>
      </c>
      <c r="S114" s="10">
        <v>3</v>
      </c>
      <c r="T114" s="10">
        <v>4</v>
      </c>
      <c r="U114" s="10">
        <v>4</v>
      </c>
      <c r="V114" s="10">
        <v>3</v>
      </c>
      <c r="W114" s="10">
        <v>4</v>
      </c>
      <c r="X114" s="10">
        <v>4</v>
      </c>
      <c r="Y114" s="10">
        <v>3</v>
      </c>
      <c r="Z114" s="10">
        <v>3</v>
      </c>
      <c r="AA114" s="10">
        <v>3</v>
      </c>
      <c r="AB114" s="10">
        <v>4</v>
      </c>
      <c r="AC114" s="10">
        <v>3</v>
      </c>
      <c r="AD114" s="10">
        <v>3</v>
      </c>
      <c r="AE114" s="10">
        <v>1000000</v>
      </c>
      <c r="AG114" s="1">
        <f t="shared" si="23"/>
        <v>2</v>
      </c>
      <c r="AH114" s="1">
        <f t="shared" si="23"/>
        <v>2</v>
      </c>
      <c r="AI114" s="1">
        <f t="shared" si="23"/>
        <v>2</v>
      </c>
      <c r="AJ114" s="1">
        <f t="shared" si="23"/>
        <v>2</v>
      </c>
      <c r="AK114" s="1">
        <f t="shared" si="24"/>
        <v>2</v>
      </c>
      <c r="AL114" s="1">
        <f t="shared" si="24"/>
        <v>1</v>
      </c>
      <c r="AM114" s="1">
        <f t="shared" si="24"/>
        <v>2</v>
      </c>
      <c r="AN114" s="1">
        <f t="shared" si="24"/>
        <v>2</v>
      </c>
      <c r="AO114" s="1">
        <f t="shared" si="24"/>
        <v>2</v>
      </c>
      <c r="AP114" s="1">
        <f t="shared" si="24"/>
        <v>2</v>
      </c>
      <c r="AQ114" s="1">
        <f t="shared" si="24"/>
        <v>2</v>
      </c>
      <c r="AR114" s="1">
        <f t="shared" si="24"/>
        <v>1</v>
      </c>
      <c r="AS114" s="1">
        <f t="shared" si="24"/>
        <v>1</v>
      </c>
      <c r="AT114" s="1">
        <f t="shared" si="24"/>
        <v>2</v>
      </c>
      <c r="AU114" s="1">
        <f t="shared" si="24"/>
        <v>1</v>
      </c>
      <c r="AV114" s="1">
        <f t="shared" si="24"/>
        <v>1</v>
      </c>
      <c r="AW114" s="1">
        <f t="shared" si="24"/>
        <v>2</v>
      </c>
      <c r="AX114" s="1">
        <f t="shared" si="24"/>
        <v>2</v>
      </c>
      <c r="AY114" s="1">
        <f t="shared" si="24"/>
        <v>1</v>
      </c>
      <c r="AZ114" s="1">
        <f t="shared" si="24"/>
        <v>1</v>
      </c>
      <c r="BA114" s="1">
        <f t="shared" si="25"/>
        <v>2</v>
      </c>
      <c r="BB114" s="1">
        <f t="shared" si="25"/>
        <v>1</v>
      </c>
      <c r="BC114" s="1">
        <f t="shared" si="25"/>
        <v>1</v>
      </c>
      <c r="BD114" s="1">
        <f t="shared" si="25"/>
        <v>2</v>
      </c>
      <c r="BE114" s="1">
        <f t="shared" si="25"/>
        <v>2</v>
      </c>
      <c r="BF114" s="1">
        <f t="shared" si="25"/>
        <v>2</v>
      </c>
      <c r="BG114" s="1">
        <f t="shared" si="25"/>
        <v>1</v>
      </c>
      <c r="BH114" s="1">
        <f t="shared" si="25"/>
        <v>2</v>
      </c>
      <c r="BI114" s="1">
        <f t="shared" si="25"/>
        <v>2</v>
      </c>
      <c r="BJ114" s="1">
        <v>1000000</v>
      </c>
      <c r="BL114" s="9" t="s">
        <v>135</v>
      </c>
      <c r="BM114" s="10">
        <v>2</v>
      </c>
      <c r="BN114" s="10">
        <v>2</v>
      </c>
      <c r="BO114" s="10">
        <v>2</v>
      </c>
      <c r="BP114" s="10">
        <v>2</v>
      </c>
      <c r="BQ114" s="10">
        <v>2</v>
      </c>
      <c r="BR114" s="10">
        <v>1</v>
      </c>
      <c r="BS114" s="10">
        <v>2</v>
      </c>
      <c r="BT114" s="10">
        <v>2</v>
      </c>
      <c r="BU114" s="10">
        <v>2</v>
      </c>
      <c r="BV114" s="10">
        <v>2</v>
      </c>
      <c r="BW114" s="10">
        <v>2</v>
      </c>
      <c r="BX114" s="10">
        <v>1</v>
      </c>
      <c r="BY114" s="10">
        <v>1</v>
      </c>
      <c r="BZ114" s="10">
        <v>2</v>
      </c>
      <c r="CA114" s="10">
        <v>1</v>
      </c>
      <c r="CB114" s="10">
        <v>1</v>
      </c>
      <c r="CC114" s="10">
        <v>2</v>
      </c>
      <c r="CD114" s="10">
        <v>2</v>
      </c>
      <c r="CE114" s="10">
        <v>1</v>
      </c>
      <c r="CF114" s="10">
        <v>1</v>
      </c>
      <c r="CG114" s="10">
        <v>2</v>
      </c>
      <c r="CH114" s="10">
        <v>1</v>
      </c>
      <c r="CI114" s="10">
        <v>1</v>
      </c>
      <c r="CJ114" s="10">
        <v>2</v>
      </c>
      <c r="CK114" s="10">
        <v>2</v>
      </c>
      <c r="CL114" s="10">
        <v>2</v>
      </c>
      <c r="CM114" s="10">
        <v>1</v>
      </c>
      <c r="CN114" s="10">
        <v>2</v>
      </c>
      <c r="CO114" s="10">
        <v>2</v>
      </c>
      <c r="CP114" s="10">
        <v>1000000</v>
      </c>
    </row>
    <row r="115" spans="1:94" ht="15.75" thickBot="1" x14ac:dyDescent="0.3">
      <c r="A115" s="9" t="s">
        <v>136</v>
      </c>
      <c r="B115" s="10">
        <v>3</v>
      </c>
      <c r="C115" s="10">
        <v>3</v>
      </c>
      <c r="D115" s="10">
        <v>3</v>
      </c>
      <c r="E115" s="10">
        <v>3</v>
      </c>
      <c r="F115" s="10">
        <v>3</v>
      </c>
      <c r="G115" s="10">
        <v>4</v>
      </c>
      <c r="H115" s="10">
        <v>3</v>
      </c>
      <c r="I115" s="10">
        <v>3</v>
      </c>
      <c r="J115" s="10">
        <v>3</v>
      </c>
      <c r="K115" s="10">
        <v>3</v>
      </c>
      <c r="L115" s="10">
        <v>3</v>
      </c>
      <c r="M115" s="10">
        <v>4</v>
      </c>
      <c r="N115" s="10">
        <v>4</v>
      </c>
      <c r="O115" s="10">
        <v>3</v>
      </c>
      <c r="P115" s="10">
        <v>4</v>
      </c>
      <c r="Q115" s="10">
        <v>4</v>
      </c>
      <c r="R115" s="10">
        <v>3</v>
      </c>
      <c r="S115" s="10">
        <v>3</v>
      </c>
      <c r="T115" s="10">
        <v>4</v>
      </c>
      <c r="U115" s="10">
        <v>4</v>
      </c>
      <c r="V115" s="10">
        <v>3</v>
      </c>
      <c r="W115" s="10">
        <v>4</v>
      </c>
      <c r="X115" s="10">
        <v>4</v>
      </c>
      <c r="Y115" s="10">
        <v>3</v>
      </c>
      <c r="Z115" s="10">
        <v>3</v>
      </c>
      <c r="AA115" s="10">
        <v>3</v>
      </c>
      <c r="AB115" s="10">
        <v>4</v>
      </c>
      <c r="AC115" s="10">
        <v>3</v>
      </c>
      <c r="AD115" s="10">
        <v>3</v>
      </c>
      <c r="AE115" s="10">
        <v>1000000</v>
      </c>
      <c r="AG115" s="1">
        <f t="shared" si="23"/>
        <v>2</v>
      </c>
      <c r="AH115" s="1">
        <f t="shared" si="23"/>
        <v>2</v>
      </c>
      <c r="AI115" s="1">
        <f t="shared" si="23"/>
        <v>2</v>
      </c>
      <c r="AJ115" s="1">
        <f t="shared" si="23"/>
        <v>2</v>
      </c>
      <c r="AK115" s="1">
        <f t="shared" si="24"/>
        <v>2</v>
      </c>
      <c r="AL115" s="1">
        <f t="shared" si="24"/>
        <v>1</v>
      </c>
      <c r="AM115" s="1">
        <f t="shared" si="24"/>
        <v>2</v>
      </c>
      <c r="AN115" s="1">
        <f t="shared" si="24"/>
        <v>2</v>
      </c>
      <c r="AO115" s="1">
        <f t="shared" si="24"/>
        <v>2</v>
      </c>
      <c r="AP115" s="1">
        <f t="shared" si="24"/>
        <v>2</v>
      </c>
      <c r="AQ115" s="1">
        <f t="shared" si="24"/>
        <v>2</v>
      </c>
      <c r="AR115" s="1">
        <f t="shared" si="24"/>
        <v>1</v>
      </c>
      <c r="AS115" s="1">
        <f t="shared" si="24"/>
        <v>1</v>
      </c>
      <c r="AT115" s="1">
        <f t="shared" si="24"/>
        <v>2</v>
      </c>
      <c r="AU115" s="1">
        <f t="shared" si="24"/>
        <v>1</v>
      </c>
      <c r="AV115" s="1">
        <f t="shared" si="24"/>
        <v>1</v>
      </c>
      <c r="AW115" s="1">
        <f t="shared" si="24"/>
        <v>2</v>
      </c>
      <c r="AX115" s="1">
        <f t="shared" si="24"/>
        <v>2</v>
      </c>
      <c r="AY115" s="1">
        <f t="shared" si="24"/>
        <v>1</v>
      </c>
      <c r="AZ115" s="1">
        <f t="shared" si="24"/>
        <v>1</v>
      </c>
      <c r="BA115" s="1">
        <f t="shared" si="25"/>
        <v>2</v>
      </c>
      <c r="BB115" s="1">
        <f t="shared" si="25"/>
        <v>1</v>
      </c>
      <c r="BC115" s="1">
        <f t="shared" si="25"/>
        <v>1</v>
      </c>
      <c r="BD115" s="1">
        <f t="shared" si="25"/>
        <v>2</v>
      </c>
      <c r="BE115" s="1">
        <f t="shared" si="25"/>
        <v>2</v>
      </c>
      <c r="BF115" s="1">
        <f t="shared" si="25"/>
        <v>2</v>
      </c>
      <c r="BG115" s="1">
        <f t="shared" si="25"/>
        <v>1</v>
      </c>
      <c r="BH115" s="1">
        <f t="shared" si="25"/>
        <v>2</v>
      </c>
      <c r="BI115" s="1">
        <f t="shared" si="25"/>
        <v>2</v>
      </c>
      <c r="BJ115" s="1">
        <v>1000000</v>
      </c>
      <c r="BL115" s="9" t="s">
        <v>136</v>
      </c>
      <c r="BM115" s="10">
        <v>2</v>
      </c>
      <c r="BN115" s="10">
        <v>2</v>
      </c>
      <c r="BO115" s="10">
        <v>2</v>
      </c>
      <c r="BP115" s="10">
        <v>2</v>
      </c>
      <c r="BQ115" s="10">
        <v>2</v>
      </c>
      <c r="BR115" s="10">
        <v>1</v>
      </c>
      <c r="BS115" s="10">
        <v>2</v>
      </c>
      <c r="BT115" s="10">
        <v>2</v>
      </c>
      <c r="BU115" s="10">
        <v>2</v>
      </c>
      <c r="BV115" s="10">
        <v>2</v>
      </c>
      <c r="BW115" s="10">
        <v>2</v>
      </c>
      <c r="BX115" s="10">
        <v>1</v>
      </c>
      <c r="BY115" s="10">
        <v>1</v>
      </c>
      <c r="BZ115" s="10">
        <v>2</v>
      </c>
      <c r="CA115" s="10">
        <v>1</v>
      </c>
      <c r="CB115" s="10">
        <v>1</v>
      </c>
      <c r="CC115" s="10">
        <v>2</v>
      </c>
      <c r="CD115" s="10">
        <v>2</v>
      </c>
      <c r="CE115" s="10">
        <v>1</v>
      </c>
      <c r="CF115" s="10">
        <v>1</v>
      </c>
      <c r="CG115" s="10">
        <v>2</v>
      </c>
      <c r="CH115" s="10">
        <v>1</v>
      </c>
      <c r="CI115" s="10">
        <v>1</v>
      </c>
      <c r="CJ115" s="10">
        <v>2</v>
      </c>
      <c r="CK115" s="10">
        <v>2</v>
      </c>
      <c r="CL115" s="10">
        <v>2</v>
      </c>
      <c r="CM115" s="10">
        <v>1</v>
      </c>
      <c r="CN115" s="10">
        <v>2</v>
      </c>
      <c r="CO115" s="10">
        <v>2</v>
      </c>
      <c r="CP115" s="10">
        <v>1000000</v>
      </c>
    </row>
    <row r="116" spans="1:94" ht="15.75" thickBot="1" x14ac:dyDescent="0.3">
      <c r="A116" s="9" t="s">
        <v>137</v>
      </c>
      <c r="B116" s="10">
        <v>3</v>
      </c>
      <c r="C116" s="10">
        <v>3</v>
      </c>
      <c r="D116" s="10">
        <v>3</v>
      </c>
      <c r="E116" s="10">
        <v>3</v>
      </c>
      <c r="F116" s="10">
        <v>3</v>
      </c>
      <c r="G116" s="10">
        <v>4</v>
      </c>
      <c r="H116" s="10">
        <v>3</v>
      </c>
      <c r="I116" s="10">
        <v>3</v>
      </c>
      <c r="J116" s="10">
        <v>3</v>
      </c>
      <c r="K116" s="10">
        <v>3</v>
      </c>
      <c r="L116" s="10">
        <v>3</v>
      </c>
      <c r="M116" s="10">
        <v>4</v>
      </c>
      <c r="N116" s="10">
        <v>4</v>
      </c>
      <c r="O116" s="10">
        <v>3</v>
      </c>
      <c r="P116" s="10">
        <v>4</v>
      </c>
      <c r="Q116" s="10">
        <v>4</v>
      </c>
      <c r="R116" s="10">
        <v>3</v>
      </c>
      <c r="S116" s="10">
        <v>3</v>
      </c>
      <c r="T116" s="10">
        <v>4</v>
      </c>
      <c r="U116" s="10">
        <v>4</v>
      </c>
      <c r="V116" s="10">
        <v>3</v>
      </c>
      <c r="W116" s="10">
        <v>4</v>
      </c>
      <c r="X116" s="10">
        <v>4</v>
      </c>
      <c r="Y116" s="10">
        <v>3</v>
      </c>
      <c r="Z116" s="10">
        <v>3</v>
      </c>
      <c r="AA116" s="10">
        <v>3</v>
      </c>
      <c r="AB116" s="10">
        <v>4</v>
      </c>
      <c r="AC116" s="10">
        <v>3</v>
      </c>
      <c r="AD116" s="10">
        <v>3</v>
      </c>
      <c r="AE116" s="10">
        <v>1000000</v>
      </c>
      <c r="AG116" s="1">
        <f t="shared" si="23"/>
        <v>2</v>
      </c>
      <c r="AH116" s="1">
        <f t="shared" si="23"/>
        <v>2</v>
      </c>
      <c r="AI116" s="1">
        <f t="shared" si="23"/>
        <v>2</v>
      </c>
      <c r="AJ116" s="1">
        <f t="shared" si="23"/>
        <v>2</v>
      </c>
      <c r="AK116" s="1">
        <f t="shared" si="24"/>
        <v>2</v>
      </c>
      <c r="AL116" s="1">
        <f t="shared" si="24"/>
        <v>1</v>
      </c>
      <c r="AM116" s="1">
        <f t="shared" si="24"/>
        <v>2</v>
      </c>
      <c r="AN116" s="1">
        <f t="shared" si="24"/>
        <v>2</v>
      </c>
      <c r="AO116" s="1">
        <f t="shared" si="24"/>
        <v>2</v>
      </c>
      <c r="AP116" s="1">
        <f t="shared" si="24"/>
        <v>2</v>
      </c>
      <c r="AQ116" s="1">
        <f t="shared" si="24"/>
        <v>2</v>
      </c>
      <c r="AR116" s="1">
        <f t="shared" si="24"/>
        <v>1</v>
      </c>
      <c r="AS116" s="1">
        <f t="shared" si="24"/>
        <v>1</v>
      </c>
      <c r="AT116" s="1">
        <f t="shared" si="24"/>
        <v>2</v>
      </c>
      <c r="AU116" s="1">
        <f t="shared" si="24"/>
        <v>1</v>
      </c>
      <c r="AV116" s="1">
        <f t="shared" si="24"/>
        <v>1</v>
      </c>
      <c r="AW116" s="1">
        <f t="shared" si="24"/>
        <v>2</v>
      </c>
      <c r="AX116" s="1">
        <f t="shared" si="24"/>
        <v>2</v>
      </c>
      <c r="AY116" s="1">
        <f t="shared" si="24"/>
        <v>1</v>
      </c>
      <c r="AZ116" s="1">
        <f t="shared" si="24"/>
        <v>1</v>
      </c>
      <c r="BA116" s="1">
        <f t="shared" si="25"/>
        <v>2</v>
      </c>
      <c r="BB116" s="1">
        <f t="shared" si="25"/>
        <v>1</v>
      </c>
      <c r="BC116" s="1">
        <f t="shared" si="25"/>
        <v>1</v>
      </c>
      <c r="BD116" s="1">
        <f t="shared" si="25"/>
        <v>2</v>
      </c>
      <c r="BE116" s="1">
        <f t="shared" si="25"/>
        <v>2</v>
      </c>
      <c r="BF116" s="1">
        <f t="shared" si="25"/>
        <v>2</v>
      </c>
      <c r="BG116" s="1">
        <f t="shared" si="25"/>
        <v>1</v>
      </c>
      <c r="BH116" s="1">
        <f t="shared" si="25"/>
        <v>2</v>
      </c>
      <c r="BI116" s="1">
        <f t="shared" si="25"/>
        <v>2</v>
      </c>
      <c r="BJ116" s="1">
        <v>1000000</v>
      </c>
      <c r="BL116" s="9" t="s">
        <v>137</v>
      </c>
      <c r="BM116" s="10">
        <v>2</v>
      </c>
      <c r="BN116" s="10">
        <v>2</v>
      </c>
      <c r="BO116" s="10">
        <v>2</v>
      </c>
      <c r="BP116" s="10">
        <v>2</v>
      </c>
      <c r="BQ116" s="10">
        <v>2</v>
      </c>
      <c r="BR116" s="10">
        <v>1</v>
      </c>
      <c r="BS116" s="10">
        <v>2</v>
      </c>
      <c r="BT116" s="10">
        <v>2</v>
      </c>
      <c r="BU116" s="10">
        <v>2</v>
      </c>
      <c r="BV116" s="10">
        <v>2</v>
      </c>
      <c r="BW116" s="10">
        <v>2</v>
      </c>
      <c r="BX116" s="10">
        <v>1</v>
      </c>
      <c r="BY116" s="10">
        <v>1</v>
      </c>
      <c r="BZ116" s="10">
        <v>2</v>
      </c>
      <c r="CA116" s="10">
        <v>1</v>
      </c>
      <c r="CB116" s="10">
        <v>1</v>
      </c>
      <c r="CC116" s="10">
        <v>2</v>
      </c>
      <c r="CD116" s="10">
        <v>2</v>
      </c>
      <c r="CE116" s="10">
        <v>1</v>
      </c>
      <c r="CF116" s="10">
        <v>1</v>
      </c>
      <c r="CG116" s="10">
        <v>2</v>
      </c>
      <c r="CH116" s="10">
        <v>1</v>
      </c>
      <c r="CI116" s="10">
        <v>1</v>
      </c>
      <c r="CJ116" s="10">
        <v>2</v>
      </c>
      <c r="CK116" s="10">
        <v>2</v>
      </c>
      <c r="CL116" s="10">
        <v>2</v>
      </c>
      <c r="CM116" s="10">
        <v>1</v>
      </c>
      <c r="CN116" s="10">
        <v>2</v>
      </c>
      <c r="CO116" s="10">
        <v>2</v>
      </c>
      <c r="CP116" s="10">
        <v>1000000</v>
      </c>
    </row>
    <row r="117" spans="1:94" ht="15.75" thickBot="1" x14ac:dyDescent="0.3">
      <c r="A117" s="9" t="s">
        <v>138</v>
      </c>
      <c r="B117" s="10">
        <v>3</v>
      </c>
      <c r="C117" s="10">
        <v>3</v>
      </c>
      <c r="D117" s="10">
        <v>3</v>
      </c>
      <c r="E117" s="10">
        <v>3</v>
      </c>
      <c r="F117" s="10">
        <v>3</v>
      </c>
      <c r="G117" s="10">
        <v>4</v>
      </c>
      <c r="H117" s="10">
        <v>3</v>
      </c>
      <c r="I117" s="10">
        <v>3</v>
      </c>
      <c r="J117" s="10">
        <v>3</v>
      </c>
      <c r="K117" s="10">
        <v>3</v>
      </c>
      <c r="L117" s="10">
        <v>3</v>
      </c>
      <c r="M117" s="10">
        <v>4</v>
      </c>
      <c r="N117" s="10">
        <v>4</v>
      </c>
      <c r="O117" s="10">
        <v>3</v>
      </c>
      <c r="P117" s="10">
        <v>4</v>
      </c>
      <c r="Q117" s="10">
        <v>4</v>
      </c>
      <c r="R117" s="10">
        <v>3</v>
      </c>
      <c r="S117" s="10">
        <v>3</v>
      </c>
      <c r="T117" s="10">
        <v>4</v>
      </c>
      <c r="U117" s="10">
        <v>4</v>
      </c>
      <c r="V117" s="10">
        <v>3</v>
      </c>
      <c r="W117" s="10">
        <v>4</v>
      </c>
      <c r="X117" s="10">
        <v>4</v>
      </c>
      <c r="Y117" s="10">
        <v>3</v>
      </c>
      <c r="Z117" s="10">
        <v>3</v>
      </c>
      <c r="AA117" s="10">
        <v>3</v>
      </c>
      <c r="AB117" s="10">
        <v>4</v>
      </c>
      <c r="AC117" s="10">
        <v>3</v>
      </c>
      <c r="AD117" s="10">
        <v>3</v>
      </c>
      <c r="AE117" s="10">
        <v>1000000</v>
      </c>
      <c r="AG117" s="1">
        <f t="shared" si="23"/>
        <v>2</v>
      </c>
      <c r="AH117" s="1">
        <f t="shared" si="23"/>
        <v>2</v>
      </c>
      <c r="AI117" s="1">
        <f t="shared" si="23"/>
        <v>2</v>
      </c>
      <c r="AJ117" s="1">
        <f t="shared" si="23"/>
        <v>2</v>
      </c>
      <c r="AK117" s="1">
        <f t="shared" si="24"/>
        <v>2</v>
      </c>
      <c r="AL117" s="1">
        <f t="shared" si="24"/>
        <v>1</v>
      </c>
      <c r="AM117" s="1">
        <f t="shared" si="24"/>
        <v>2</v>
      </c>
      <c r="AN117" s="1">
        <f t="shared" si="24"/>
        <v>2</v>
      </c>
      <c r="AO117" s="1">
        <f t="shared" si="24"/>
        <v>2</v>
      </c>
      <c r="AP117" s="1">
        <f t="shared" si="24"/>
        <v>2</v>
      </c>
      <c r="AQ117" s="1">
        <f t="shared" si="24"/>
        <v>2</v>
      </c>
      <c r="AR117" s="1">
        <f t="shared" si="24"/>
        <v>1</v>
      </c>
      <c r="AS117" s="1">
        <f t="shared" si="24"/>
        <v>1</v>
      </c>
      <c r="AT117" s="1">
        <f t="shared" si="24"/>
        <v>2</v>
      </c>
      <c r="AU117" s="1">
        <f t="shared" si="24"/>
        <v>1</v>
      </c>
      <c r="AV117" s="1">
        <f t="shared" si="24"/>
        <v>1</v>
      </c>
      <c r="AW117" s="1">
        <f t="shared" si="24"/>
        <v>2</v>
      </c>
      <c r="AX117" s="1">
        <f t="shared" si="24"/>
        <v>2</v>
      </c>
      <c r="AY117" s="1">
        <f t="shared" si="24"/>
        <v>1</v>
      </c>
      <c r="AZ117" s="1">
        <f t="shared" si="24"/>
        <v>1</v>
      </c>
      <c r="BA117" s="1">
        <f t="shared" si="25"/>
        <v>2</v>
      </c>
      <c r="BB117" s="1">
        <f t="shared" si="25"/>
        <v>1</v>
      </c>
      <c r="BC117" s="1">
        <f t="shared" si="25"/>
        <v>1</v>
      </c>
      <c r="BD117" s="1">
        <f t="shared" si="25"/>
        <v>2</v>
      </c>
      <c r="BE117" s="1">
        <f t="shared" si="25"/>
        <v>2</v>
      </c>
      <c r="BF117" s="1">
        <f t="shared" si="25"/>
        <v>2</v>
      </c>
      <c r="BG117" s="1">
        <f t="shared" si="25"/>
        <v>1</v>
      </c>
      <c r="BH117" s="1">
        <f t="shared" si="25"/>
        <v>2</v>
      </c>
      <c r="BI117" s="1">
        <f t="shared" si="25"/>
        <v>2</v>
      </c>
      <c r="BJ117" s="1">
        <v>1000000</v>
      </c>
      <c r="BL117" s="9" t="s">
        <v>138</v>
      </c>
      <c r="BM117" s="10">
        <v>2</v>
      </c>
      <c r="BN117" s="10">
        <v>2</v>
      </c>
      <c r="BO117" s="10">
        <v>2</v>
      </c>
      <c r="BP117" s="10">
        <v>2</v>
      </c>
      <c r="BQ117" s="10">
        <v>2</v>
      </c>
      <c r="BR117" s="10">
        <v>1</v>
      </c>
      <c r="BS117" s="10">
        <v>2</v>
      </c>
      <c r="BT117" s="10">
        <v>2</v>
      </c>
      <c r="BU117" s="10">
        <v>2</v>
      </c>
      <c r="BV117" s="10">
        <v>2</v>
      </c>
      <c r="BW117" s="10">
        <v>2</v>
      </c>
      <c r="BX117" s="10">
        <v>1</v>
      </c>
      <c r="BY117" s="10">
        <v>1</v>
      </c>
      <c r="BZ117" s="10">
        <v>2</v>
      </c>
      <c r="CA117" s="10">
        <v>1</v>
      </c>
      <c r="CB117" s="10">
        <v>1</v>
      </c>
      <c r="CC117" s="10">
        <v>2</v>
      </c>
      <c r="CD117" s="10">
        <v>2</v>
      </c>
      <c r="CE117" s="10">
        <v>1</v>
      </c>
      <c r="CF117" s="10">
        <v>1</v>
      </c>
      <c r="CG117" s="10">
        <v>2</v>
      </c>
      <c r="CH117" s="10">
        <v>1</v>
      </c>
      <c r="CI117" s="10">
        <v>1</v>
      </c>
      <c r="CJ117" s="10">
        <v>2</v>
      </c>
      <c r="CK117" s="10">
        <v>2</v>
      </c>
      <c r="CL117" s="10">
        <v>2</v>
      </c>
      <c r="CM117" s="10">
        <v>1</v>
      </c>
      <c r="CN117" s="10">
        <v>2</v>
      </c>
      <c r="CO117" s="10">
        <v>2</v>
      </c>
      <c r="CP117" s="10">
        <v>1000000</v>
      </c>
    </row>
    <row r="118" spans="1:94" ht="15.75" thickBot="1" x14ac:dyDescent="0.3">
      <c r="A118" s="9" t="s">
        <v>139</v>
      </c>
      <c r="B118" s="10">
        <v>3</v>
      </c>
      <c r="C118" s="10">
        <v>3</v>
      </c>
      <c r="D118" s="10">
        <v>3</v>
      </c>
      <c r="E118" s="10">
        <v>3</v>
      </c>
      <c r="F118" s="10">
        <v>3</v>
      </c>
      <c r="G118" s="10">
        <v>2</v>
      </c>
      <c r="H118" s="10">
        <v>3</v>
      </c>
      <c r="I118" s="10">
        <v>3</v>
      </c>
      <c r="J118" s="10">
        <v>3</v>
      </c>
      <c r="K118" s="10">
        <v>3</v>
      </c>
      <c r="L118" s="10">
        <v>3</v>
      </c>
      <c r="M118" s="10">
        <v>2</v>
      </c>
      <c r="N118" s="10">
        <v>2</v>
      </c>
      <c r="O118" s="10">
        <v>3</v>
      </c>
      <c r="P118" s="10">
        <v>1</v>
      </c>
      <c r="Q118" s="10">
        <v>1</v>
      </c>
      <c r="R118" s="10">
        <v>3</v>
      </c>
      <c r="S118" s="10">
        <v>3</v>
      </c>
      <c r="T118" s="10">
        <v>2</v>
      </c>
      <c r="U118" s="10">
        <v>2</v>
      </c>
      <c r="V118" s="10">
        <v>3</v>
      </c>
      <c r="W118" s="10">
        <v>2</v>
      </c>
      <c r="X118" s="10">
        <v>1</v>
      </c>
      <c r="Y118" s="10">
        <v>3</v>
      </c>
      <c r="Z118" s="10">
        <v>3</v>
      </c>
      <c r="AA118" s="10">
        <v>3</v>
      </c>
      <c r="AB118" s="10">
        <v>2</v>
      </c>
      <c r="AC118" s="10">
        <v>3</v>
      </c>
      <c r="AD118" s="10">
        <v>3</v>
      </c>
      <c r="AE118" s="10">
        <v>1000000</v>
      </c>
      <c r="AG118" s="1">
        <f t="shared" si="23"/>
        <v>2</v>
      </c>
      <c r="AH118" s="1">
        <f t="shared" si="23"/>
        <v>2</v>
      </c>
      <c r="AI118" s="1">
        <f t="shared" si="23"/>
        <v>2</v>
      </c>
      <c r="AJ118" s="1">
        <f t="shared" si="23"/>
        <v>2</v>
      </c>
      <c r="AK118" s="1">
        <f t="shared" si="24"/>
        <v>2</v>
      </c>
      <c r="AL118" s="1">
        <f t="shared" si="24"/>
        <v>3</v>
      </c>
      <c r="AM118" s="1">
        <f t="shared" si="24"/>
        <v>2</v>
      </c>
      <c r="AN118" s="1">
        <f t="shared" si="24"/>
        <v>2</v>
      </c>
      <c r="AO118" s="1">
        <f t="shared" si="24"/>
        <v>2</v>
      </c>
      <c r="AP118" s="1">
        <f t="shared" si="24"/>
        <v>2</v>
      </c>
      <c r="AQ118" s="1">
        <f t="shared" si="24"/>
        <v>2</v>
      </c>
      <c r="AR118" s="1">
        <f t="shared" si="24"/>
        <v>3</v>
      </c>
      <c r="AS118" s="1">
        <f t="shared" si="24"/>
        <v>3</v>
      </c>
      <c r="AT118" s="1">
        <f t="shared" si="24"/>
        <v>2</v>
      </c>
      <c r="AU118" s="1">
        <f t="shared" si="24"/>
        <v>4</v>
      </c>
      <c r="AV118" s="1">
        <f t="shared" si="24"/>
        <v>4</v>
      </c>
      <c r="AW118" s="1">
        <f t="shared" si="24"/>
        <v>2</v>
      </c>
      <c r="AX118" s="1">
        <f t="shared" si="24"/>
        <v>2</v>
      </c>
      <c r="AY118" s="1">
        <f t="shared" si="24"/>
        <v>3</v>
      </c>
      <c r="AZ118" s="1">
        <f t="shared" si="24"/>
        <v>3</v>
      </c>
      <c r="BA118" s="1">
        <f t="shared" si="25"/>
        <v>2</v>
      </c>
      <c r="BB118" s="1">
        <f t="shared" si="25"/>
        <v>3</v>
      </c>
      <c r="BC118" s="1">
        <f t="shared" si="25"/>
        <v>4</v>
      </c>
      <c r="BD118" s="1">
        <f t="shared" si="25"/>
        <v>2</v>
      </c>
      <c r="BE118" s="1">
        <f t="shared" si="25"/>
        <v>2</v>
      </c>
      <c r="BF118" s="1">
        <f t="shared" si="25"/>
        <v>2</v>
      </c>
      <c r="BG118" s="1">
        <f t="shared" si="25"/>
        <v>3</v>
      </c>
      <c r="BH118" s="1">
        <f t="shared" si="25"/>
        <v>2</v>
      </c>
      <c r="BI118" s="1">
        <f t="shared" si="25"/>
        <v>2</v>
      </c>
      <c r="BJ118" s="1">
        <v>1000000</v>
      </c>
      <c r="BL118" s="9" t="s">
        <v>139</v>
      </c>
      <c r="BM118" s="10">
        <v>2</v>
      </c>
      <c r="BN118" s="10">
        <v>2</v>
      </c>
      <c r="BO118" s="10">
        <v>2</v>
      </c>
      <c r="BP118" s="10">
        <v>2</v>
      </c>
      <c r="BQ118" s="10">
        <v>2</v>
      </c>
      <c r="BR118" s="10">
        <v>3</v>
      </c>
      <c r="BS118" s="10">
        <v>2</v>
      </c>
      <c r="BT118" s="10">
        <v>2</v>
      </c>
      <c r="BU118" s="10">
        <v>2</v>
      </c>
      <c r="BV118" s="10">
        <v>2</v>
      </c>
      <c r="BW118" s="10">
        <v>2</v>
      </c>
      <c r="BX118" s="10">
        <v>3</v>
      </c>
      <c r="BY118" s="10">
        <v>3</v>
      </c>
      <c r="BZ118" s="10">
        <v>2</v>
      </c>
      <c r="CA118" s="10">
        <v>4</v>
      </c>
      <c r="CB118" s="10">
        <v>4</v>
      </c>
      <c r="CC118" s="10">
        <v>2</v>
      </c>
      <c r="CD118" s="10">
        <v>2</v>
      </c>
      <c r="CE118" s="10">
        <v>3</v>
      </c>
      <c r="CF118" s="10">
        <v>3</v>
      </c>
      <c r="CG118" s="10">
        <v>2</v>
      </c>
      <c r="CH118" s="10">
        <v>3</v>
      </c>
      <c r="CI118" s="10">
        <v>4</v>
      </c>
      <c r="CJ118" s="10">
        <v>2</v>
      </c>
      <c r="CK118" s="10">
        <v>2</v>
      </c>
      <c r="CL118" s="10">
        <v>2</v>
      </c>
      <c r="CM118" s="10">
        <v>3</v>
      </c>
      <c r="CN118" s="10">
        <v>2</v>
      </c>
      <c r="CO118" s="10">
        <v>2</v>
      </c>
      <c r="CP118" s="10">
        <v>1000000</v>
      </c>
    </row>
    <row r="119" spans="1:94" ht="15.75" thickBot="1" x14ac:dyDescent="0.3">
      <c r="A119" s="9" t="s">
        <v>140</v>
      </c>
      <c r="B119" s="10">
        <v>3</v>
      </c>
      <c r="C119" s="10">
        <v>3</v>
      </c>
      <c r="D119" s="10">
        <v>3</v>
      </c>
      <c r="E119" s="10">
        <v>3</v>
      </c>
      <c r="F119" s="10">
        <v>3</v>
      </c>
      <c r="G119" s="10">
        <v>4</v>
      </c>
      <c r="H119" s="10">
        <v>3</v>
      </c>
      <c r="I119" s="10">
        <v>3</v>
      </c>
      <c r="J119" s="10">
        <v>3</v>
      </c>
      <c r="K119" s="10">
        <v>3</v>
      </c>
      <c r="L119" s="10">
        <v>3</v>
      </c>
      <c r="M119" s="10">
        <v>4</v>
      </c>
      <c r="N119" s="10">
        <v>4</v>
      </c>
      <c r="O119" s="10">
        <v>3</v>
      </c>
      <c r="P119" s="10">
        <v>4</v>
      </c>
      <c r="Q119" s="10">
        <v>4</v>
      </c>
      <c r="R119" s="10">
        <v>3</v>
      </c>
      <c r="S119" s="10">
        <v>3</v>
      </c>
      <c r="T119" s="10">
        <v>4</v>
      </c>
      <c r="U119" s="10">
        <v>4</v>
      </c>
      <c r="V119" s="10">
        <v>3</v>
      </c>
      <c r="W119" s="10">
        <v>4</v>
      </c>
      <c r="X119" s="10">
        <v>4</v>
      </c>
      <c r="Y119" s="10">
        <v>3</v>
      </c>
      <c r="Z119" s="10">
        <v>3</v>
      </c>
      <c r="AA119" s="10">
        <v>3</v>
      </c>
      <c r="AB119" s="10">
        <v>4</v>
      </c>
      <c r="AC119" s="10">
        <v>3</v>
      </c>
      <c r="AD119" s="10">
        <v>3</v>
      </c>
      <c r="AE119" s="10">
        <v>1000000</v>
      </c>
      <c r="AG119" s="1">
        <f t="shared" si="23"/>
        <v>2</v>
      </c>
      <c r="AH119" s="1">
        <f t="shared" si="23"/>
        <v>2</v>
      </c>
      <c r="AI119" s="1">
        <f t="shared" si="23"/>
        <v>2</v>
      </c>
      <c r="AJ119" s="1">
        <f t="shared" si="23"/>
        <v>2</v>
      </c>
      <c r="AK119" s="1">
        <f t="shared" si="24"/>
        <v>2</v>
      </c>
      <c r="AL119" s="1">
        <f t="shared" si="24"/>
        <v>1</v>
      </c>
      <c r="AM119" s="1">
        <f t="shared" si="24"/>
        <v>2</v>
      </c>
      <c r="AN119" s="1">
        <f t="shared" si="24"/>
        <v>2</v>
      </c>
      <c r="AO119" s="1">
        <f t="shared" si="24"/>
        <v>2</v>
      </c>
      <c r="AP119" s="1">
        <f t="shared" si="24"/>
        <v>2</v>
      </c>
      <c r="AQ119" s="1">
        <f t="shared" si="24"/>
        <v>2</v>
      </c>
      <c r="AR119" s="1">
        <f t="shared" si="24"/>
        <v>1</v>
      </c>
      <c r="AS119" s="1">
        <f t="shared" si="24"/>
        <v>1</v>
      </c>
      <c r="AT119" s="1">
        <f t="shared" si="24"/>
        <v>2</v>
      </c>
      <c r="AU119" s="1">
        <f t="shared" si="24"/>
        <v>1</v>
      </c>
      <c r="AV119" s="1">
        <f t="shared" si="24"/>
        <v>1</v>
      </c>
      <c r="AW119" s="1">
        <f t="shared" si="24"/>
        <v>2</v>
      </c>
      <c r="AX119" s="1">
        <f t="shared" si="24"/>
        <v>2</v>
      </c>
      <c r="AY119" s="1">
        <f t="shared" si="24"/>
        <v>1</v>
      </c>
      <c r="AZ119" s="1">
        <f t="shared" si="24"/>
        <v>1</v>
      </c>
      <c r="BA119" s="1">
        <f t="shared" si="25"/>
        <v>2</v>
      </c>
      <c r="BB119" s="1">
        <f t="shared" si="25"/>
        <v>1</v>
      </c>
      <c r="BC119" s="1">
        <f t="shared" si="25"/>
        <v>1</v>
      </c>
      <c r="BD119" s="1">
        <f t="shared" si="25"/>
        <v>2</v>
      </c>
      <c r="BE119" s="1">
        <f t="shared" si="25"/>
        <v>2</v>
      </c>
      <c r="BF119" s="1">
        <f t="shared" si="25"/>
        <v>2</v>
      </c>
      <c r="BG119" s="1">
        <f t="shared" si="25"/>
        <v>1</v>
      </c>
      <c r="BH119" s="1">
        <f t="shared" si="25"/>
        <v>2</v>
      </c>
      <c r="BI119" s="1">
        <f t="shared" si="25"/>
        <v>2</v>
      </c>
      <c r="BJ119" s="1">
        <v>1000000</v>
      </c>
      <c r="BL119" s="9" t="s">
        <v>140</v>
      </c>
      <c r="BM119" s="10">
        <v>2</v>
      </c>
      <c r="BN119" s="10">
        <v>2</v>
      </c>
      <c r="BO119" s="10">
        <v>2</v>
      </c>
      <c r="BP119" s="10">
        <v>2</v>
      </c>
      <c r="BQ119" s="10">
        <v>2</v>
      </c>
      <c r="BR119" s="10">
        <v>1</v>
      </c>
      <c r="BS119" s="10">
        <v>2</v>
      </c>
      <c r="BT119" s="10">
        <v>2</v>
      </c>
      <c r="BU119" s="10">
        <v>2</v>
      </c>
      <c r="BV119" s="10">
        <v>2</v>
      </c>
      <c r="BW119" s="10">
        <v>2</v>
      </c>
      <c r="BX119" s="10">
        <v>1</v>
      </c>
      <c r="BY119" s="10">
        <v>1</v>
      </c>
      <c r="BZ119" s="10">
        <v>2</v>
      </c>
      <c r="CA119" s="10">
        <v>1</v>
      </c>
      <c r="CB119" s="10">
        <v>1</v>
      </c>
      <c r="CC119" s="10">
        <v>2</v>
      </c>
      <c r="CD119" s="10">
        <v>2</v>
      </c>
      <c r="CE119" s="10">
        <v>1</v>
      </c>
      <c r="CF119" s="10">
        <v>1</v>
      </c>
      <c r="CG119" s="10">
        <v>2</v>
      </c>
      <c r="CH119" s="10">
        <v>1</v>
      </c>
      <c r="CI119" s="10">
        <v>1</v>
      </c>
      <c r="CJ119" s="10">
        <v>2</v>
      </c>
      <c r="CK119" s="10">
        <v>2</v>
      </c>
      <c r="CL119" s="10">
        <v>2</v>
      </c>
      <c r="CM119" s="10">
        <v>1</v>
      </c>
      <c r="CN119" s="10">
        <v>2</v>
      </c>
      <c r="CO119" s="10">
        <v>2</v>
      </c>
      <c r="CP119" s="10">
        <v>1000000</v>
      </c>
    </row>
    <row r="120" spans="1:94" ht="15.75" thickBot="1" x14ac:dyDescent="0.3">
      <c r="A120" s="9" t="s">
        <v>141</v>
      </c>
      <c r="B120" s="10">
        <v>3</v>
      </c>
      <c r="C120" s="10">
        <v>3</v>
      </c>
      <c r="D120" s="10">
        <v>3</v>
      </c>
      <c r="E120" s="10">
        <v>3</v>
      </c>
      <c r="F120" s="10">
        <v>3</v>
      </c>
      <c r="G120" s="10">
        <v>4</v>
      </c>
      <c r="H120" s="10">
        <v>3</v>
      </c>
      <c r="I120" s="10">
        <v>3</v>
      </c>
      <c r="J120" s="10">
        <v>3</v>
      </c>
      <c r="K120" s="10">
        <v>3</v>
      </c>
      <c r="L120" s="10">
        <v>3</v>
      </c>
      <c r="M120" s="10">
        <v>4</v>
      </c>
      <c r="N120" s="10">
        <v>4</v>
      </c>
      <c r="O120" s="10">
        <v>3</v>
      </c>
      <c r="P120" s="10">
        <v>4</v>
      </c>
      <c r="Q120" s="10">
        <v>4</v>
      </c>
      <c r="R120" s="10">
        <v>3</v>
      </c>
      <c r="S120" s="10">
        <v>3</v>
      </c>
      <c r="T120" s="10">
        <v>4</v>
      </c>
      <c r="U120" s="10">
        <v>4</v>
      </c>
      <c r="V120" s="10">
        <v>3</v>
      </c>
      <c r="W120" s="10">
        <v>4</v>
      </c>
      <c r="X120" s="10">
        <v>4</v>
      </c>
      <c r="Y120" s="10">
        <v>3</v>
      </c>
      <c r="Z120" s="10">
        <v>3</v>
      </c>
      <c r="AA120" s="10">
        <v>3</v>
      </c>
      <c r="AB120" s="10">
        <v>4</v>
      </c>
      <c r="AC120" s="10">
        <v>3</v>
      </c>
      <c r="AD120" s="10">
        <v>3</v>
      </c>
      <c r="AE120" s="10">
        <v>1000000</v>
      </c>
      <c r="AG120" s="1">
        <f t="shared" si="23"/>
        <v>2</v>
      </c>
      <c r="AH120" s="1">
        <f t="shared" si="23"/>
        <v>2</v>
      </c>
      <c r="AI120" s="1">
        <f t="shared" si="23"/>
        <v>2</v>
      </c>
      <c r="AJ120" s="1">
        <f t="shared" si="23"/>
        <v>2</v>
      </c>
      <c r="AK120" s="1">
        <f t="shared" si="24"/>
        <v>2</v>
      </c>
      <c r="AL120" s="1">
        <f t="shared" si="24"/>
        <v>1</v>
      </c>
      <c r="AM120" s="1">
        <f t="shared" si="24"/>
        <v>2</v>
      </c>
      <c r="AN120" s="1">
        <f t="shared" si="24"/>
        <v>2</v>
      </c>
      <c r="AO120" s="1">
        <f t="shared" si="24"/>
        <v>2</v>
      </c>
      <c r="AP120" s="1">
        <f t="shared" si="24"/>
        <v>2</v>
      </c>
      <c r="AQ120" s="1">
        <f t="shared" si="24"/>
        <v>2</v>
      </c>
      <c r="AR120" s="1">
        <f t="shared" si="24"/>
        <v>1</v>
      </c>
      <c r="AS120" s="1">
        <f t="shared" si="24"/>
        <v>1</v>
      </c>
      <c r="AT120" s="1">
        <f t="shared" si="24"/>
        <v>2</v>
      </c>
      <c r="AU120" s="1">
        <f t="shared" si="24"/>
        <v>1</v>
      </c>
      <c r="AV120" s="1">
        <f t="shared" si="24"/>
        <v>1</v>
      </c>
      <c r="AW120" s="1">
        <f t="shared" si="24"/>
        <v>2</v>
      </c>
      <c r="AX120" s="1">
        <f t="shared" si="24"/>
        <v>2</v>
      </c>
      <c r="AY120" s="1">
        <f t="shared" si="24"/>
        <v>1</v>
      </c>
      <c r="AZ120" s="1">
        <f t="shared" si="24"/>
        <v>1</v>
      </c>
      <c r="BA120" s="1">
        <f t="shared" si="25"/>
        <v>2</v>
      </c>
      <c r="BB120" s="1">
        <f t="shared" si="25"/>
        <v>1</v>
      </c>
      <c r="BC120" s="1">
        <f t="shared" si="25"/>
        <v>1</v>
      </c>
      <c r="BD120" s="1">
        <f t="shared" si="25"/>
        <v>2</v>
      </c>
      <c r="BE120" s="1">
        <f t="shared" si="25"/>
        <v>2</v>
      </c>
      <c r="BF120" s="1">
        <f t="shared" si="25"/>
        <v>2</v>
      </c>
      <c r="BG120" s="1">
        <f t="shared" si="25"/>
        <v>1</v>
      </c>
      <c r="BH120" s="1">
        <f t="shared" si="25"/>
        <v>2</v>
      </c>
      <c r="BI120" s="1">
        <f t="shared" si="25"/>
        <v>2</v>
      </c>
      <c r="BJ120" s="1">
        <v>1000000</v>
      </c>
      <c r="BL120" s="9" t="s">
        <v>141</v>
      </c>
      <c r="BM120" s="10">
        <v>2</v>
      </c>
      <c r="BN120" s="10">
        <v>2</v>
      </c>
      <c r="BO120" s="10">
        <v>2</v>
      </c>
      <c r="BP120" s="10">
        <v>2</v>
      </c>
      <c r="BQ120" s="10">
        <v>2</v>
      </c>
      <c r="BR120" s="10">
        <v>1</v>
      </c>
      <c r="BS120" s="10">
        <v>2</v>
      </c>
      <c r="BT120" s="10">
        <v>2</v>
      </c>
      <c r="BU120" s="10">
        <v>2</v>
      </c>
      <c r="BV120" s="10">
        <v>2</v>
      </c>
      <c r="BW120" s="10">
        <v>2</v>
      </c>
      <c r="BX120" s="10">
        <v>1</v>
      </c>
      <c r="BY120" s="10">
        <v>1</v>
      </c>
      <c r="BZ120" s="10">
        <v>2</v>
      </c>
      <c r="CA120" s="10">
        <v>1</v>
      </c>
      <c r="CB120" s="10">
        <v>1</v>
      </c>
      <c r="CC120" s="10">
        <v>2</v>
      </c>
      <c r="CD120" s="10">
        <v>2</v>
      </c>
      <c r="CE120" s="10">
        <v>1</v>
      </c>
      <c r="CF120" s="10">
        <v>1</v>
      </c>
      <c r="CG120" s="10">
        <v>2</v>
      </c>
      <c r="CH120" s="10">
        <v>1</v>
      </c>
      <c r="CI120" s="10">
        <v>1</v>
      </c>
      <c r="CJ120" s="10">
        <v>2</v>
      </c>
      <c r="CK120" s="10">
        <v>2</v>
      </c>
      <c r="CL120" s="10">
        <v>2</v>
      </c>
      <c r="CM120" s="10">
        <v>1</v>
      </c>
      <c r="CN120" s="10">
        <v>2</v>
      </c>
      <c r="CO120" s="10">
        <v>2</v>
      </c>
      <c r="CP120" s="10">
        <v>1000000</v>
      </c>
    </row>
    <row r="121" spans="1:94" ht="15.75" thickBot="1" x14ac:dyDescent="0.3">
      <c r="A121" s="9" t="s">
        <v>142</v>
      </c>
      <c r="B121" s="10">
        <v>3</v>
      </c>
      <c r="C121" s="10">
        <v>3</v>
      </c>
      <c r="D121" s="10">
        <v>3</v>
      </c>
      <c r="E121" s="10">
        <v>3</v>
      </c>
      <c r="F121" s="10">
        <v>3</v>
      </c>
      <c r="G121" s="10">
        <v>4</v>
      </c>
      <c r="H121" s="10">
        <v>3</v>
      </c>
      <c r="I121" s="10">
        <v>3</v>
      </c>
      <c r="J121" s="10">
        <v>3</v>
      </c>
      <c r="K121" s="10">
        <v>3</v>
      </c>
      <c r="L121" s="10">
        <v>3</v>
      </c>
      <c r="M121" s="10">
        <v>4</v>
      </c>
      <c r="N121" s="10">
        <v>4</v>
      </c>
      <c r="O121" s="10">
        <v>3</v>
      </c>
      <c r="P121" s="10">
        <v>4</v>
      </c>
      <c r="Q121" s="10">
        <v>4</v>
      </c>
      <c r="R121" s="10">
        <v>3</v>
      </c>
      <c r="S121" s="10">
        <v>3</v>
      </c>
      <c r="T121" s="10">
        <v>4</v>
      </c>
      <c r="U121" s="10">
        <v>4</v>
      </c>
      <c r="V121" s="10">
        <v>3</v>
      </c>
      <c r="W121" s="10">
        <v>4</v>
      </c>
      <c r="X121" s="10">
        <v>4</v>
      </c>
      <c r="Y121" s="10">
        <v>3</v>
      </c>
      <c r="Z121" s="10">
        <v>3</v>
      </c>
      <c r="AA121" s="10">
        <v>3</v>
      </c>
      <c r="AB121" s="10">
        <v>4</v>
      </c>
      <c r="AC121" s="10">
        <v>3</v>
      </c>
      <c r="AD121" s="10">
        <v>3</v>
      </c>
      <c r="AE121" s="10">
        <v>1000000</v>
      </c>
      <c r="AG121" s="1">
        <f t="shared" si="23"/>
        <v>2</v>
      </c>
      <c r="AH121" s="1">
        <f t="shared" si="23"/>
        <v>2</v>
      </c>
      <c r="AI121" s="1">
        <f t="shared" si="23"/>
        <v>2</v>
      </c>
      <c r="AJ121" s="1">
        <f t="shared" si="23"/>
        <v>2</v>
      </c>
      <c r="AK121" s="1">
        <f t="shared" si="24"/>
        <v>2</v>
      </c>
      <c r="AL121" s="1">
        <f t="shared" si="24"/>
        <v>1</v>
      </c>
      <c r="AM121" s="1">
        <f t="shared" si="24"/>
        <v>2</v>
      </c>
      <c r="AN121" s="1">
        <f t="shared" si="24"/>
        <v>2</v>
      </c>
      <c r="AO121" s="1">
        <f t="shared" si="24"/>
        <v>2</v>
      </c>
      <c r="AP121" s="1">
        <f t="shared" si="24"/>
        <v>2</v>
      </c>
      <c r="AQ121" s="1">
        <f t="shared" si="24"/>
        <v>2</v>
      </c>
      <c r="AR121" s="1">
        <f t="shared" si="24"/>
        <v>1</v>
      </c>
      <c r="AS121" s="1">
        <f t="shared" si="24"/>
        <v>1</v>
      </c>
      <c r="AT121" s="1">
        <f t="shared" si="24"/>
        <v>2</v>
      </c>
      <c r="AU121" s="1">
        <f t="shared" si="24"/>
        <v>1</v>
      </c>
      <c r="AV121" s="1">
        <f t="shared" si="24"/>
        <v>1</v>
      </c>
      <c r="AW121" s="1">
        <f t="shared" si="24"/>
        <v>2</v>
      </c>
      <c r="AX121" s="1">
        <f t="shared" si="24"/>
        <v>2</v>
      </c>
      <c r="AY121" s="1">
        <f t="shared" si="24"/>
        <v>1</v>
      </c>
      <c r="AZ121" s="1">
        <f t="shared" si="24"/>
        <v>1</v>
      </c>
      <c r="BA121" s="1">
        <f t="shared" si="25"/>
        <v>2</v>
      </c>
      <c r="BB121" s="1">
        <f t="shared" si="25"/>
        <v>1</v>
      </c>
      <c r="BC121" s="1">
        <f t="shared" si="25"/>
        <v>1</v>
      </c>
      <c r="BD121" s="1">
        <f t="shared" si="25"/>
        <v>2</v>
      </c>
      <c r="BE121" s="1">
        <f t="shared" si="25"/>
        <v>2</v>
      </c>
      <c r="BF121" s="1">
        <f t="shared" si="25"/>
        <v>2</v>
      </c>
      <c r="BG121" s="1">
        <f t="shared" si="25"/>
        <v>1</v>
      </c>
      <c r="BH121" s="1">
        <f t="shared" si="25"/>
        <v>2</v>
      </c>
      <c r="BI121" s="1">
        <f t="shared" si="25"/>
        <v>2</v>
      </c>
      <c r="BJ121" s="1">
        <v>1000000</v>
      </c>
      <c r="BL121" s="9" t="s">
        <v>142</v>
      </c>
      <c r="BM121" s="10">
        <v>2</v>
      </c>
      <c r="BN121" s="10">
        <v>2</v>
      </c>
      <c r="BO121" s="10">
        <v>2</v>
      </c>
      <c r="BP121" s="10">
        <v>2</v>
      </c>
      <c r="BQ121" s="10">
        <v>2</v>
      </c>
      <c r="BR121" s="10">
        <v>1</v>
      </c>
      <c r="BS121" s="10">
        <v>2</v>
      </c>
      <c r="BT121" s="10">
        <v>2</v>
      </c>
      <c r="BU121" s="10">
        <v>2</v>
      </c>
      <c r="BV121" s="10">
        <v>2</v>
      </c>
      <c r="BW121" s="10">
        <v>2</v>
      </c>
      <c r="BX121" s="10">
        <v>1</v>
      </c>
      <c r="BY121" s="10">
        <v>1</v>
      </c>
      <c r="BZ121" s="10">
        <v>2</v>
      </c>
      <c r="CA121" s="10">
        <v>1</v>
      </c>
      <c r="CB121" s="10">
        <v>1</v>
      </c>
      <c r="CC121" s="10">
        <v>2</v>
      </c>
      <c r="CD121" s="10">
        <v>2</v>
      </c>
      <c r="CE121" s="10">
        <v>1</v>
      </c>
      <c r="CF121" s="10">
        <v>1</v>
      </c>
      <c r="CG121" s="10">
        <v>2</v>
      </c>
      <c r="CH121" s="10">
        <v>1</v>
      </c>
      <c r="CI121" s="10">
        <v>1</v>
      </c>
      <c r="CJ121" s="10">
        <v>2</v>
      </c>
      <c r="CK121" s="10">
        <v>2</v>
      </c>
      <c r="CL121" s="10">
        <v>2</v>
      </c>
      <c r="CM121" s="10">
        <v>1</v>
      </c>
      <c r="CN121" s="10">
        <v>2</v>
      </c>
      <c r="CO121" s="10">
        <v>2</v>
      </c>
      <c r="CP121" s="10">
        <v>1000000</v>
      </c>
    </row>
    <row r="122" spans="1:94" ht="15.75" thickBot="1" x14ac:dyDescent="0.3">
      <c r="A122" s="9" t="s">
        <v>143</v>
      </c>
      <c r="B122" s="10">
        <v>2</v>
      </c>
      <c r="C122" s="10">
        <v>2</v>
      </c>
      <c r="D122" s="10">
        <v>2</v>
      </c>
      <c r="E122" s="10">
        <v>2</v>
      </c>
      <c r="F122" s="10">
        <v>2</v>
      </c>
      <c r="G122" s="10">
        <v>3</v>
      </c>
      <c r="H122" s="10">
        <v>2</v>
      </c>
      <c r="I122" s="10">
        <v>2</v>
      </c>
      <c r="J122" s="10">
        <v>2</v>
      </c>
      <c r="K122" s="10">
        <v>2</v>
      </c>
      <c r="L122" s="10">
        <v>2</v>
      </c>
      <c r="M122" s="10">
        <v>1</v>
      </c>
      <c r="N122" s="10">
        <v>3</v>
      </c>
      <c r="O122" s="10">
        <v>2</v>
      </c>
      <c r="P122" s="10">
        <v>2</v>
      </c>
      <c r="Q122" s="10">
        <v>3</v>
      </c>
      <c r="R122" s="10">
        <v>2</v>
      </c>
      <c r="S122" s="10">
        <v>2</v>
      </c>
      <c r="T122" s="10">
        <v>3</v>
      </c>
      <c r="U122" s="10">
        <v>3</v>
      </c>
      <c r="V122" s="10">
        <v>2</v>
      </c>
      <c r="W122" s="10">
        <v>3</v>
      </c>
      <c r="X122" s="10">
        <v>2</v>
      </c>
      <c r="Y122" s="10">
        <v>2</v>
      </c>
      <c r="Z122" s="10">
        <v>1</v>
      </c>
      <c r="AA122" s="10">
        <v>2</v>
      </c>
      <c r="AB122" s="10">
        <v>1</v>
      </c>
      <c r="AC122" s="10">
        <v>2</v>
      </c>
      <c r="AD122" s="10">
        <v>2</v>
      </c>
      <c r="AE122" s="10">
        <v>1000000</v>
      </c>
      <c r="AG122" s="1">
        <f t="shared" si="23"/>
        <v>3</v>
      </c>
      <c r="AH122" s="1">
        <f t="shared" si="23"/>
        <v>3</v>
      </c>
      <c r="AI122" s="1">
        <f t="shared" si="23"/>
        <v>3</v>
      </c>
      <c r="AJ122" s="1">
        <f t="shared" si="23"/>
        <v>3</v>
      </c>
      <c r="AK122" s="1">
        <f t="shared" si="24"/>
        <v>3</v>
      </c>
      <c r="AL122" s="1">
        <f t="shared" si="24"/>
        <v>2</v>
      </c>
      <c r="AM122" s="1">
        <f t="shared" si="24"/>
        <v>3</v>
      </c>
      <c r="AN122" s="1">
        <f t="shared" si="24"/>
        <v>3</v>
      </c>
      <c r="AO122" s="1">
        <f t="shared" si="24"/>
        <v>3</v>
      </c>
      <c r="AP122" s="1">
        <f t="shared" si="24"/>
        <v>3</v>
      </c>
      <c r="AQ122" s="1">
        <f t="shared" si="24"/>
        <v>3</v>
      </c>
      <c r="AR122" s="1">
        <f t="shared" si="24"/>
        <v>4</v>
      </c>
      <c r="AS122" s="1">
        <f t="shared" si="24"/>
        <v>2</v>
      </c>
      <c r="AT122" s="1">
        <f t="shared" si="24"/>
        <v>3</v>
      </c>
      <c r="AU122" s="1">
        <f t="shared" si="24"/>
        <v>3</v>
      </c>
      <c r="AV122" s="1">
        <f t="shared" si="24"/>
        <v>2</v>
      </c>
      <c r="AW122" s="1">
        <f t="shared" si="24"/>
        <v>3</v>
      </c>
      <c r="AX122" s="1">
        <f t="shared" si="24"/>
        <v>3</v>
      </c>
      <c r="AY122" s="1">
        <f t="shared" si="24"/>
        <v>2</v>
      </c>
      <c r="AZ122" s="1">
        <f t="shared" ref="AZ122:AZ124" si="26">5-U122</f>
        <v>2</v>
      </c>
      <c r="BA122" s="1">
        <f t="shared" si="25"/>
        <v>3</v>
      </c>
      <c r="BB122" s="1">
        <f t="shared" si="25"/>
        <v>2</v>
      </c>
      <c r="BC122" s="1">
        <f t="shared" si="25"/>
        <v>3</v>
      </c>
      <c r="BD122" s="1">
        <f t="shared" si="25"/>
        <v>3</v>
      </c>
      <c r="BE122" s="1">
        <f t="shared" si="25"/>
        <v>4</v>
      </c>
      <c r="BF122" s="1">
        <f t="shared" si="25"/>
        <v>3</v>
      </c>
      <c r="BG122" s="1">
        <f t="shared" si="25"/>
        <v>4</v>
      </c>
      <c r="BH122" s="1">
        <f t="shared" si="25"/>
        <v>3</v>
      </c>
      <c r="BI122" s="1">
        <f t="shared" si="25"/>
        <v>3</v>
      </c>
      <c r="BJ122" s="1">
        <v>1000000</v>
      </c>
      <c r="BL122" s="9" t="s">
        <v>143</v>
      </c>
      <c r="BM122" s="10">
        <v>3</v>
      </c>
      <c r="BN122" s="10">
        <v>3</v>
      </c>
      <c r="BO122" s="10">
        <v>3</v>
      </c>
      <c r="BP122" s="10">
        <v>3</v>
      </c>
      <c r="BQ122" s="10">
        <v>3</v>
      </c>
      <c r="BR122" s="10">
        <v>2</v>
      </c>
      <c r="BS122" s="10">
        <v>3</v>
      </c>
      <c r="BT122" s="10">
        <v>3</v>
      </c>
      <c r="BU122" s="10">
        <v>3</v>
      </c>
      <c r="BV122" s="10">
        <v>3</v>
      </c>
      <c r="BW122" s="10">
        <v>3</v>
      </c>
      <c r="BX122" s="10">
        <v>4</v>
      </c>
      <c r="BY122" s="10">
        <v>2</v>
      </c>
      <c r="BZ122" s="10">
        <v>3</v>
      </c>
      <c r="CA122" s="10">
        <v>3</v>
      </c>
      <c r="CB122" s="10">
        <v>2</v>
      </c>
      <c r="CC122" s="10">
        <v>3</v>
      </c>
      <c r="CD122" s="10">
        <v>3</v>
      </c>
      <c r="CE122" s="10">
        <v>2</v>
      </c>
      <c r="CF122" s="10">
        <v>2</v>
      </c>
      <c r="CG122" s="10">
        <v>3</v>
      </c>
      <c r="CH122" s="10">
        <v>2</v>
      </c>
      <c r="CI122" s="10">
        <v>3</v>
      </c>
      <c r="CJ122" s="10">
        <v>3</v>
      </c>
      <c r="CK122" s="10">
        <v>4</v>
      </c>
      <c r="CL122" s="10">
        <v>3</v>
      </c>
      <c r="CM122" s="10">
        <v>4</v>
      </c>
      <c r="CN122" s="10">
        <v>3</v>
      </c>
      <c r="CO122" s="10">
        <v>3</v>
      </c>
      <c r="CP122" s="10">
        <v>1000000</v>
      </c>
    </row>
    <row r="123" spans="1:94" ht="15.75" thickBot="1" x14ac:dyDescent="0.3">
      <c r="A123" s="9" t="s">
        <v>144</v>
      </c>
      <c r="B123" s="10">
        <v>3</v>
      </c>
      <c r="C123" s="10">
        <v>3</v>
      </c>
      <c r="D123" s="10">
        <v>3</v>
      </c>
      <c r="E123" s="10">
        <v>3</v>
      </c>
      <c r="F123" s="10">
        <v>3</v>
      </c>
      <c r="G123" s="10">
        <v>4</v>
      </c>
      <c r="H123" s="10">
        <v>3</v>
      </c>
      <c r="I123" s="10">
        <v>3</v>
      </c>
      <c r="J123" s="10">
        <v>3</v>
      </c>
      <c r="K123" s="10">
        <v>3</v>
      </c>
      <c r="L123" s="10">
        <v>3</v>
      </c>
      <c r="M123" s="10">
        <v>4</v>
      </c>
      <c r="N123" s="10">
        <v>4</v>
      </c>
      <c r="O123" s="10">
        <v>3</v>
      </c>
      <c r="P123" s="10">
        <v>4</v>
      </c>
      <c r="Q123" s="10">
        <v>4</v>
      </c>
      <c r="R123" s="10">
        <v>3</v>
      </c>
      <c r="S123" s="10">
        <v>3</v>
      </c>
      <c r="T123" s="10">
        <v>4</v>
      </c>
      <c r="U123" s="10">
        <v>4</v>
      </c>
      <c r="V123" s="10">
        <v>3</v>
      </c>
      <c r="W123" s="10">
        <v>4</v>
      </c>
      <c r="X123" s="10">
        <v>4</v>
      </c>
      <c r="Y123" s="10">
        <v>3</v>
      </c>
      <c r="Z123" s="10">
        <v>3</v>
      </c>
      <c r="AA123" s="10">
        <v>3</v>
      </c>
      <c r="AB123" s="10">
        <v>4</v>
      </c>
      <c r="AC123" s="10">
        <v>3</v>
      </c>
      <c r="AD123" s="10">
        <v>3</v>
      </c>
      <c r="AE123" s="10">
        <v>1000000</v>
      </c>
      <c r="AG123" s="1">
        <f t="shared" si="23"/>
        <v>2</v>
      </c>
      <c r="AH123" s="1">
        <f t="shared" si="23"/>
        <v>2</v>
      </c>
      <c r="AI123" s="1">
        <f t="shared" si="23"/>
        <v>2</v>
      </c>
      <c r="AJ123" s="1">
        <f t="shared" si="23"/>
        <v>2</v>
      </c>
      <c r="AK123" s="1">
        <f t="shared" si="23"/>
        <v>2</v>
      </c>
      <c r="AL123" s="1">
        <f t="shared" si="23"/>
        <v>1</v>
      </c>
      <c r="AM123" s="1">
        <f t="shared" si="23"/>
        <v>2</v>
      </c>
      <c r="AN123" s="1">
        <f t="shared" si="23"/>
        <v>2</v>
      </c>
      <c r="AO123" s="1">
        <f t="shared" si="23"/>
        <v>2</v>
      </c>
      <c r="AP123" s="1">
        <f t="shared" si="23"/>
        <v>2</v>
      </c>
      <c r="AQ123" s="1">
        <f t="shared" si="23"/>
        <v>2</v>
      </c>
      <c r="AR123" s="1">
        <f t="shared" si="23"/>
        <v>1</v>
      </c>
      <c r="AS123" s="1">
        <f t="shared" si="23"/>
        <v>1</v>
      </c>
      <c r="AT123" s="1">
        <f t="shared" si="23"/>
        <v>2</v>
      </c>
      <c r="AU123" s="1">
        <f t="shared" si="23"/>
        <v>1</v>
      </c>
      <c r="AV123" s="1">
        <f t="shared" si="23"/>
        <v>1</v>
      </c>
      <c r="AW123" s="1">
        <f t="shared" ref="AW123:AY124" si="27">5-R123</f>
        <v>2</v>
      </c>
      <c r="AX123" s="1">
        <f t="shared" si="27"/>
        <v>2</v>
      </c>
      <c r="AY123" s="1">
        <f t="shared" si="27"/>
        <v>1</v>
      </c>
      <c r="AZ123" s="1">
        <f t="shared" si="26"/>
        <v>1</v>
      </c>
      <c r="BA123" s="1">
        <f t="shared" si="25"/>
        <v>2</v>
      </c>
      <c r="BB123" s="1">
        <f t="shared" si="25"/>
        <v>1</v>
      </c>
      <c r="BC123" s="1">
        <f t="shared" si="25"/>
        <v>1</v>
      </c>
      <c r="BD123" s="1">
        <f t="shared" si="25"/>
        <v>2</v>
      </c>
      <c r="BE123" s="1">
        <f t="shared" si="25"/>
        <v>2</v>
      </c>
      <c r="BF123" s="1">
        <f t="shared" si="25"/>
        <v>2</v>
      </c>
      <c r="BG123" s="1">
        <f t="shared" si="25"/>
        <v>1</v>
      </c>
      <c r="BH123" s="1">
        <f t="shared" si="25"/>
        <v>2</v>
      </c>
      <c r="BI123" s="1">
        <f t="shared" si="25"/>
        <v>2</v>
      </c>
      <c r="BJ123" s="1">
        <v>1000000</v>
      </c>
      <c r="BL123" s="9" t="s">
        <v>144</v>
      </c>
      <c r="BM123" s="10">
        <v>2</v>
      </c>
      <c r="BN123" s="10">
        <v>2</v>
      </c>
      <c r="BO123" s="10">
        <v>2</v>
      </c>
      <c r="BP123" s="10">
        <v>2</v>
      </c>
      <c r="BQ123" s="10">
        <v>2</v>
      </c>
      <c r="BR123" s="10">
        <v>1</v>
      </c>
      <c r="BS123" s="10">
        <v>2</v>
      </c>
      <c r="BT123" s="10">
        <v>2</v>
      </c>
      <c r="BU123" s="10">
        <v>2</v>
      </c>
      <c r="BV123" s="10">
        <v>2</v>
      </c>
      <c r="BW123" s="10">
        <v>2</v>
      </c>
      <c r="BX123" s="10">
        <v>1</v>
      </c>
      <c r="BY123" s="10">
        <v>1</v>
      </c>
      <c r="BZ123" s="10">
        <v>2</v>
      </c>
      <c r="CA123" s="10">
        <v>1</v>
      </c>
      <c r="CB123" s="10">
        <v>1</v>
      </c>
      <c r="CC123" s="10">
        <v>2</v>
      </c>
      <c r="CD123" s="10">
        <v>2</v>
      </c>
      <c r="CE123" s="10">
        <v>1</v>
      </c>
      <c r="CF123" s="10">
        <v>1</v>
      </c>
      <c r="CG123" s="10">
        <v>2</v>
      </c>
      <c r="CH123" s="10">
        <v>1</v>
      </c>
      <c r="CI123" s="10">
        <v>1</v>
      </c>
      <c r="CJ123" s="10">
        <v>2</v>
      </c>
      <c r="CK123" s="10">
        <v>2</v>
      </c>
      <c r="CL123" s="10">
        <v>2</v>
      </c>
      <c r="CM123" s="10">
        <v>1</v>
      </c>
      <c r="CN123" s="10">
        <v>2</v>
      </c>
      <c r="CO123" s="10">
        <v>2</v>
      </c>
      <c r="CP123" s="10">
        <v>1000000</v>
      </c>
    </row>
    <row r="124" spans="1:94" ht="15.75" thickBot="1" x14ac:dyDescent="0.3">
      <c r="A124" s="9" t="s">
        <v>145</v>
      </c>
      <c r="B124" s="10">
        <v>3</v>
      </c>
      <c r="C124" s="10">
        <v>3</v>
      </c>
      <c r="D124" s="10">
        <v>3</v>
      </c>
      <c r="E124" s="10">
        <v>3</v>
      </c>
      <c r="F124" s="10">
        <v>3</v>
      </c>
      <c r="G124" s="10">
        <v>4</v>
      </c>
      <c r="H124" s="10">
        <v>3</v>
      </c>
      <c r="I124" s="10">
        <v>3</v>
      </c>
      <c r="J124" s="10">
        <v>3</v>
      </c>
      <c r="K124" s="10">
        <v>3</v>
      </c>
      <c r="L124" s="10">
        <v>3</v>
      </c>
      <c r="M124" s="10">
        <v>4</v>
      </c>
      <c r="N124" s="10">
        <v>4</v>
      </c>
      <c r="O124" s="10">
        <v>3</v>
      </c>
      <c r="P124" s="10">
        <v>4</v>
      </c>
      <c r="Q124" s="10">
        <v>4</v>
      </c>
      <c r="R124" s="10">
        <v>3</v>
      </c>
      <c r="S124" s="10">
        <v>3</v>
      </c>
      <c r="T124" s="10">
        <v>4</v>
      </c>
      <c r="U124" s="10">
        <v>4</v>
      </c>
      <c r="V124" s="10">
        <v>3</v>
      </c>
      <c r="W124" s="10">
        <v>4</v>
      </c>
      <c r="X124" s="10">
        <v>4</v>
      </c>
      <c r="Y124" s="10">
        <v>3</v>
      </c>
      <c r="Z124" s="10">
        <v>3</v>
      </c>
      <c r="AA124" s="10">
        <v>3</v>
      </c>
      <c r="AB124" s="10">
        <v>4</v>
      </c>
      <c r="AC124" s="10">
        <v>3</v>
      </c>
      <c r="AD124" s="10">
        <v>3</v>
      </c>
      <c r="AE124" s="10">
        <v>1000000</v>
      </c>
      <c r="AG124" s="1">
        <f t="shared" si="23"/>
        <v>2</v>
      </c>
      <c r="AH124" s="1">
        <f t="shared" si="23"/>
        <v>2</v>
      </c>
      <c r="AI124" s="1">
        <f t="shared" si="23"/>
        <v>2</v>
      </c>
      <c r="AJ124" s="1">
        <f t="shared" si="23"/>
        <v>2</v>
      </c>
      <c r="AK124" s="1">
        <f t="shared" si="23"/>
        <v>2</v>
      </c>
      <c r="AL124" s="1">
        <f t="shared" si="23"/>
        <v>1</v>
      </c>
      <c r="AM124" s="1">
        <f t="shared" si="23"/>
        <v>2</v>
      </c>
      <c r="AN124" s="1">
        <f t="shared" si="23"/>
        <v>2</v>
      </c>
      <c r="AO124" s="1">
        <f t="shared" si="23"/>
        <v>2</v>
      </c>
      <c r="AP124" s="1">
        <f t="shared" si="23"/>
        <v>2</v>
      </c>
      <c r="AQ124" s="1">
        <f t="shared" si="23"/>
        <v>2</v>
      </c>
      <c r="AR124" s="1">
        <f t="shared" si="23"/>
        <v>1</v>
      </c>
      <c r="AS124" s="1">
        <f t="shared" si="23"/>
        <v>1</v>
      </c>
      <c r="AT124" s="1">
        <f t="shared" si="23"/>
        <v>2</v>
      </c>
      <c r="AU124" s="1">
        <f t="shared" si="23"/>
        <v>1</v>
      </c>
      <c r="AV124" s="1">
        <f t="shared" si="23"/>
        <v>1</v>
      </c>
      <c r="AW124" s="1">
        <f t="shared" si="27"/>
        <v>2</v>
      </c>
      <c r="AX124" s="1">
        <f t="shared" si="27"/>
        <v>2</v>
      </c>
      <c r="AY124" s="1">
        <f t="shared" si="27"/>
        <v>1</v>
      </c>
      <c r="AZ124" s="1">
        <f t="shared" si="26"/>
        <v>1</v>
      </c>
      <c r="BA124" s="1">
        <f t="shared" si="25"/>
        <v>2</v>
      </c>
      <c r="BB124" s="1">
        <f t="shared" si="25"/>
        <v>1</v>
      </c>
      <c r="BC124" s="1">
        <f t="shared" si="25"/>
        <v>1</v>
      </c>
      <c r="BD124" s="1">
        <f t="shared" si="25"/>
        <v>2</v>
      </c>
      <c r="BE124" s="1">
        <f t="shared" si="25"/>
        <v>2</v>
      </c>
      <c r="BF124" s="1">
        <f t="shared" si="25"/>
        <v>2</v>
      </c>
      <c r="BG124" s="1">
        <f t="shared" si="25"/>
        <v>1</v>
      </c>
      <c r="BH124" s="1">
        <f t="shared" si="25"/>
        <v>2</v>
      </c>
      <c r="BI124" s="1">
        <f t="shared" si="25"/>
        <v>2</v>
      </c>
      <c r="BJ124" s="1">
        <v>1000000</v>
      </c>
      <c r="BL124" s="9" t="s">
        <v>145</v>
      </c>
      <c r="BM124" s="10">
        <v>2</v>
      </c>
      <c r="BN124" s="10">
        <v>2</v>
      </c>
      <c r="BO124" s="10">
        <v>2</v>
      </c>
      <c r="BP124" s="10">
        <v>2</v>
      </c>
      <c r="BQ124" s="10">
        <v>2</v>
      </c>
      <c r="BR124" s="10">
        <v>1</v>
      </c>
      <c r="BS124" s="10">
        <v>2</v>
      </c>
      <c r="BT124" s="10">
        <v>2</v>
      </c>
      <c r="BU124" s="10">
        <v>2</v>
      </c>
      <c r="BV124" s="10">
        <v>2</v>
      </c>
      <c r="BW124" s="10">
        <v>2</v>
      </c>
      <c r="BX124" s="10">
        <v>1</v>
      </c>
      <c r="BY124" s="10">
        <v>1</v>
      </c>
      <c r="BZ124" s="10">
        <v>2</v>
      </c>
      <c r="CA124" s="10">
        <v>1</v>
      </c>
      <c r="CB124" s="10">
        <v>1</v>
      </c>
      <c r="CC124" s="10">
        <v>2</v>
      </c>
      <c r="CD124" s="10">
        <v>2</v>
      </c>
      <c r="CE124" s="10">
        <v>1</v>
      </c>
      <c r="CF124" s="10">
        <v>1</v>
      </c>
      <c r="CG124" s="10">
        <v>2</v>
      </c>
      <c r="CH124" s="10">
        <v>1</v>
      </c>
      <c r="CI124" s="10">
        <v>1</v>
      </c>
      <c r="CJ124" s="10">
        <v>2</v>
      </c>
      <c r="CK124" s="10">
        <v>2</v>
      </c>
      <c r="CL124" s="10">
        <v>2</v>
      </c>
      <c r="CM124" s="10">
        <v>1</v>
      </c>
      <c r="CN124" s="10">
        <v>2</v>
      </c>
      <c r="CO124" s="10">
        <v>2</v>
      </c>
      <c r="CP124" s="10">
        <v>1000000</v>
      </c>
    </row>
    <row r="125" spans="1:94" ht="19.5" thickBot="1" x14ac:dyDescent="0.3">
      <c r="A125" s="5"/>
      <c r="BL125" s="5"/>
    </row>
    <row r="126" spans="1:94" ht="15.75" thickBot="1" x14ac:dyDescent="0.3">
      <c r="A126" s="9" t="s">
        <v>146</v>
      </c>
      <c r="B126" s="9" t="s">
        <v>88</v>
      </c>
      <c r="C126" s="9" t="s">
        <v>89</v>
      </c>
      <c r="D126" s="9" t="s">
        <v>90</v>
      </c>
      <c r="E126" s="9" t="s">
        <v>91</v>
      </c>
      <c r="F126" s="9" t="s">
        <v>92</v>
      </c>
      <c r="G126" s="9" t="s">
        <v>93</v>
      </c>
      <c r="H126" s="9" t="s">
        <v>94</v>
      </c>
      <c r="I126" s="9" t="s">
        <v>95</v>
      </c>
      <c r="J126" s="9" t="s">
        <v>96</v>
      </c>
      <c r="K126" s="9" t="s">
        <v>97</v>
      </c>
      <c r="L126" s="9" t="s">
        <v>98</v>
      </c>
      <c r="M126" s="9" t="s">
        <v>99</v>
      </c>
      <c r="N126" s="9" t="s">
        <v>100</v>
      </c>
      <c r="O126" s="9" t="s">
        <v>101</v>
      </c>
      <c r="P126" s="9" t="s">
        <v>102</v>
      </c>
      <c r="Q126" s="9" t="s">
        <v>103</v>
      </c>
      <c r="R126" s="9" t="s">
        <v>104</v>
      </c>
      <c r="S126" s="9" t="s">
        <v>105</v>
      </c>
      <c r="T126" s="9" t="s">
        <v>106</v>
      </c>
      <c r="U126" s="9" t="s">
        <v>107</v>
      </c>
      <c r="V126" s="9" t="s">
        <v>108</v>
      </c>
      <c r="W126" s="9" t="s">
        <v>109</v>
      </c>
      <c r="X126" s="9" t="s">
        <v>110</v>
      </c>
      <c r="Y126" s="9" t="s">
        <v>111</v>
      </c>
      <c r="Z126" s="9" t="s">
        <v>112</v>
      </c>
      <c r="AA126" s="9" t="s">
        <v>113</v>
      </c>
      <c r="AB126" s="9" t="s">
        <v>114</v>
      </c>
      <c r="AC126" s="9" t="s">
        <v>115</v>
      </c>
      <c r="AD126" s="9" t="s">
        <v>116</v>
      </c>
      <c r="BL126" s="9" t="s">
        <v>146</v>
      </c>
      <c r="BM126" s="9" t="s">
        <v>88</v>
      </c>
      <c r="BN126" s="9" t="s">
        <v>89</v>
      </c>
      <c r="BO126" s="9" t="s">
        <v>90</v>
      </c>
      <c r="BP126" s="9" t="s">
        <v>91</v>
      </c>
      <c r="BQ126" s="9" t="s">
        <v>92</v>
      </c>
      <c r="BR126" s="9" t="s">
        <v>93</v>
      </c>
      <c r="BS126" s="9" t="s">
        <v>94</v>
      </c>
      <c r="BT126" s="9" t="s">
        <v>95</v>
      </c>
      <c r="BU126" s="9" t="s">
        <v>96</v>
      </c>
      <c r="BV126" s="9" t="s">
        <v>97</v>
      </c>
      <c r="BW126" s="9" t="s">
        <v>98</v>
      </c>
      <c r="BX126" s="9" t="s">
        <v>99</v>
      </c>
      <c r="BY126" s="9" t="s">
        <v>100</v>
      </c>
      <c r="BZ126" s="9" t="s">
        <v>101</v>
      </c>
      <c r="CA126" s="9" t="s">
        <v>102</v>
      </c>
      <c r="CB126" s="9" t="s">
        <v>103</v>
      </c>
      <c r="CC126" s="9" t="s">
        <v>104</v>
      </c>
      <c r="CD126" s="9" t="s">
        <v>105</v>
      </c>
      <c r="CE126" s="9" t="s">
        <v>106</v>
      </c>
      <c r="CF126" s="9" t="s">
        <v>107</v>
      </c>
      <c r="CG126" s="9" t="s">
        <v>108</v>
      </c>
      <c r="CH126" s="9" t="s">
        <v>109</v>
      </c>
      <c r="CI126" s="9" t="s">
        <v>110</v>
      </c>
      <c r="CJ126" s="9" t="s">
        <v>111</v>
      </c>
      <c r="CK126" s="9" t="s">
        <v>112</v>
      </c>
      <c r="CL126" s="9" t="s">
        <v>113</v>
      </c>
      <c r="CM126" s="9" t="s">
        <v>114</v>
      </c>
      <c r="CN126" s="9" t="s">
        <v>115</v>
      </c>
      <c r="CO126" s="9" t="s">
        <v>116</v>
      </c>
    </row>
    <row r="127" spans="1:94" ht="32.25" thickBot="1" x14ac:dyDescent="0.3">
      <c r="A127" s="9" t="s">
        <v>147</v>
      </c>
      <c r="B127" s="10" t="s">
        <v>343</v>
      </c>
      <c r="C127" s="10" t="s">
        <v>148</v>
      </c>
      <c r="D127" s="10" t="s">
        <v>148</v>
      </c>
      <c r="E127" s="10" t="s">
        <v>148</v>
      </c>
      <c r="F127" s="10" t="s">
        <v>148</v>
      </c>
      <c r="G127" s="10" t="s">
        <v>344</v>
      </c>
      <c r="H127" s="10" t="s">
        <v>148</v>
      </c>
      <c r="I127" s="10" t="s">
        <v>148</v>
      </c>
      <c r="J127" s="10" t="s">
        <v>148</v>
      </c>
      <c r="K127" s="10" t="s">
        <v>148</v>
      </c>
      <c r="L127" s="10" t="s">
        <v>148</v>
      </c>
      <c r="M127" s="10" t="s">
        <v>148</v>
      </c>
      <c r="N127" s="10" t="s">
        <v>148</v>
      </c>
      <c r="O127" s="10" t="s">
        <v>148</v>
      </c>
      <c r="P127" s="10" t="s">
        <v>157</v>
      </c>
      <c r="Q127" s="10" t="s">
        <v>148</v>
      </c>
      <c r="R127" s="10" t="s">
        <v>148</v>
      </c>
      <c r="S127" s="10" t="s">
        <v>148</v>
      </c>
      <c r="T127" s="10" t="s">
        <v>148</v>
      </c>
      <c r="U127" s="10" t="s">
        <v>148</v>
      </c>
      <c r="V127" s="10" t="s">
        <v>148</v>
      </c>
      <c r="W127" s="10" t="s">
        <v>148</v>
      </c>
      <c r="X127" s="10" t="s">
        <v>148</v>
      </c>
      <c r="Y127" s="10" t="s">
        <v>148</v>
      </c>
      <c r="Z127" s="10" t="s">
        <v>148</v>
      </c>
      <c r="AA127" s="10" t="s">
        <v>148</v>
      </c>
      <c r="AB127" s="10" t="s">
        <v>148</v>
      </c>
      <c r="AC127" s="10" t="s">
        <v>148</v>
      </c>
      <c r="AD127" s="10" t="s">
        <v>148</v>
      </c>
      <c r="BL127" s="9" t="s">
        <v>147</v>
      </c>
      <c r="BM127" s="10" t="s">
        <v>148</v>
      </c>
      <c r="BN127" s="10" t="s">
        <v>148</v>
      </c>
      <c r="BO127" s="10" t="s">
        <v>148</v>
      </c>
      <c r="BP127" s="10" t="s">
        <v>148</v>
      </c>
      <c r="BQ127" s="10" t="s">
        <v>148</v>
      </c>
      <c r="BR127" s="10" t="s">
        <v>148</v>
      </c>
      <c r="BS127" s="10" t="s">
        <v>148</v>
      </c>
      <c r="BT127" s="10" t="s">
        <v>148</v>
      </c>
      <c r="BU127" s="10" t="s">
        <v>148</v>
      </c>
      <c r="BV127" s="10" t="s">
        <v>148</v>
      </c>
      <c r="BW127" s="10" t="s">
        <v>148</v>
      </c>
      <c r="BX127" s="10" t="s">
        <v>345</v>
      </c>
      <c r="BY127" s="10" t="s">
        <v>148</v>
      </c>
      <c r="BZ127" s="10" t="s">
        <v>148</v>
      </c>
      <c r="CA127" s="10" t="s">
        <v>346</v>
      </c>
      <c r="CB127" s="10" t="s">
        <v>148</v>
      </c>
      <c r="CC127" s="10" t="s">
        <v>148</v>
      </c>
      <c r="CD127" s="10" t="s">
        <v>148</v>
      </c>
      <c r="CE127" s="10" t="s">
        <v>148</v>
      </c>
      <c r="CF127" s="10" t="s">
        <v>148</v>
      </c>
      <c r="CG127" s="10" t="s">
        <v>148</v>
      </c>
      <c r="CH127" s="10" t="s">
        <v>148</v>
      </c>
      <c r="CI127" s="10" t="s">
        <v>347</v>
      </c>
      <c r="CJ127" s="10" t="s">
        <v>148</v>
      </c>
      <c r="CK127" s="10" t="s">
        <v>148</v>
      </c>
      <c r="CL127" s="10" t="s">
        <v>148</v>
      </c>
      <c r="CM127" s="10" t="s">
        <v>148</v>
      </c>
      <c r="CN127" s="10" t="s">
        <v>148</v>
      </c>
      <c r="CO127" s="10" t="s">
        <v>148</v>
      </c>
    </row>
    <row r="128" spans="1:94" ht="32.25" thickBot="1" x14ac:dyDescent="0.3">
      <c r="A128" s="9" t="s">
        <v>150</v>
      </c>
      <c r="B128" s="10" t="s">
        <v>348</v>
      </c>
      <c r="C128" s="10" t="s">
        <v>151</v>
      </c>
      <c r="D128" s="10" t="s">
        <v>151</v>
      </c>
      <c r="E128" s="10" t="s">
        <v>151</v>
      </c>
      <c r="F128" s="10" t="s">
        <v>151</v>
      </c>
      <c r="G128" s="10" t="s">
        <v>349</v>
      </c>
      <c r="H128" s="10" t="s">
        <v>151</v>
      </c>
      <c r="I128" s="10" t="s">
        <v>151</v>
      </c>
      <c r="J128" s="10" t="s">
        <v>151</v>
      </c>
      <c r="K128" s="10" t="s">
        <v>151</v>
      </c>
      <c r="L128" s="10" t="s">
        <v>151</v>
      </c>
      <c r="M128" s="10" t="s">
        <v>151</v>
      </c>
      <c r="N128" s="10" t="s">
        <v>151</v>
      </c>
      <c r="O128" s="10" t="s">
        <v>151</v>
      </c>
      <c r="P128" s="10" t="s">
        <v>350</v>
      </c>
      <c r="Q128" s="10" t="s">
        <v>151</v>
      </c>
      <c r="R128" s="10" t="s">
        <v>151</v>
      </c>
      <c r="S128" s="10" t="s">
        <v>151</v>
      </c>
      <c r="T128" s="10" t="s">
        <v>151</v>
      </c>
      <c r="U128" s="10" t="s">
        <v>151</v>
      </c>
      <c r="V128" s="10" t="s">
        <v>151</v>
      </c>
      <c r="W128" s="10" t="s">
        <v>151</v>
      </c>
      <c r="X128" s="10" t="s">
        <v>151</v>
      </c>
      <c r="Y128" s="10" t="s">
        <v>151</v>
      </c>
      <c r="Z128" s="10" t="s">
        <v>151</v>
      </c>
      <c r="AA128" s="10" t="s">
        <v>151</v>
      </c>
      <c r="AB128" s="10" t="s">
        <v>151</v>
      </c>
      <c r="AC128" s="10" t="s">
        <v>151</v>
      </c>
      <c r="AD128" s="10" t="s">
        <v>151</v>
      </c>
      <c r="BL128" s="9" t="s">
        <v>150</v>
      </c>
      <c r="BM128" s="10" t="s">
        <v>151</v>
      </c>
      <c r="BN128" s="10" t="s">
        <v>151</v>
      </c>
      <c r="BO128" s="10" t="s">
        <v>151</v>
      </c>
      <c r="BP128" s="10" t="s">
        <v>151</v>
      </c>
      <c r="BQ128" s="10" t="s">
        <v>151</v>
      </c>
      <c r="BR128" s="10" t="s">
        <v>151</v>
      </c>
      <c r="BS128" s="10" t="s">
        <v>151</v>
      </c>
      <c r="BT128" s="10" t="s">
        <v>151</v>
      </c>
      <c r="BU128" s="10" t="s">
        <v>151</v>
      </c>
      <c r="BV128" s="10" t="s">
        <v>151</v>
      </c>
      <c r="BW128" s="10" t="s">
        <v>151</v>
      </c>
      <c r="BX128" s="10" t="s">
        <v>351</v>
      </c>
      <c r="BY128" s="10" t="s">
        <v>151</v>
      </c>
      <c r="BZ128" s="10" t="s">
        <v>151</v>
      </c>
      <c r="CA128" s="10" t="s">
        <v>352</v>
      </c>
      <c r="CB128" s="10" t="s">
        <v>151</v>
      </c>
      <c r="CC128" s="10" t="s">
        <v>151</v>
      </c>
      <c r="CD128" s="10" t="s">
        <v>151</v>
      </c>
      <c r="CE128" s="10" t="s">
        <v>151</v>
      </c>
      <c r="CF128" s="10" t="s">
        <v>151</v>
      </c>
      <c r="CG128" s="10" t="s">
        <v>151</v>
      </c>
      <c r="CH128" s="10" t="s">
        <v>151</v>
      </c>
      <c r="CI128" s="10" t="s">
        <v>353</v>
      </c>
      <c r="CJ128" s="10" t="s">
        <v>151</v>
      </c>
      <c r="CK128" s="10" t="s">
        <v>151</v>
      </c>
      <c r="CL128" s="10" t="s">
        <v>151</v>
      </c>
      <c r="CM128" s="10" t="s">
        <v>151</v>
      </c>
      <c r="CN128" s="10" t="s">
        <v>151</v>
      </c>
      <c r="CO128" s="10" t="s">
        <v>151</v>
      </c>
    </row>
    <row r="129" spans="1:93" ht="32.25" thickBot="1" x14ac:dyDescent="0.3">
      <c r="A129" s="9" t="s">
        <v>153</v>
      </c>
      <c r="B129" s="10" t="s">
        <v>354</v>
      </c>
      <c r="C129" s="10" t="s">
        <v>154</v>
      </c>
      <c r="D129" s="10" t="s">
        <v>154</v>
      </c>
      <c r="E129" s="10" t="s">
        <v>154</v>
      </c>
      <c r="F129" s="10" t="s">
        <v>154</v>
      </c>
      <c r="G129" s="10" t="s">
        <v>355</v>
      </c>
      <c r="H129" s="10" t="s">
        <v>154</v>
      </c>
      <c r="I129" s="10" t="s">
        <v>154</v>
      </c>
      <c r="J129" s="10" t="s">
        <v>154</v>
      </c>
      <c r="K129" s="10" t="s">
        <v>154</v>
      </c>
      <c r="L129" s="10" t="s">
        <v>154</v>
      </c>
      <c r="M129" s="10" t="s">
        <v>154</v>
      </c>
      <c r="N129" s="10" t="s">
        <v>154</v>
      </c>
      <c r="O129" s="10" t="s">
        <v>154</v>
      </c>
      <c r="P129" s="10" t="s">
        <v>154</v>
      </c>
      <c r="Q129" s="10" t="s">
        <v>154</v>
      </c>
      <c r="R129" s="10" t="s">
        <v>154</v>
      </c>
      <c r="S129" s="10" t="s">
        <v>154</v>
      </c>
      <c r="T129" s="10" t="s">
        <v>154</v>
      </c>
      <c r="U129" s="10" t="s">
        <v>154</v>
      </c>
      <c r="V129" s="10" t="s">
        <v>154</v>
      </c>
      <c r="W129" s="10" t="s">
        <v>154</v>
      </c>
      <c r="X129" s="10" t="s">
        <v>154</v>
      </c>
      <c r="Y129" s="10" t="s">
        <v>154</v>
      </c>
      <c r="Z129" s="10" t="s">
        <v>154</v>
      </c>
      <c r="AA129" s="10" t="s">
        <v>154</v>
      </c>
      <c r="AB129" s="10" t="s">
        <v>154</v>
      </c>
      <c r="AC129" s="10" t="s">
        <v>154</v>
      </c>
      <c r="AD129" s="10" t="s">
        <v>154</v>
      </c>
      <c r="BL129" s="9" t="s">
        <v>153</v>
      </c>
      <c r="BM129" s="10" t="s">
        <v>154</v>
      </c>
      <c r="BN129" s="10" t="s">
        <v>154</v>
      </c>
      <c r="BO129" s="10" t="s">
        <v>154</v>
      </c>
      <c r="BP129" s="10" t="s">
        <v>154</v>
      </c>
      <c r="BQ129" s="10" t="s">
        <v>154</v>
      </c>
      <c r="BR129" s="10" t="s">
        <v>154</v>
      </c>
      <c r="BS129" s="10" t="s">
        <v>154</v>
      </c>
      <c r="BT129" s="10" t="s">
        <v>154</v>
      </c>
      <c r="BU129" s="10" t="s">
        <v>154</v>
      </c>
      <c r="BV129" s="10" t="s">
        <v>154</v>
      </c>
      <c r="BW129" s="10" t="s">
        <v>154</v>
      </c>
      <c r="BX129" s="10" t="s">
        <v>356</v>
      </c>
      <c r="BY129" s="10" t="s">
        <v>154</v>
      </c>
      <c r="BZ129" s="10" t="s">
        <v>154</v>
      </c>
      <c r="CA129" s="10" t="s">
        <v>154</v>
      </c>
      <c r="CB129" s="10" t="s">
        <v>154</v>
      </c>
      <c r="CC129" s="10" t="s">
        <v>154</v>
      </c>
      <c r="CD129" s="10" t="s">
        <v>154</v>
      </c>
      <c r="CE129" s="10" t="s">
        <v>154</v>
      </c>
      <c r="CF129" s="10" t="s">
        <v>154</v>
      </c>
      <c r="CG129" s="10" t="s">
        <v>154</v>
      </c>
      <c r="CH129" s="10" t="s">
        <v>154</v>
      </c>
      <c r="CI129" s="10" t="s">
        <v>357</v>
      </c>
      <c r="CJ129" s="10" t="s">
        <v>154</v>
      </c>
      <c r="CK129" s="10" t="s">
        <v>154</v>
      </c>
      <c r="CL129" s="10" t="s">
        <v>154</v>
      </c>
      <c r="CM129" s="10" t="s">
        <v>154</v>
      </c>
      <c r="CN129" s="10" t="s">
        <v>154</v>
      </c>
      <c r="CO129" s="10" t="s">
        <v>154</v>
      </c>
    </row>
    <row r="130" spans="1:93" ht="32.25" thickBot="1" x14ac:dyDescent="0.3">
      <c r="A130" s="9" t="s">
        <v>160</v>
      </c>
      <c r="B130" s="10" t="s">
        <v>358</v>
      </c>
      <c r="C130" s="10" t="s">
        <v>161</v>
      </c>
      <c r="D130" s="10" t="s">
        <v>161</v>
      </c>
      <c r="E130" s="10" t="s">
        <v>161</v>
      </c>
      <c r="F130" s="10" t="s">
        <v>161</v>
      </c>
      <c r="G130" s="10" t="s">
        <v>359</v>
      </c>
      <c r="H130" s="10" t="s">
        <v>161</v>
      </c>
      <c r="I130" s="10" t="s">
        <v>161</v>
      </c>
      <c r="J130" s="10" t="s">
        <v>161</v>
      </c>
      <c r="K130" s="10" t="s">
        <v>161</v>
      </c>
      <c r="L130" s="10" t="s">
        <v>161</v>
      </c>
      <c r="M130" s="10" t="s">
        <v>161</v>
      </c>
      <c r="N130" s="10" t="s">
        <v>161</v>
      </c>
      <c r="O130" s="10" t="s">
        <v>161</v>
      </c>
      <c r="P130" s="10" t="s">
        <v>161</v>
      </c>
      <c r="Q130" s="10" t="s">
        <v>161</v>
      </c>
      <c r="R130" s="10" t="s">
        <v>161</v>
      </c>
      <c r="S130" s="10" t="s">
        <v>161</v>
      </c>
      <c r="T130" s="10" t="s">
        <v>161</v>
      </c>
      <c r="U130" s="10" t="s">
        <v>161</v>
      </c>
      <c r="V130" s="10" t="s">
        <v>161</v>
      </c>
      <c r="W130" s="10" t="s">
        <v>161</v>
      </c>
      <c r="X130" s="10" t="s">
        <v>161</v>
      </c>
      <c r="Y130" s="10" t="s">
        <v>161</v>
      </c>
      <c r="Z130" s="10" t="s">
        <v>161</v>
      </c>
      <c r="AA130" s="10" t="s">
        <v>161</v>
      </c>
      <c r="AB130" s="10" t="s">
        <v>161</v>
      </c>
      <c r="AC130" s="10" t="s">
        <v>161</v>
      </c>
      <c r="AD130" s="10" t="s">
        <v>161</v>
      </c>
      <c r="BL130" s="9" t="s">
        <v>160</v>
      </c>
      <c r="BM130" s="10" t="s">
        <v>161</v>
      </c>
      <c r="BN130" s="10" t="s">
        <v>161</v>
      </c>
      <c r="BO130" s="10" t="s">
        <v>161</v>
      </c>
      <c r="BP130" s="10" t="s">
        <v>161</v>
      </c>
      <c r="BQ130" s="10" t="s">
        <v>161</v>
      </c>
      <c r="BR130" s="10" t="s">
        <v>161</v>
      </c>
      <c r="BS130" s="10" t="s">
        <v>161</v>
      </c>
      <c r="BT130" s="10" t="s">
        <v>161</v>
      </c>
      <c r="BU130" s="10" t="s">
        <v>161</v>
      </c>
      <c r="BV130" s="10" t="s">
        <v>161</v>
      </c>
      <c r="BW130" s="10" t="s">
        <v>161</v>
      </c>
      <c r="BX130" s="10" t="s">
        <v>360</v>
      </c>
      <c r="BY130" s="10" t="s">
        <v>161</v>
      </c>
      <c r="BZ130" s="10" t="s">
        <v>161</v>
      </c>
      <c r="CA130" s="10" t="s">
        <v>161</v>
      </c>
      <c r="CB130" s="10" t="s">
        <v>161</v>
      </c>
      <c r="CC130" s="10" t="s">
        <v>161</v>
      </c>
      <c r="CD130" s="10" t="s">
        <v>161</v>
      </c>
      <c r="CE130" s="10" t="s">
        <v>161</v>
      </c>
      <c r="CF130" s="10" t="s">
        <v>161</v>
      </c>
      <c r="CG130" s="10" t="s">
        <v>161</v>
      </c>
      <c r="CH130" s="10" t="s">
        <v>161</v>
      </c>
      <c r="CI130" s="10" t="s">
        <v>361</v>
      </c>
      <c r="CJ130" s="10" t="s">
        <v>161</v>
      </c>
      <c r="CK130" s="10" t="s">
        <v>161</v>
      </c>
      <c r="CL130" s="10" t="s">
        <v>161</v>
      </c>
      <c r="CM130" s="10" t="s">
        <v>161</v>
      </c>
      <c r="CN130" s="10" t="s">
        <v>161</v>
      </c>
      <c r="CO130" s="10" t="s">
        <v>161</v>
      </c>
    </row>
    <row r="131" spans="1:93" ht="32.25" thickBot="1" x14ac:dyDescent="0.3">
      <c r="A131" s="9" t="s">
        <v>167</v>
      </c>
      <c r="B131" s="10" t="s">
        <v>362</v>
      </c>
      <c r="C131" s="10" t="s">
        <v>168</v>
      </c>
      <c r="D131" s="10" t="s">
        <v>168</v>
      </c>
      <c r="E131" s="10" t="s">
        <v>168</v>
      </c>
      <c r="F131" s="10" t="s">
        <v>168</v>
      </c>
      <c r="G131" s="10" t="s">
        <v>168</v>
      </c>
      <c r="H131" s="10" t="s">
        <v>168</v>
      </c>
      <c r="I131" s="10" t="s">
        <v>168</v>
      </c>
      <c r="J131" s="10" t="s">
        <v>168</v>
      </c>
      <c r="K131" s="10" t="s">
        <v>168</v>
      </c>
      <c r="L131" s="10" t="s">
        <v>168</v>
      </c>
      <c r="M131" s="10" t="s">
        <v>168</v>
      </c>
      <c r="N131" s="10" t="s">
        <v>168</v>
      </c>
      <c r="O131" s="10" t="s">
        <v>168</v>
      </c>
      <c r="P131" s="10" t="s">
        <v>168</v>
      </c>
      <c r="Q131" s="10" t="s">
        <v>168</v>
      </c>
      <c r="R131" s="10" t="s">
        <v>168</v>
      </c>
      <c r="S131" s="10" t="s">
        <v>168</v>
      </c>
      <c r="T131" s="10" t="s">
        <v>168</v>
      </c>
      <c r="U131" s="10" t="s">
        <v>168</v>
      </c>
      <c r="V131" s="10" t="s">
        <v>168</v>
      </c>
      <c r="W131" s="10" t="s">
        <v>168</v>
      </c>
      <c r="X131" s="10" t="s">
        <v>168</v>
      </c>
      <c r="Y131" s="10" t="s">
        <v>168</v>
      </c>
      <c r="Z131" s="10" t="s">
        <v>168</v>
      </c>
      <c r="AA131" s="10" t="s">
        <v>168</v>
      </c>
      <c r="AB131" s="10" t="s">
        <v>168</v>
      </c>
      <c r="AC131" s="10" t="s">
        <v>168</v>
      </c>
      <c r="AD131" s="10" t="s">
        <v>168</v>
      </c>
      <c r="BL131" s="9" t="s">
        <v>167</v>
      </c>
      <c r="BM131" s="10" t="s">
        <v>168</v>
      </c>
      <c r="BN131" s="10" t="s">
        <v>168</v>
      </c>
      <c r="BO131" s="10" t="s">
        <v>168</v>
      </c>
      <c r="BP131" s="10" t="s">
        <v>168</v>
      </c>
      <c r="BQ131" s="10" t="s">
        <v>168</v>
      </c>
      <c r="BR131" s="10" t="s">
        <v>168</v>
      </c>
      <c r="BS131" s="10" t="s">
        <v>168</v>
      </c>
      <c r="BT131" s="10" t="s">
        <v>168</v>
      </c>
      <c r="BU131" s="10" t="s">
        <v>168</v>
      </c>
      <c r="BV131" s="10" t="s">
        <v>168</v>
      </c>
      <c r="BW131" s="10" t="s">
        <v>168</v>
      </c>
      <c r="BX131" s="10" t="s">
        <v>168</v>
      </c>
      <c r="BY131" s="10" t="s">
        <v>168</v>
      </c>
      <c r="BZ131" s="10" t="s">
        <v>168</v>
      </c>
      <c r="CA131" s="10" t="s">
        <v>168</v>
      </c>
      <c r="CB131" s="10" t="s">
        <v>168</v>
      </c>
      <c r="CC131" s="10" t="s">
        <v>168</v>
      </c>
      <c r="CD131" s="10" t="s">
        <v>168</v>
      </c>
      <c r="CE131" s="10" t="s">
        <v>168</v>
      </c>
      <c r="CF131" s="10" t="s">
        <v>168</v>
      </c>
      <c r="CG131" s="10" t="s">
        <v>168</v>
      </c>
      <c r="CH131" s="10" t="s">
        <v>168</v>
      </c>
      <c r="CI131" s="10" t="s">
        <v>168</v>
      </c>
      <c r="CJ131" s="10" t="s">
        <v>168</v>
      </c>
      <c r="CK131" s="10" t="s">
        <v>168</v>
      </c>
      <c r="CL131" s="10" t="s">
        <v>168</v>
      </c>
      <c r="CM131" s="10" t="s">
        <v>168</v>
      </c>
      <c r="CN131" s="10" t="s">
        <v>168</v>
      </c>
      <c r="CO131" s="10" t="s">
        <v>168</v>
      </c>
    </row>
    <row r="132" spans="1:93" ht="32.25" thickBot="1" x14ac:dyDescent="0.3">
      <c r="A132" s="9" t="s">
        <v>172</v>
      </c>
      <c r="B132" s="10" t="s">
        <v>363</v>
      </c>
      <c r="C132" s="10" t="s">
        <v>173</v>
      </c>
      <c r="D132" s="10" t="s">
        <v>173</v>
      </c>
      <c r="E132" s="10" t="s">
        <v>173</v>
      </c>
      <c r="F132" s="10" t="s">
        <v>173</v>
      </c>
      <c r="G132" s="10" t="s">
        <v>173</v>
      </c>
      <c r="H132" s="10" t="s">
        <v>173</v>
      </c>
      <c r="I132" s="10" t="s">
        <v>173</v>
      </c>
      <c r="J132" s="10" t="s">
        <v>173</v>
      </c>
      <c r="K132" s="10" t="s">
        <v>173</v>
      </c>
      <c r="L132" s="10" t="s">
        <v>173</v>
      </c>
      <c r="M132" s="10" t="s">
        <v>173</v>
      </c>
      <c r="N132" s="10" t="s">
        <v>173</v>
      </c>
      <c r="O132" s="10" t="s">
        <v>173</v>
      </c>
      <c r="P132" s="10" t="s">
        <v>173</v>
      </c>
      <c r="Q132" s="10" t="s">
        <v>173</v>
      </c>
      <c r="R132" s="10" t="s">
        <v>173</v>
      </c>
      <c r="S132" s="10" t="s">
        <v>173</v>
      </c>
      <c r="T132" s="10" t="s">
        <v>173</v>
      </c>
      <c r="U132" s="10" t="s">
        <v>173</v>
      </c>
      <c r="V132" s="10" t="s">
        <v>173</v>
      </c>
      <c r="W132" s="10" t="s">
        <v>173</v>
      </c>
      <c r="X132" s="10" t="s">
        <v>173</v>
      </c>
      <c r="Y132" s="10" t="s">
        <v>173</v>
      </c>
      <c r="Z132" s="10" t="s">
        <v>173</v>
      </c>
      <c r="AA132" s="10" t="s">
        <v>173</v>
      </c>
      <c r="AB132" s="10" t="s">
        <v>173</v>
      </c>
      <c r="AC132" s="10" t="s">
        <v>173</v>
      </c>
      <c r="AD132" s="10" t="s">
        <v>173</v>
      </c>
      <c r="BL132" s="9" t="s">
        <v>172</v>
      </c>
      <c r="BM132" s="10" t="s">
        <v>173</v>
      </c>
      <c r="BN132" s="10" t="s">
        <v>173</v>
      </c>
      <c r="BO132" s="10" t="s">
        <v>173</v>
      </c>
      <c r="BP132" s="10" t="s">
        <v>173</v>
      </c>
      <c r="BQ132" s="10" t="s">
        <v>173</v>
      </c>
      <c r="BR132" s="10" t="s">
        <v>173</v>
      </c>
      <c r="BS132" s="10" t="s">
        <v>173</v>
      </c>
      <c r="BT132" s="10" t="s">
        <v>173</v>
      </c>
      <c r="BU132" s="10" t="s">
        <v>173</v>
      </c>
      <c r="BV132" s="10" t="s">
        <v>173</v>
      </c>
      <c r="BW132" s="10" t="s">
        <v>173</v>
      </c>
      <c r="BX132" s="10" t="s">
        <v>173</v>
      </c>
      <c r="BY132" s="10" t="s">
        <v>173</v>
      </c>
      <c r="BZ132" s="10" t="s">
        <v>173</v>
      </c>
      <c r="CA132" s="10" t="s">
        <v>173</v>
      </c>
      <c r="CB132" s="10" t="s">
        <v>173</v>
      </c>
      <c r="CC132" s="10" t="s">
        <v>173</v>
      </c>
      <c r="CD132" s="10" t="s">
        <v>173</v>
      </c>
      <c r="CE132" s="10" t="s">
        <v>173</v>
      </c>
      <c r="CF132" s="10" t="s">
        <v>173</v>
      </c>
      <c r="CG132" s="10" t="s">
        <v>173</v>
      </c>
      <c r="CH132" s="10" t="s">
        <v>173</v>
      </c>
      <c r="CI132" s="10" t="s">
        <v>173</v>
      </c>
      <c r="CJ132" s="10" t="s">
        <v>173</v>
      </c>
      <c r="CK132" s="10" t="s">
        <v>173</v>
      </c>
      <c r="CL132" s="10" t="s">
        <v>173</v>
      </c>
      <c r="CM132" s="10" t="s">
        <v>173</v>
      </c>
      <c r="CN132" s="10" t="s">
        <v>173</v>
      </c>
      <c r="CO132" s="10" t="s">
        <v>173</v>
      </c>
    </row>
    <row r="133" spans="1:93" ht="32.25" thickBot="1" x14ac:dyDescent="0.3">
      <c r="A133" s="9" t="s">
        <v>177</v>
      </c>
      <c r="B133" s="10" t="s">
        <v>364</v>
      </c>
      <c r="C133" s="10" t="s">
        <v>178</v>
      </c>
      <c r="D133" s="10" t="s">
        <v>178</v>
      </c>
      <c r="E133" s="10" t="s">
        <v>178</v>
      </c>
      <c r="F133" s="10" t="s">
        <v>178</v>
      </c>
      <c r="G133" s="10" t="s">
        <v>178</v>
      </c>
      <c r="H133" s="10" t="s">
        <v>178</v>
      </c>
      <c r="I133" s="10" t="s">
        <v>178</v>
      </c>
      <c r="J133" s="10" t="s">
        <v>178</v>
      </c>
      <c r="K133" s="10" t="s">
        <v>178</v>
      </c>
      <c r="L133" s="10" t="s">
        <v>178</v>
      </c>
      <c r="M133" s="10" t="s">
        <v>178</v>
      </c>
      <c r="N133" s="10" t="s">
        <v>178</v>
      </c>
      <c r="O133" s="10" t="s">
        <v>178</v>
      </c>
      <c r="P133" s="10" t="s">
        <v>178</v>
      </c>
      <c r="Q133" s="10" t="s">
        <v>178</v>
      </c>
      <c r="R133" s="10" t="s">
        <v>178</v>
      </c>
      <c r="S133" s="10" t="s">
        <v>178</v>
      </c>
      <c r="T133" s="10" t="s">
        <v>178</v>
      </c>
      <c r="U133" s="10" t="s">
        <v>178</v>
      </c>
      <c r="V133" s="10" t="s">
        <v>178</v>
      </c>
      <c r="W133" s="10" t="s">
        <v>178</v>
      </c>
      <c r="X133" s="10" t="s">
        <v>178</v>
      </c>
      <c r="Y133" s="10" t="s">
        <v>178</v>
      </c>
      <c r="Z133" s="10" t="s">
        <v>178</v>
      </c>
      <c r="AA133" s="10" t="s">
        <v>178</v>
      </c>
      <c r="AB133" s="10" t="s">
        <v>178</v>
      </c>
      <c r="AC133" s="10" t="s">
        <v>178</v>
      </c>
      <c r="AD133" s="10" t="s">
        <v>178</v>
      </c>
      <c r="BL133" s="9" t="s">
        <v>177</v>
      </c>
      <c r="BM133" s="10" t="s">
        <v>178</v>
      </c>
      <c r="BN133" s="10" t="s">
        <v>178</v>
      </c>
      <c r="BO133" s="10" t="s">
        <v>178</v>
      </c>
      <c r="BP133" s="10" t="s">
        <v>178</v>
      </c>
      <c r="BQ133" s="10" t="s">
        <v>178</v>
      </c>
      <c r="BR133" s="10" t="s">
        <v>178</v>
      </c>
      <c r="BS133" s="10" t="s">
        <v>178</v>
      </c>
      <c r="BT133" s="10" t="s">
        <v>178</v>
      </c>
      <c r="BU133" s="10" t="s">
        <v>178</v>
      </c>
      <c r="BV133" s="10" t="s">
        <v>178</v>
      </c>
      <c r="BW133" s="10" t="s">
        <v>178</v>
      </c>
      <c r="BX133" s="10" t="s">
        <v>178</v>
      </c>
      <c r="BY133" s="10" t="s">
        <v>178</v>
      </c>
      <c r="BZ133" s="10" t="s">
        <v>178</v>
      </c>
      <c r="CA133" s="10" t="s">
        <v>178</v>
      </c>
      <c r="CB133" s="10" t="s">
        <v>178</v>
      </c>
      <c r="CC133" s="10" t="s">
        <v>178</v>
      </c>
      <c r="CD133" s="10" t="s">
        <v>178</v>
      </c>
      <c r="CE133" s="10" t="s">
        <v>178</v>
      </c>
      <c r="CF133" s="10" t="s">
        <v>178</v>
      </c>
      <c r="CG133" s="10" t="s">
        <v>178</v>
      </c>
      <c r="CH133" s="10" t="s">
        <v>178</v>
      </c>
      <c r="CI133" s="10" t="s">
        <v>178</v>
      </c>
      <c r="CJ133" s="10" t="s">
        <v>178</v>
      </c>
      <c r="CK133" s="10" t="s">
        <v>178</v>
      </c>
      <c r="CL133" s="10" t="s">
        <v>178</v>
      </c>
      <c r="CM133" s="10" t="s">
        <v>178</v>
      </c>
      <c r="CN133" s="10" t="s">
        <v>178</v>
      </c>
      <c r="CO133" s="10" t="s">
        <v>178</v>
      </c>
    </row>
    <row r="134" spans="1:93" ht="21.75" thickBot="1" x14ac:dyDescent="0.3">
      <c r="A134" s="9" t="s">
        <v>182</v>
      </c>
      <c r="B134" s="10" t="s">
        <v>183</v>
      </c>
      <c r="C134" s="10" t="s">
        <v>183</v>
      </c>
      <c r="D134" s="10" t="s">
        <v>183</v>
      </c>
      <c r="E134" s="10" t="s">
        <v>183</v>
      </c>
      <c r="F134" s="10" t="s">
        <v>183</v>
      </c>
      <c r="G134" s="10" t="s">
        <v>183</v>
      </c>
      <c r="H134" s="10" t="s">
        <v>183</v>
      </c>
      <c r="I134" s="10" t="s">
        <v>183</v>
      </c>
      <c r="J134" s="10" t="s">
        <v>183</v>
      </c>
      <c r="K134" s="10" t="s">
        <v>183</v>
      </c>
      <c r="L134" s="10" t="s">
        <v>183</v>
      </c>
      <c r="M134" s="10" t="s">
        <v>183</v>
      </c>
      <c r="N134" s="10" t="s">
        <v>183</v>
      </c>
      <c r="O134" s="10" t="s">
        <v>183</v>
      </c>
      <c r="P134" s="10" t="s">
        <v>183</v>
      </c>
      <c r="Q134" s="10" t="s">
        <v>183</v>
      </c>
      <c r="R134" s="10" t="s">
        <v>183</v>
      </c>
      <c r="S134" s="10" t="s">
        <v>183</v>
      </c>
      <c r="T134" s="10" t="s">
        <v>183</v>
      </c>
      <c r="U134" s="10" t="s">
        <v>183</v>
      </c>
      <c r="V134" s="10" t="s">
        <v>183</v>
      </c>
      <c r="W134" s="10" t="s">
        <v>183</v>
      </c>
      <c r="X134" s="10" t="s">
        <v>183</v>
      </c>
      <c r="Y134" s="10" t="s">
        <v>183</v>
      </c>
      <c r="Z134" s="10" t="s">
        <v>183</v>
      </c>
      <c r="AA134" s="10" t="s">
        <v>183</v>
      </c>
      <c r="AB134" s="10" t="s">
        <v>183</v>
      </c>
      <c r="AC134" s="10" t="s">
        <v>183</v>
      </c>
      <c r="AD134" s="10" t="s">
        <v>183</v>
      </c>
      <c r="BL134" s="9" t="s">
        <v>182</v>
      </c>
      <c r="BM134" s="10" t="s">
        <v>183</v>
      </c>
      <c r="BN134" s="10" t="s">
        <v>183</v>
      </c>
      <c r="BO134" s="10" t="s">
        <v>183</v>
      </c>
      <c r="BP134" s="10" t="s">
        <v>183</v>
      </c>
      <c r="BQ134" s="10" t="s">
        <v>183</v>
      </c>
      <c r="BR134" s="10" t="s">
        <v>183</v>
      </c>
      <c r="BS134" s="10" t="s">
        <v>183</v>
      </c>
      <c r="BT134" s="10" t="s">
        <v>183</v>
      </c>
      <c r="BU134" s="10" t="s">
        <v>183</v>
      </c>
      <c r="BV134" s="10" t="s">
        <v>183</v>
      </c>
      <c r="BW134" s="10" t="s">
        <v>183</v>
      </c>
      <c r="BX134" s="10" t="s">
        <v>183</v>
      </c>
      <c r="BY134" s="10" t="s">
        <v>183</v>
      </c>
      <c r="BZ134" s="10" t="s">
        <v>183</v>
      </c>
      <c r="CA134" s="10" t="s">
        <v>183</v>
      </c>
      <c r="CB134" s="10" t="s">
        <v>183</v>
      </c>
      <c r="CC134" s="10" t="s">
        <v>183</v>
      </c>
      <c r="CD134" s="10" t="s">
        <v>183</v>
      </c>
      <c r="CE134" s="10" t="s">
        <v>183</v>
      </c>
      <c r="CF134" s="10" t="s">
        <v>183</v>
      </c>
      <c r="CG134" s="10" t="s">
        <v>183</v>
      </c>
      <c r="CH134" s="10" t="s">
        <v>183</v>
      </c>
      <c r="CI134" s="10" t="s">
        <v>183</v>
      </c>
      <c r="CJ134" s="10" t="s">
        <v>183</v>
      </c>
      <c r="CK134" s="10" t="s">
        <v>183</v>
      </c>
      <c r="CL134" s="10" t="s">
        <v>183</v>
      </c>
      <c r="CM134" s="10" t="s">
        <v>183</v>
      </c>
      <c r="CN134" s="10" t="s">
        <v>183</v>
      </c>
      <c r="CO134" s="10" t="s">
        <v>183</v>
      </c>
    </row>
    <row r="135" spans="1:93" ht="21.75" thickBot="1" x14ac:dyDescent="0.3">
      <c r="A135" s="9" t="s">
        <v>186</v>
      </c>
      <c r="B135" s="10" t="s">
        <v>187</v>
      </c>
      <c r="C135" s="10" t="s">
        <v>187</v>
      </c>
      <c r="D135" s="10" t="s">
        <v>187</v>
      </c>
      <c r="E135" s="10" t="s">
        <v>187</v>
      </c>
      <c r="F135" s="10" t="s">
        <v>187</v>
      </c>
      <c r="G135" s="10" t="s">
        <v>187</v>
      </c>
      <c r="H135" s="10" t="s">
        <v>187</v>
      </c>
      <c r="I135" s="10" t="s">
        <v>187</v>
      </c>
      <c r="J135" s="10" t="s">
        <v>187</v>
      </c>
      <c r="K135" s="10" t="s">
        <v>187</v>
      </c>
      <c r="L135" s="10" t="s">
        <v>187</v>
      </c>
      <c r="M135" s="10" t="s">
        <v>187</v>
      </c>
      <c r="N135" s="10" t="s">
        <v>187</v>
      </c>
      <c r="O135" s="10" t="s">
        <v>187</v>
      </c>
      <c r="P135" s="10" t="s">
        <v>187</v>
      </c>
      <c r="Q135" s="10" t="s">
        <v>187</v>
      </c>
      <c r="R135" s="10" t="s">
        <v>187</v>
      </c>
      <c r="S135" s="10" t="s">
        <v>187</v>
      </c>
      <c r="T135" s="10" t="s">
        <v>187</v>
      </c>
      <c r="U135" s="10" t="s">
        <v>187</v>
      </c>
      <c r="V135" s="10" t="s">
        <v>187</v>
      </c>
      <c r="W135" s="10" t="s">
        <v>187</v>
      </c>
      <c r="X135" s="10" t="s">
        <v>187</v>
      </c>
      <c r="Y135" s="10" t="s">
        <v>187</v>
      </c>
      <c r="Z135" s="10" t="s">
        <v>187</v>
      </c>
      <c r="AA135" s="10" t="s">
        <v>187</v>
      </c>
      <c r="AB135" s="10" t="s">
        <v>187</v>
      </c>
      <c r="AC135" s="10" t="s">
        <v>187</v>
      </c>
      <c r="AD135" s="10" t="s">
        <v>187</v>
      </c>
      <c r="BL135" s="9" t="s">
        <v>186</v>
      </c>
      <c r="BM135" s="10" t="s">
        <v>187</v>
      </c>
      <c r="BN135" s="10" t="s">
        <v>187</v>
      </c>
      <c r="BO135" s="10" t="s">
        <v>187</v>
      </c>
      <c r="BP135" s="10" t="s">
        <v>187</v>
      </c>
      <c r="BQ135" s="10" t="s">
        <v>187</v>
      </c>
      <c r="BR135" s="10" t="s">
        <v>187</v>
      </c>
      <c r="BS135" s="10" t="s">
        <v>187</v>
      </c>
      <c r="BT135" s="10" t="s">
        <v>187</v>
      </c>
      <c r="BU135" s="10" t="s">
        <v>187</v>
      </c>
      <c r="BV135" s="10" t="s">
        <v>187</v>
      </c>
      <c r="BW135" s="10" t="s">
        <v>187</v>
      </c>
      <c r="BX135" s="10" t="s">
        <v>187</v>
      </c>
      <c r="BY135" s="10" t="s">
        <v>187</v>
      </c>
      <c r="BZ135" s="10" t="s">
        <v>187</v>
      </c>
      <c r="CA135" s="10" t="s">
        <v>187</v>
      </c>
      <c r="CB135" s="10" t="s">
        <v>187</v>
      </c>
      <c r="CC135" s="10" t="s">
        <v>187</v>
      </c>
      <c r="CD135" s="10" t="s">
        <v>187</v>
      </c>
      <c r="CE135" s="10" t="s">
        <v>187</v>
      </c>
      <c r="CF135" s="10" t="s">
        <v>187</v>
      </c>
      <c r="CG135" s="10" t="s">
        <v>187</v>
      </c>
      <c r="CH135" s="10" t="s">
        <v>187</v>
      </c>
      <c r="CI135" s="10" t="s">
        <v>187</v>
      </c>
      <c r="CJ135" s="10" t="s">
        <v>187</v>
      </c>
      <c r="CK135" s="10" t="s">
        <v>187</v>
      </c>
      <c r="CL135" s="10" t="s">
        <v>187</v>
      </c>
      <c r="CM135" s="10" t="s">
        <v>187</v>
      </c>
      <c r="CN135" s="10" t="s">
        <v>187</v>
      </c>
      <c r="CO135" s="10" t="s">
        <v>187</v>
      </c>
    </row>
    <row r="136" spans="1:93" ht="21.75" thickBot="1" x14ac:dyDescent="0.3">
      <c r="A136" s="9" t="s">
        <v>190</v>
      </c>
      <c r="B136" s="10" t="s">
        <v>191</v>
      </c>
      <c r="C136" s="10" t="s">
        <v>191</v>
      </c>
      <c r="D136" s="10" t="s">
        <v>191</v>
      </c>
      <c r="E136" s="10" t="s">
        <v>191</v>
      </c>
      <c r="F136" s="10" t="s">
        <v>191</v>
      </c>
      <c r="G136" s="10" t="s">
        <v>191</v>
      </c>
      <c r="H136" s="10" t="s">
        <v>191</v>
      </c>
      <c r="I136" s="10" t="s">
        <v>191</v>
      </c>
      <c r="J136" s="10" t="s">
        <v>191</v>
      </c>
      <c r="K136" s="10" t="s">
        <v>191</v>
      </c>
      <c r="L136" s="10" t="s">
        <v>191</v>
      </c>
      <c r="M136" s="10" t="s">
        <v>191</v>
      </c>
      <c r="N136" s="10" t="s">
        <v>191</v>
      </c>
      <c r="O136" s="10" t="s">
        <v>191</v>
      </c>
      <c r="P136" s="10" t="s">
        <v>191</v>
      </c>
      <c r="Q136" s="10" t="s">
        <v>191</v>
      </c>
      <c r="R136" s="10" t="s">
        <v>191</v>
      </c>
      <c r="S136" s="10" t="s">
        <v>191</v>
      </c>
      <c r="T136" s="10" t="s">
        <v>191</v>
      </c>
      <c r="U136" s="10" t="s">
        <v>191</v>
      </c>
      <c r="V136" s="10" t="s">
        <v>191</v>
      </c>
      <c r="W136" s="10" t="s">
        <v>191</v>
      </c>
      <c r="X136" s="10" t="s">
        <v>191</v>
      </c>
      <c r="Y136" s="10" t="s">
        <v>191</v>
      </c>
      <c r="Z136" s="10" t="s">
        <v>191</v>
      </c>
      <c r="AA136" s="10" t="s">
        <v>191</v>
      </c>
      <c r="AB136" s="10" t="s">
        <v>191</v>
      </c>
      <c r="AC136" s="10" t="s">
        <v>191</v>
      </c>
      <c r="AD136" s="10" t="s">
        <v>191</v>
      </c>
      <c r="BL136" s="9" t="s">
        <v>190</v>
      </c>
      <c r="BM136" s="10" t="s">
        <v>191</v>
      </c>
      <c r="BN136" s="10" t="s">
        <v>191</v>
      </c>
      <c r="BO136" s="10" t="s">
        <v>191</v>
      </c>
      <c r="BP136" s="10" t="s">
        <v>191</v>
      </c>
      <c r="BQ136" s="10" t="s">
        <v>191</v>
      </c>
      <c r="BR136" s="10" t="s">
        <v>191</v>
      </c>
      <c r="BS136" s="10" t="s">
        <v>191</v>
      </c>
      <c r="BT136" s="10" t="s">
        <v>191</v>
      </c>
      <c r="BU136" s="10" t="s">
        <v>191</v>
      </c>
      <c r="BV136" s="10" t="s">
        <v>191</v>
      </c>
      <c r="BW136" s="10" t="s">
        <v>191</v>
      </c>
      <c r="BX136" s="10" t="s">
        <v>191</v>
      </c>
      <c r="BY136" s="10" t="s">
        <v>191</v>
      </c>
      <c r="BZ136" s="10" t="s">
        <v>191</v>
      </c>
      <c r="CA136" s="10" t="s">
        <v>191</v>
      </c>
      <c r="CB136" s="10" t="s">
        <v>191</v>
      </c>
      <c r="CC136" s="10" t="s">
        <v>191</v>
      </c>
      <c r="CD136" s="10" t="s">
        <v>191</v>
      </c>
      <c r="CE136" s="10" t="s">
        <v>191</v>
      </c>
      <c r="CF136" s="10" t="s">
        <v>191</v>
      </c>
      <c r="CG136" s="10" t="s">
        <v>191</v>
      </c>
      <c r="CH136" s="10" t="s">
        <v>191</v>
      </c>
      <c r="CI136" s="10" t="s">
        <v>191</v>
      </c>
      <c r="CJ136" s="10" t="s">
        <v>191</v>
      </c>
      <c r="CK136" s="10" t="s">
        <v>191</v>
      </c>
      <c r="CL136" s="10" t="s">
        <v>191</v>
      </c>
      <c r="CM136" s="10" t="s">
        <v>191</v>
      </c>
      <c r="CN136" s="10" t="s">
        <v>191</v>
      </c>
      <c r="CO136" s="10" t="s">
        <v>191</v>
      </c>
    </row>
    <row r="137" spans="1:93" ht="21.75" thickBot="1" x14ac:dyDescent="0.3">
      <c r="A137" s="9" t="s">
        <v>193</v>
      </c>
      <c r="B137" s="10" t="s">
        <v>194</v>
      </c>
      <c r="C137" s="10" t="s">
        <v>194</v>
      </c>
      <c r="D137" s="10" t="s">
        <v>194</v>
      </c>
      <c r="E137" s="10" t="s">
        <v>194</v>
      </c>
      <c r="F137" s="10" t="s">
        <v>194</v>
      </c>
      <c r="G137" s="10" t="s">
        <v>194</v>
      </c>
      <c r="H137" s="10" t="s">
        <v>194</v>
      </c>
      <c r="I137" s="10" t="s">
        <v>194</v>
      </c>
      <c r="J137" s="10" t="s">
        <v>194</v>
      </c>
      <c r="K137" s="10" t="s">
        <v>194</v>
      </c>
      <c r="L137" s="10" t="s">
        <v>194</v>
      </c>
      <c r="M137" s="10" t="s">
        <v>194</v>
      </c>
      <c r="N137" s="10" t="s">
        <v>194</v>
      </c>
      <c r="O137" s="10" t="s">
        <v>194</v>
      </c>
      <c r="P137" s="10" t="s">
        <v>194</v>
      </c>
      <c r="Q137" s="10" t="s">
        <v>194</v>
      </c>
      <c r="R137" s="10" t="s">
        <v>194</v>
      </c>
      <c r="S137" s="10" t="s">
        <v>194</v>
      </c>
      <c r="T137" s="10" t="s">
        <v>194</v>
      </c>
      <c r="U137" s="10" t="s">
        <v>194</v>
      </c>
      <c r="V137" s="10" t="s">
        <v>194</v>
      </c>
      <c r="W137" s="10" t="s">
        <v>194</v>
      </c>
      <c r="X137" s="10" t="s">
        <v>194</v>
      </c>
      <c r="Y137" s="10" t="s">
        <v>194</v>
      </c>
      <c r="Z137" s="10" t="s">
        <v>194</v>
      </c>
      <c r="AA137" s="10" t="s">
        <v>194</v>
      </c>
      <c r="AB137" s="10" t="s">
        <v>194</v>
      </c>
      <c r="AC137" s="10" t="s">
        <v>194</v>
      </c>
      <c r="AD137" s="10" t="s">
        <v>194</v>
      </c>
      <c r="BL137" s="9" t="s">
        <v>193</v>
      </c>
      <c r="BM137" s="10" t="s">
        <v>194</v>
      </c>
      <c r="BN137" s="10" t="s">
        <v>194</v>
      </c>
      <c r="BO137" s="10" t="s">
        <v>194</v>
      </c>
      <c r="BP137" s="10" t="s">
        <v>194</v>
      </c>
      <c r="BQ137" s="10" t="s">
        <v>194</v>
      </c>
      <c r="BR137" s="10" t="s">
        <v>194</v>
      </c>
      <c r="BS137" s="10" t="s">
        <v>194</v>
      </c>
      <c r="BT137" s="10" t="s">
        <v>194</v>
      </c>
      <c r="BU137" s="10" t="s">
        <v>194</v>
      </c>
      <c r="BV137" s="10" t="s">
        <v>194</v>
      </c>
      <c r="BW137" s="10" t="s">
        <v>194</v>
      </c>
      <c r="BX137" s="10" t="s">
        <v>194</v>
      </c>
      <c r="BY137" s="10" t="s">
        <v>194</v>
      </c>
      <c r="BZ137" s="10" t="s">
        <v>194</v>
      </c>
      <c r="CA137" s="10" t="s">
        <v>194</v>
      </c>
      <c r="CB137" s="10" t="s">
        <v>194</v>
      </c>
      <c r="CC137" s="10" t="s">
        <v>194</v>
      </c>
      <c r="CD137" s="10" t="s">
        <v>194</v>
      </c>
      <c r="CE137" s="10" t="s">
        <v>194</v>
      </c>
      <c r="CF137" s="10" t="s">
        <v>194</v>
      </c>
      <c r="CG137" s="10" t="s">
        <v>194</v>
      </c>
      <c r="CH137" s="10" t="s">
        <v>194</v>
      </c>
      <c r="CI137" s="10" t="s">
        <v>194</v>
      </c>
      <c r="CJ137" s="10" t="s">
        <v>194</v>
      </c>
      <c r="CK137" s="10" t="s">
        <v>194</v>
      </c>
      <c r="CL137" s="10" t="s">
        <v>194</v>
      </c>
      <c r="CM137" s="10" t="s">
        <v>194</v>
      </c>
      <c r="CN137" s="10" t="s">
        <v>194</v>
      </c>
      <c r="CO137" s="10" t="s">
        <v>194</v>
      </c>
    </row>
    <row r="138" spans="1:93" ht="21.75" thickBot="1" x14ac:dyDescent="0.3">
      <c r="A138" s="9" t="s">
        <v>196</v>
      </c>
      <c r="B138" s="10" t="s">
        <v>197</v>
      </c>
      <c r="C138" s="10" t="s">
        <v>197</v>
      </c>
      <c r="D138" s="10" t="s">
        <v>197</v>
      </c>
      <c r="E138" s="10" t="s">
        <v>197</v>
      </c>
      <c r="F138" s="10" t="s">
        <v>197</v>
      </c>
      <c r="G138" s="10" t="s">
        <v>197</v>
      </c>
      <c r="H138" s="10" t="s">
        <v>197</v>
      </c>
      <c r="I138" s="10" t="s">
        <v>197</v>
      </c>
      <c r="J138" s="10" t="s">
        <v>197</v>
      </c>
      <c r="K138" s="10" t="s">
        <v>197</v>
      </c>
      <c r="L138" s="10" t="s">
        <v>197</v>
      </c>
      <c r="M138" s="10" t="s">
        <v>197</v>
      </c>
      <c r="N138" s="10" t="s">
        <v>197</v>
      </c>
      <c r="O138" s="10" t="s">
        <v>197</v>
      </c>
      <c r="P138" s="10" t="s">
        <v>197</v>
      </c>
      <c r="Q138" s="10" t="s">
        <v>197</v>
      </c>
      <c r="R138" s="10" t="s">
        <v>197</v>
      </c>
      <c r="S138" s="10" t="s">
        <v>197</v>
      </c>
      <c r="T138" s="10" t="s">
        <v>197</v>
      </c>
      <c r="U138" s="10" t="s">
        <v>197</v>
      </c>
      <c r="V138" s="10" t="s">
        <v>197</v>
      </c>
      <c r="W138" s="10" t="s">
        <v>197</v>
      </c>
      <c r="X138" s="10" t="s">
        <v>197</v>
      </c>
      <c r="Y138" s="10" t="s">
        <v>197</v>
      </c>
      <c r="Z138" s="10" t="s">
        <v>197</v>
      </c>
      <c r="AA138" s="10" t="s">
        <v>197</v>
      </c>
      <c r="AB138" s="10" t="s">
        <v>197</v>
      </c>
      <c r="AC138" s="10" t="s">
        <v>197</v>
      </c>
      <c r="AD138" s="10" t="s">
        <v>197</v>
      </c>
      <c r="BL138" s="9" t="s">
        <v>196</v>
      </c>
      <c r="BM138" s="10" t="s">
        <v>197</v>
      </c>
      <c r="BN138" s="10" t="s">
        <v>197</v>
      </c>
      <c r="BO138" s="10" t="s">
        <v>197</v>
      </c>
      <c r="BP138" s="10" t="s">
        <v>197</v>
      </c>
      <c r="BQ138" s="10" t="s">
        <v>197</v>
      </c>
      <c r="BR138" s="10" t="s">
        <v>197</v>
      </c>
      <c r="BS138" s="10" t="s">
        <v>197</v>
      </c>
      <c r="BT138" s="10" t="s">
        <v>197</v>
      </c>
      <c r="BU138" s="10" t="s">
        <v>197</v>
      </c>
      <c r="BV138" s="10" t="s">
        <v>197</v>
      </c>
      <c r="BW138" s="10" t="s">
        <v>197</v>
      </c>
      <c r="BX138" s="10" t="s">
        <v>197</v>
      </c>
      <c r="BY138" s="10" t="s">
        <v>197</v>
      </c>
      <c r="BZ138" s="10" t="s">
        <v>197</v>
      </c>
      <c r="CA138" s="10" t="s">
        <v>197</v>
      </c>
      <c r="CB138" s="10" t="s">
        <v>197</v>
      </c>
      <c r="CC138" s="10" t="s">
        <v>197</v>
      </c>
      <c r="CD138" s="10" t="s">
        <v>197</v>
      </c>
      <c r="CE138" s="10" t="s">
        <v>197</v>
      </c>
      <c r="CF138" s="10" t="s">
        <v>197</v>
      </c>
      <c r="CG138" s="10" t="s">
        <v>197</v>
      </c>
      <c r="CH138" s="10" t="s">
        <v>197</v>
      </c>
      <c r="CI138" s="10" t="s">
        <v>197</v>
      </c>
      <c r="CJ138" s="10" t="s">
        <v>197</v>
      </c>
      <c r="CK138" s="10" t="s">
        <v>197</v>
      </c>
      <c r="CL138" s="10" t="s">
        <v>197</v>
      </c>
      <c r="CM138" s="10" t="s">
        <v>197</v>
      </c>
      <c r="CN138" s="10" t="s">
        <v>197</v>
      </c>
      <c r="CO138" s="10" t="s">
        <v>197</v>
      </c>
    </row>
    <row r="139" spans="1:93" ht="21.75" thickBot="1" x14ac:dyDescent="0.3">
      <c r="A139" s="9" t="s">
        <v>198</v>
      </c>
      <c r="B139" s="10" t="s">
        <v>199</v>
      </c>
      <c r="C139" s="10" t="s">
        <v>199</v>
      </c>
      <c r="D139" s="10" t="s">
        <v>199</v>
      </c>
      <c r="E139" s="10" t="s">
        <v>199</v>
      </c>
      <c r="F139" s="10" t="s">
        <v>199</v>
      </c>
      <c r="G139" s="10" t="s">
        <v>199</v>
      </c>
      <c r="H139" s="10" t="s">
        <v>199</v>
      </c>
      <c r="I139" s="10" t="s">
        <v>199</v>
      </c>
      <c r="J139" s="10" t="s">
        <v>199</v>
      </c>
      <c r="K139" s="10" t="s">
        <v>199</v>
      </c>
      <c r="L139" s="10" t="s">
        <v>199</v>
      </c>
      <c r="M139" s="10" t="s">
        <v>199</v>
      </c>
      <c r="N139" s="10" t="s">
        <v>199</v>
      </c>
      <c r="O139" s="10" t="s">
        <v>199</v>
      </c>
      <c r="P139" s="10" t="s">
        <v>199</v>
      </c>
      <c r="Q139" s="10" t="s">
        <v>199</v>
      </c>
      <c r="R139" s="10" t="s">
        <v>199</v>
      </c>
      <c r="S139" s="10" t="s">
        <v>199</v>
      </c>
      <c r="T139" s="10" t="s">
        <v>199</v>
      </c>
      <c r="U139" s="10" t="s">
        <v>199</v>
      </c>
      <c r="V139" s="10" t="s">
        <v>199</v>
      </c>
      <c r="W139" s="10" t="s">
        <v>199</v>
      </c>
      <c r="X139" s="10" t="s">
        <v>199</v>
      </c>
      <c r="Y139" s="10" t="s">
        <v>199</v>
      </c>
      <c r="Z139" s="10" t="s">
        <v>199</v>
      </c>
      <c r="AA139" s="10" t="s">
        <v>199</v>
      </c>
      <c r="AB139" s="10" t="s">
        <v>199</v>
      </c>
      <c r="AC139" s="10" t="s">
        <v>199</v>
      </c>
      <c r="AD139" s="10" t="s">
        <v>199</v>
      </c>
      <c r="BL139" s="9" t="s">
        <v>198</v>
      </c>
      <c r="BM139" s="10" t="s">
        <v>199</v>
      </c>
      <c r="BN139" s="10" t="s">
        <v>199</v>
      </c>
      <c r="BO139" s="10" t="s">
        <v>199</v>
      </c>
      <c r="BP139" s="10" t="s">
        <v>199</v>
      </c>
      <c r="BQ139" s="10" t="s">
        <v>199</v>
      </c>
      <c r="BR139" s="10" t="s">
        <v>199</v>
      </c>
      <c r="BS139" s="10" t="s">
        <v>199</v>
      </c>
      <c r="BT139" s="10" t="s">
        <v>199</v>
      </c>
      <c r="BU139" s="10" t="s">
        <v>199</v>
      </c>
      <c r="BV139" s="10" t="s">
        <v>199</v>
      </c>
      <c r="BW139" s="10" t="s">
        <v>199</v>
      </c>
      <c r="BX139" s="10" t="s">
        <v>199</v>
      </c>
      <c r="BY139" s="10" t="s">
        <v>199</v>
      </c>
      <c r="BZ139" s="10" t="s">
        <v>199</v>
      </c>
      <c r="CA139" s="10" t="s">
        <v>199</v>
      </c>
      <c r="CB139" s="10" t="s">
        <v>199</v>
      </c>
      <c r="CC139" s="10" t="s">
        <v>199</v>
      </c>
      <c r="CD139" s="10" t="s">
        <v>199</v>
      </c>
      <c r="CE139" s="10" t="s">
        <v>199</v>
      </c>
      <c r="CF139" s="10" t="s">
        <v>199</v>
      </c>
      <c r="CG139" s="10" t="s">
        <v>199</v>
      </c>
      <c r="CH139" s="10" t="s">
        <v>199</v>
      </c>
      <c r="CI139" s="10" t="s">
        <v>199</v>
      </c>
      <c r="CJ139" s="10" t="s">
        <v>199</v>
      </c>
      <c r="CK139" s="10" t="s">
        <v>199</v>
      </c>
      <c r="CL139" s="10" t="s">
        <v>199</v>
      </c>
      <c r="CM139" s="10" t="s">
        <v>199</v>
      </c>
      <c r="CN139" s="10" t="s">
        <v>199</v>
      </c>
      <c r="CO139" s="10" t="s">
        <v>199</v>
      </c>
    </row>
    <row r="140" spans="1:93" ht="21.75" thickBot="1" x14ac:dyDescent="0.3">
      <c r="A140" s="9" t="s">
        <v>200</v>
      </c>
      <c r="B140" s="10" t="s">
        <v>201</v>
      </c>
      <c r="C140" s="10" t="s">
        <v>201</v>
      </c>
      <c r="D140" s="10" t="s">
        <v>201</v>
      </c>
      <c r="E140" s="10" t="s">
        <v>201</v>
      </c>
      <c r="F140" s="10" t="s">
        <v>201</v>
      </c>
      <c r="G140" s="10" t="s">
        <v>201</v>
      </c>
      <c r="H140" s="10" t="s">
        <v>201</v>
      </c>
      <c r="I140" s="10" t="s">
        <v>201</v>
      </c>
      <c r="J140" s="10" t="s">
        <v>201</v>
      </c>
      <c r="K140" s="10" t="s">
        <v>201</v>
      </c>
      <c r="L140" s="10" t="s">
        <v>201</v>
      </c>
      <c r="M140" s="10" t="s">
        <v>201</v>
      </c>
      <c r="N140" s="10" t="s">
        <v>201</v>
      </c>
      <c r="O140" s="10" t="s">
        <v>201</v>
      </c>
      <c r="P140" s="10" t="s">
        <v>201</v>
      </c>
      <c r="Q140" s="10" t="s">
        <v>201</v>
      </c>
      <c r="R140" s="10" t="s">
        <v>201</v>
      </c>
      <c r="S140" s="10" t="s">
        <v>201</v>
      </c>
      <c r="T140" s="10" t="s">
        <v>201</v>
      </c>
      <c r="U140" s="10" t="s">
        <v>201</v>
      </c>
      <c r="V140" s="10" t="s">
        <v>201</v>
      </c>
      <c r="W140" s="10" t="s">
        <v>201</v>
      </c>
      <c r="X140" s="10" t="s">
        <v>201</v>
      </c>
      <c r="Y140" s="10" t="s">
        <v>201</v>
      </c>
      <c r="Z140" s="10" t="s">
        <v>201</v>
      </c>
      <c r="AA140" s="10" t="s">
        <v>201</v>
      </c>
      <c r="AB140" s="10" t="s">
        <v>201</v>
      </c>
      <c r="AC140" s="10" t="s">
        <v>201</v>
      </c>
      <c r="AD140" s="10" t="s">
        <v>201</v>
      </c>
      <c r="BL140" s="9" t="s">
        <v>200</v>
      </c>
      <c r="BM140" s="10" t="s">
        <v>201</v>
      </c>
      <c r="BN140" s="10" t="s">
        <v>201</v>
      </c>
      <c r="BO140" s="10" t="s">
        <v>201</v>
      </c>
      <c r="BP140" s="10" t="s">
        <v>201</v>
      </c>
      <c r="BQ140" s="10" t="s">
        <v>201</v>
      </c>
      <c r="BR140" s="10" t="s">
        <v>201</v>
      </c>
      <c r="BS140" s="10" t="s">
        <v>201</v>
      </c>
      <c r="BT140" s="10" t="s">
        <v>201</v>
      </c>
      <c r="BU140" s="10" t="s">
        <v>201</v>
      </c>
      <c r="BV140" s="10" t="s">
        <v>201</v>
      </c>
      <c r="BW140" s="10" t="s">
        <v>201</v>
      </c>
      <c r="BX140" s="10" t="s">
        <v>201</v>
      </c>
      <c r="BY140" s="10" t="s">
        <v>201</v>
      </c>
      <c r="BZ140" s="10" t="s">
        <v>201</v>
      </c>
      <c r="CA140" s="10" t="s">
        <v>201</v>
      </c>
      <c r="CB140" s="10" t="s">
        <v>201</v>
      </c>
      <c r="CC140" s="10" t="s">
        <v>201</v>
      </c>
      <c r="CD140" s="10" t="s">
        <v>201</v>
      </c>
      <c r="CE140" s="10" t="s">
        <v>201</v>
      </c>
      <c r="CF140" s="10" t="s">
        <v>201</v>
      </c>
      <c r="CG140" s="10" t="s">
        <v>201</v>
      </c>
      <c r="CH140" s="10" t="s">
        <v>201</v>
      </c>
      <c r="CI140" s="10" t="s">
        <v>201</v>
      </c>
      <c r="CJ140" s="10" t="s">
        <v>201</v>
      </c>
      <c r="CK140" s="10" t="s">
        <v>201</v>
      </c>
      <c r="CL140" s="10" t="s">
        <v>201</v>
      </c>
      <c r="CM140" s="10" t="s">
        <v>201</v>
      </c>
      <c r="CN140" s="10" t="s">
        <v>201</v>
      </c>
      <c r="CO140" s="10" t="s">
        <v>201</v>
      </c>
    </row>
    <row r="141" spans="1:93" ht="21.75" thickBot="1" x14ac:dyDescent="0.3">
      <c r="A141" s="9" t="s">
        <v>202</v>
      </c>
      <c r="B141" s="10" t="s">
        <v>203</v>
      </c>
      <c r="C141" s="10" t="s">
        <v>203</v>
      </c>
      <c r="D141" s="10" t="s">
        <v>203</v>
      </c>
      <c r="E141" s="10" t="s">
        <v>203</v>
      </c>
      <c r="F141" s="10" t="s">
        <v>203</v>
      </c>
      <c r="G141" s="10" t="s">
        <v>203</v>
      </c>
      <c r="H141" s="10" t="s">
        <v>203</v>
      </c>
      <c r="I141" s="10" t="s">
        <v>203</v>
      </c>
      <c r="J141" s="10" t="s">
        <v>203</v>
      </c>
      <c r="K141" s="10" t="s">
        <v>203</v>
      </c>
      <c r="L141" s="10" t="s">
        <v>203</v>
      </c>
      <c r="M141" s="10" t="s">
        <v>203</v>
      </c>
      <c r="N141" s="10" t="s">
        <v>203</v>
      </c>
      <c r="O141" s="10" t="s">
        <v>203</v>
      </c>
      <c r="P141" s="10" t="s">
        <v>203</v>
      </c>
      <c r="Q141" s="10" t="s">
        <v>203</v>
      </c>
      <c r="R141" s="10" t="s">
        <v>203</v>
      </c>
      <c r="S141" s="10" t="s">
        <v>203</v>
      </c>
      <c r="T141" s="10" t="s">
        <v>203</v>
      </c>
      <c r="U141" s="10" t="s">
        <v>203</v>
      </c>
      <c r="V141" s="10" t="s">
        <v>203</v>
      </c>
      <c r="W141" s="10" t="s">
        <v>203</v>
      </c>
      <c r="X141" s="10" t="s">
        <v>203</v>
      </c>
      <c r="Y141" s="10" t="s">
        <v>203</v>
      </c>
      <c r="Z141" s="10" t="s">
        <v>203</v>
      </c>
      <c r="AA141" s="10" t="s">
        <v>203</v>
      </c>
      <c r="AB141" s="10" t="s">
        <v>203</v>
      </c>
      <c r="AC141" s="10" t="s">
        <v>203</v>
      </c>
      <c r="AD141" s="10" t="s">
        <v>203</v>
      </c>
      <c r="BL141" s="9" t="s">
        <v>202</v>
      </c>
      <c r="BM141" s="10" t="s">
        <v>203</v>
      </c>
      <c r="BN141" s="10" t="s">
        <v>203</v>
      </c>
      <c r="BO141" s="10" t="s">
        <v>203</v>
      </c>
      <c r="BP141" s="10" t="s">
        <v>203</v>
      </c>
      <c r="BQ141" s="10" t="s">
        <v>203</v>
      </c>
      <c r="BR141" s="10" t="s">
        <v>203</v>
      </c>
      <c r="BS141" s="10" t="s">
        <v>203</v>
      </c>
      <c r="BT141" s="10" t="s">
        <v>203</v>
      </c>
      <c r="BU141" s="10" t="s">
        <v>203</v>
      </c>
      <c r="BV141" s="10" t="s">
        <v>203</v>
      </c>
      <c r="BW141" s="10" t="s">
        <v>203</v>
      </c>
      <c r="BX141" s="10" t="s">
        <v>203</v>
      </c>
      <c r="BY141" s="10" t="s">
        <v>203</v>
      </c>
      <c r="BZ141" s="10" t="s">
        <v>203</v>
      </c>
      <c r="CA141" s="10" t="s">
        <v>203</v>
      </c>
      <c r="CB141" s="10" t="s">
        <v>203</v>
      </c>
      <c r="CC141" s="10" t="s">
        <v>203</v>
      </c>
      <c r="CD141" s="10" t="s">
        <v>203</v>
      </c>
      <c r="CE141" s="10" t="s">
        <v>203</v>
      </c>
      <c r="CF141" s="10" t="s">
        <v>203</v>
      </c>
      <c r="CG141" s="10" t="s">
        <v>203</v>
      </c>
      <c r="CH141" s="10" t="s">
        <v>203</v>
      </c>
      <c r="CI141" s="10" t="s">
        <v>203</v>
      </c>
      <c r="CJ141" s="10" t="s">
        <v>203</v>
      </c>
      <c r="CK141" s="10" t="s">
        <v>203</v>
      </c>
      <c r="CL141" s="10" t="s">
        <v>203</v>
      </c>
      <c r="CM141" s="10" t="s">
        <v>203</v>
      </c>
      <c r="CN141" s="10" t="s">
        <v>203</v>
      </c>
      <c r="CO141" s="10" t="s">
        <v>203</v>
      </c>
    </row>
    <row r="142" spans="1:93" ht="21.75" thickBot="1" x14ac:dyDescent="0.3">
      <c r="A142" s="9" t="s">
        <v>204</v>
      </c>
      <c r="B142" s="10" t="s">
        <v>205</v>
      </c>
      <c r="C142" s="10" t="s">
        <v>205</v>
      </c>
      <c r="D142" s="10" t="s">
        <v>205</v>
      </c>
      <c r="E142" s="10" t="s">
        <v>205</v>
      </c>
      <c r="F142" s="10" t="s">
        <v>205</v>
      </c>
      <c r="G142" s="10" t="s">
        <v>205</v>
      </c>
      <c r="H142" s="10" t="s">
        <v>205</v>
      </c>
      <c r="I142" s="10" t="s">
        <v>205</v>
      </c>
      <c r="J142" s="10" t="s">
        <v>205</v>
      </c>
      <c r="K142" s="10" t="s">
        <v>205</v>
      </c>
      <c r="L142" s="10" t="s">
        <v>205</v>
      </c>
      <c r="M142" s="10" t="s">
        <v>205</v>
      </c>
      <c r="N142" s="10" t="s">
        <v>205</v>
      </c>
      <c r="O142" s="10" t="s">
        <v>205</v>
      </c>
      <c r="P142" s="10" t="s">
        <v>205</v>
      </c>
      <c r="Q142" s="10" t="s">
        <v>205</v>
      </c>
      <c r="R142" s="10" t="s">
        <v>205</v>
      </c>
      <c r="S142" s="10" t="s">
        <v>205</v>
      </c>
      <c r="T142" s="10" t="s">
        <v>205</v>
      </c>
      <c r="U142" s="10" t="s">
        <v>205</v>
      </c>
      <c r="V142" s="10" t="s">
        <v>205</v>
      </c>
      <c r="W142" s="10" t="s">
        <v>205</v>
      </c>
      <c r="X142" s="10" t="s">
        <v>205</v>
      </c>
      <c r="Y142" s="10" t="s">
        <v>205</v>
      </c>
      <c r="Z142" s="10" t="s">
        <v>205</v>
      </c>
      <c r="AA142" s="10" t="s">
        <v>205</v>
      </c>
      <c r="AB142" s="10" t="s">
        <v>205</v>
      </c>
      <c r="AC142" s="10" t="s">
        <v>205</v>
      </c>
      <c r="AD142" s="10" t="s">
        <v>205</v>
      </c>
      <c r="BL142" s="9" t="s">
        <v>204</v>
      </c>
      <c r="BM142" s="10" t="s">
        <v>205</v>
      </c>
      <c r="BN142" s="10" t="s">
        <v>205</v>
      </c>
      <c r="BO142" s="10" t="s">
        <v>205</v>
      </c>
      <c r="BP142" s="10" t="s">
        <v>205</v>
      </c>
      <c r="BQ142" s="10" t="s">
        <v>205</v>
      </c>
      <c r="BR142" s="10" t="s">
        <v>205</v>
      </c>
      <c r="BS142" s="10" t="s">
        <v>205</v>
      </c>
      <c r="BT142" s="10" t="s">
        <v>205</v>
      </c>
      <c r="BU142" s="10" t="s">
        <v>205</v>
      </c>
      <c r="BV142" s="10" t="s">
        <v>205</v>
      </c>
      <c r="BW142" s="10" t="s">
        <v>205</v>
      </c>
      <c r="BX142" s="10" t="s">
        <v>205</v>
      </c>
      <c r="BY142" s="10" t="s">
        <v>205</v>
      </c>
      <c r="BZ142" s="10" t="s">
        <v>205</v>
      </c>
      <c r="CA142" s="10" t="s">
        <v>205</v>
      </c>
      <c r="CB142" s="10" t="s">
        <v>205</v>
      </c>
      <c r="CC142" s="10" t="s">
        <v>205</v>
      </c>
      <c r="CD142" s="10" t="s">
        <v>205</v>
      </c>
      <c r="CE142" s="10" t="s">
        <v>205</v>
      </c>
      <c r="CF142" s="10" t="s">
        <v>205</v>
      </c>
      <c r="CG142" s="10" t="s">
        <v>205</v>
      </c>
      <c r="CH142" s="10" t="s">
        <v>205</v>
      </c>
      <c r="CI142" s="10" t="s">
        <v>205</v>
      </c>
      <c r="CJ142" s="10" t="s">
        <v>205</v>
      </c>
      <c r="CK142" s="10" t="s">
        <v>205</v>
      </c>
      <c r="CL142" s="10" t="s">
        <v>205</v>
      </c>
      <c r="CM142" s="10" t="s">
        <v>205</v>
      </c>
      <c r="CN142" s="10" t="s">
        <v>205</v>
      </c>
      <c r="CO142" s="10" t="s">
        <v>205</v>
      </c>
    </row>
    <row r="143" spans="1:93" ht="21.75" thickBot="1" x14ac:dyDescent="0.3">
      <c r="A143" s="9" t="s">
        <v>206</v>
      </c>
      <c r="B143" s="10" t="s">
        <v>207</v>
      </c>
      <c r="C143" s="10" t="s">
        <v>207</v>
      </c>
      <c r="D143" s="10" t="s">
        <v>207</v>
      </c>
      <c r="E143" s="10" t="s">
        <v>207</v>
      </c>
      <c r="F143" s="10" t="s">
        <v>207</v>
      </c>
      <c r="G143" s="10" t="s">
        <v>207</v>
      </c>
      <c r="H143" s="10" t="s">
        <v>207</v>
      </c>
      <c r="I143" s="10" t="s">
        <v>207</v>
      </c>
      <c r="J143" s="10" t="s">
        <v>207</v>
      </c>
      <c r="K143" s="10" t="s">
        <v>207</v>
      </c>
      <c r="L143" s="10" t="s">
        <v>207</v>
      </c>
      <c r="M143" s="10" t="s">
        <v>207</v>
      </c>
      <c r="N143" s="10" t="s">
        <v>207</v>
      </c>
      <c r="O143" s="10" t="s">
        <v>207</v>
      </c>
      <c r="P143" s="10" t="s">
        <v>207</v>
      </c>
      <c r="Q143" s="10" t="s">
        <v>207</v>
      </c>
      <c r="R143" s="10" t="s">
        <v>207</v>
      </c>
      <c r="S143" s="10" t="s">
        <v>207</v>
      </c>
      <c r="T143" s="10" t="s">
        <v>207</v>
      </c>
      <c r="U143" s="10" t="s">
        <v>207</v>
      </c>
      <c r="V143" s="10" t="s">
        <v>207</v>
      </c>
      <c r="W143" s="10" t="s">
        <v>207</v>
      </c>
      <c r="X143" s="10" t="s">
        <v>207</v>
      </c>
      <c r="Y143" s="10" t="s">
        <v>207</v>
      </c>
      <c r="Z143" s="10" t="s">
        <v>207</v>
      </c>
      <c r="AA143" s="10" t="s">
        <v>207</v>
      </c>
      <c r="AB143" s="10" t="s">
        <v>207</v>
      </c>
      <c r="AC143" s="10" t="s">
        <v>207</v>
      </c>
      <c r="AD143" s="10" t="s">
        <v>207</v>
      </c>
      <c r="BL143" s="9" t="s">
        <v>206</v>
      </c>
      <c r="BM143" s="10" t="s">
        <v>207</v>
      </c>
      <c r="BN143" s="10" t="s">
        <v>207</v>
      </c>
      <c r="BO143" s="10" t="s">
        <v>207</v>
      </c>
      <c r="BP143" s="10" t="s">
        <v>207</v>
      </c>
      <c r="BQ143" s="10" t="s">
        <v>207</v>
      </c>
      <c r="BR143" s="10" t="s">
        <v>207</v>
      </c>
      <c r="BS143" s="10" t="s">
        <v>207</v>
      </c>
      <c r="BT143" s="10" t="s">
        <v>207</v>
      </c>
      <c r="BU143" s="10" t="s">
        <v>207</v>
      </c>
      <c r="BV143" s="10" t="s">
        <v>207</v>
      </c>
      <c r="BW143" s="10" t="s">
        <v>207</v>
      </c>
      <c r="BX143" s="10" t="s">
        <v>207</v>
      </c>
      <c r="BY143" s="10" t="s">
        <v>207</v>
      </c>
      <c r="BZ143" s="10" t="s">
        <v>207</v>
      </c>
      <c r="CA143" s="10" t="s">
        <v>207</v>
      </c>
      <c r="CB143" s="10" t="s">
        <v>207</v>
      </c>
      <c r="CC143" s="10" t="s">
        <v>207</v>
      </c>
      <c r="CD143" s="10" t="s">
        <v>207</v>
      </c>
      <c r="CE143" s="10" t="s">
        <v>207</v>
      </c>
      <c r="CF143" s="10" t="s">
        <v>207</v>
      </c>
      <c r="CG143" s="10" t="s">
        <v>207</v>
      </c>
      <c r="CH143" s="10" t="s">
        <v>207</v>
      </c>
      <c r="CI143" s="10" t="s">
        <v>207</v>
      </c>
      <c r="CJ143" s="10" t="s">
        <v>207</v>
      </c>
      <c r="CK143" s="10" t="s">
        <v>207</v>
      </c>
      <c r="CL143" s="10" t="s">
        <v>207</v>
      </c>
      <c r="CM143" s="10" t="s">
        <v>207</v>
      </c>
      <c r="CN143" s="10" t="s">
        <v>207</v>
      </c>
      <c r="CO143" s="10" t="s">
        <v>207</v>
      </c>
    </row>
    <row r="144" spans="1:93" ht="21.75" thickBot="1" x14ac:dyDescent="0.3">
      <c r="A144" s="9" t="s">
        <v>208</v>
      </c>
      <c r="B144" s="10" t="s">
        <v>209</v>
      </c>
      <c r="C144" s="10" t="s">
        <v>209</v>
      </c>
      <c r="D144" s="10" t="s">
        <v>209</v>
      </c>
      <c r="E144" s="10" t="s">
        <v>209</v>
      </c>
      <c r="F144" s="10" t="s">
        <v>209</v>
      </c>
      <c r="G144" s="10" t="s">
        <v>209</v>
      </c>
      <c r="H144" s="10" t="s">
        <v>209</v>
      </c>
      <c r="I144" s="10" t="s">
        <v>209</v>
      </c>
      <c r="J144" s="10" t="s">
        <v>209</v>
      </c>
      <c r="K144" s="10" t="s">
        <v>209</v>
      </c>
      <c r="L144" s="10" t="s">
        <v>209</v>
      </c>
      <c r="M144" s="10" t="s">
        <v>209</v>
      </c>
      <c r="N144" s="10" t="s">
        <v>209</v>
      </c>
      <c r="O144" s="10" t="s">
        <v>209</v>
      </c>
      <c r="P144" s="10" t="s">
        <v>209</v>
      </c>
      <c r="Q144" s="10" t="s">
        <v>209</v>
      </c>
      <c r="R144" s="10" t="s">
        <v>209</v>
      </c>
      <c r="S144" s="10" t="s">
        <v>209</v>
      </c>
      <c r="T144" s="10" t="s">
        <v>209</v>
      </c>
      <c r="U144" s="10" t="s">
        <v>209</v>
      </c>
      <c r="V144" s="10" t="s">
        <v>209</v>
      </c>
      <c r="W144" s="10" t="s">
        <v>209</v>
      </c>
      <c r="X144" s="10" t="s">
        <v>209</v>
      </c>
      <c r="Y144" s="10" t="s">
        <v>209</v>
      </c>
      <c r="Z144" s="10" t="s">
        <v>209</v>
      </c>
      <c r="AA144" s="10" t="s">
        <v>209</v>
      </c>
      <c r="AB144" s="10" t="s">
        <v>209</v>
      </c>
      <c r="AC144" s="10" t="s">
        <v>209</v>
      </c>
      <c r="AD144" s="10" t="s">
        <v>209</v>
      </c>
      <c r="BL144" s="9" t="s">
        <v>208</v>
      </c>
      <c r="BM144" s="10" t="s">
        <v>209</v>
      </c>
      <c r="BN144" s="10" t="s">
        <v>209</v>
      </c>
      <c r="BO144" s="10" t="s">
        <v>209</v>
      </c>
      <c r="BP144" s="10" t="s">
        <v>209</v>
      </c>
      <c r="BQ144" s="10" t="s">
        <v>209</v>
      </c>
      <c r="BR144" s="10" t="s">
        <v>209</v>
      </c>
      <c r="BS144" s="10" t="s">
        <v>209</v>
      </c>
      <c r="BT144" s="10" t="s">
        <v>209</v>
      </c>
      <c r="BU144" s="10" t="s">
        <v>209</v>
      </c>
      <c r="BV144" s="10" t="s">
        <v>209</v>
      </c>
      <c r="BW144" s="10" t="s">
        <v>209</v>
      </c>
      <c r="BX144" s="10" t="s">
        <v>209</v>
      </c>
      <c r="BY144" s="10" t="s">
        <v>209</v>
      </c>
      <c r="BZ144" s="10" t="s">
        <v>209</v>
      </c>
      <c r="CA144" s="10" t="s">
        <v>209</v>
      </c>
      <c r="CB144" s="10" t="s">
        <v>209</v>
      </c>
      <c r="CC144" s="10" t="s">
        <v>209</v>
      </c>
      <c r="CD144" s="10" t="s">
        <v>209</v>
      </c>
      <c r="CE144" s="10" t="s">
        <v>209</v>
      </c>
      <c r="CF144" s="10" t="s">
        <v>209</v>
      </c>
      <c r="CG144" s="10" t="s">
        <v>209</v>
      </c>
      <c r="CH144" s="10" t="s">
        <v>209</v>
      </c>
      <c r="CI144" s="10" t="s">
        <v>209</v>
      </c>
      <c r="CJ144" s="10" t="s">
        <v>209</v>
      </c>
      <c r="CK144" s="10" t="s">
        <v>209</v>
      </c>
      <c r="CL144" s="10" t="s">
        <v>209</v>
      </c>
      <c r="CM144" s="10" t="s">
        <v>209</v>
      </c>
      <c r="CN144" s="10" t="s">
        <v>209</v>
      </c>
      <c r="CO144" s="10" t="s">
        <v>209</v>
      </c>
    </row>
    <row r="145" spans="1:93" ht="21.75" thickBot="1" x14ac:dyDescent="0.3">
      <c r="A145" s="9" t="s">
        <v>210</v>
      </c>
      <c r="B145" s="10" t="s">
        <v>211</v>
      </c>
      <c r="C145" s="10" t="s">
        <v>211</v>
      </c>
      <c r="D145" s="10" t="s">
        <v>211</v>
      </c>
      <c r="E145" s="10" t="s">
        <v>211</v>
      </c>
      <c r="F145" s="10" t="s">
        <v>211</v>
      </c>
      <c r="G145" s="10" t="s">
        <v>211</v>
      </c>
      <c r="H145" s="10" t="s">
        <v>211</v>
      </c>
      <c r="I145" s="10" t="s">
        <v>211</v>
      </c>
      <c r="J145" s="10" t="s">
        <v>211</v>
      </c>
      <c r="K145" s="10" t="s">
        <v>211</v>
      </c>
      <c r="L145" s="10" t="s">
        <v>211</v>
      </c>
      <c r="M145" s="10" t="s">
        <v>211</v>
      </c>
      <c r="N145" s="10" t="s">
        <v>211</v>
      </c>
      <c r="O145" s="10" t="s">
        <v>211</v>
      </c>
      <c r="P145" s="10" t="s">
        <v>211</v>
      </c>
      <c r="Q145" s="10" t="s">
        <v>211</v>
      </c>
      <c r="R145" s="10" t="s">
        <v>211</v>
      </c>
      <c r="S145" s="10" t="s">
        <v>211</v>
      </c>
      <c r="T145" s="10" t="s">
        <v>211</v>
      </c>
      <c r="U145" s="10" t="s">
        <v>211</v>
      </c>
      <c r="V145" s="10" t="s">
        <v>211</v>
      </c>
      <c r="W145" s="10" t="s">
        <v>211</v>
      </c>
      <c r="X145" s="10" t="s">
        <v>211</v>
      </c>
      <c r="Y145" s="10" t="s">
        <v>211</v>
      </c>
      <c r="Z145" s="10" t="s">
        <v>211</v>
      </c>
      <c r="AA145" s="10" t="s">
        <v>211</v>
      </c>
      <c r="AB145" s="10" t="s">
        <v>211</v>
      </c>
      <c r="AC145" s="10" t="s">
        <v>211</v>
      </c>
      <c r="AD145" s="10" t="s">
        <v>211</v>
      </c>
      <c r="BL145" s="9" t="s">
        <v>210</v>
      </c>
      <c r="BM145" s="10" t="s">
        <v>211</v>
      </c>
      <c r="BN145" s="10" t="s">
        <v>211</v>
      </c>
      <c r="BO145" s="10" t="s">
        <v>211</v>
      </c>
      <c r="BP145" s="10" t="s">
        <v>211</v>
      </c>
      <c r="BQ145" s="10" t="s">
        <v>211</v>
      </c>
      <c r="BR145" s="10" t="s">
        <v>211</v>
      </c>
      <c r="BS145" s="10" t="s">
        <v>211</v>
      </c>
      <c r="BT145" s="10" t="s">
        <v>211</v>
      </c>
      <c r="BU145" s="10" t="s">
        <v>211</v>
      </c>
      <c r="BV145" s="10" t="s">
        <v>211</v>
      </c>
      <c r="BW145" s="10" t="s">
        <v>211</v>
      </c>
      <c r="BX145" s="10" t="s">
        <v>211</v>
      </c>
      <c r="BY145" s="10" t="s">
        <v>211</v>
      </c>
      <c r="BZ145" s="10" t="s">
        <v>211</v>
      </c>
      <c r="CA145" s="10" t="s">
        <v>211</v>
      </c>
      <c r="CB145" s="10" t="s">
        <v>211</v>
      </c>
      <c r="CC145" s="10" t="s">
        <v>211</v>
      </c>
      <c r="CD145" s="10" t="s">
        <v>211</v>
      </c>
      <c r="CE145" s="10" t="s">
        <v>211</v>
      </c>
      <c r="CF145" s="10" t="s">
        <v>211</v>
      </c>
      <c r="CG145" s="10" t="s">
        <v>211</v>
      </c>
      <c r="CH145" s="10" t="s">
        <v>211</v>
      </c>
      <c r="CI145" s="10" t="s">
        <v>211</v>
      </c>
      <c r="CJ145" s="10" t="s">
        <v>211</v>
      </c>
      <c r="CK145" s="10" t="s">
        <v>211</v>
      </c>
      <c r="CL145" s="10" t="s">
        <v>211</v>
      </c>
      <c r="CM145" s="10" t="s">
        <v>211</v>
      </c>
      <c r="CN145" s="10" t="s">
        <v>211</v>
      </c>
      <c r="CO145" s="10" t="s">
        <v>211</v>
      </c>
    </row>
    <row r="146" spans="1:93" ht="21.75" thickBot="1" x14ac:dyDescent="0.3">
      <c r="A146" s="9" t="s">
        <v>212</v>
      </c>
      <c r="B146" s="10" t="s">
        <v>213</v>
      </c>
      <c r="C146" s="10" t="s">
        <v>213</v>
      </c>
      <c r="D146" s="10" t="s">
        <v>213</v>
      </c>
      <c r="E146" s="10" t="s">
        <v>213</v>
      </c>
      <c r="F146" s="10" t="s">
        <v>213</v>
      </c>
      <c r="G146" s="10" t="s">
        <v>213</v>
      </c>
      <c r="H146" s="10" t="s">
        <v>213</v>
      </c>
      <c r="I146" s="10" t="s">
        <v>213</v>
      </c>
      <c r="J146" s="10" t="s">
        <v>213</v>
      </c>
      <c r="K146" s="10" t="s">
        <v>213</v>
      </c>
      <c r="L146" s="10" t="s">
        <v>213</v>
      </c>
      <c r="M146" s="10" t="s">
        <v>213</v>
      </c>
      <c r="N146" s="10" t="s">
        <v>213</v>
      </c>
      <c r="O146" s="10" t="s">
        <v>213</v>
      </c>
      <c r="P146" s="10" t="s">
        <v>213</v>
      </c>
      <c r="Q146" s="10" t="s">
        <v>213</v>
      </c>
      <c r="R146" s="10" t="s">
        <v>213</v>
      </c>
      <c r="S146" s="10" t="s">
        <v>213</v>
      </c>
      <c r="T146" s="10" t="s">
        <v>213</v>
      </c>
      <c r="U146" s="10" t="s">
        <v>213</v>
      </c>
      <c r="V146" s="10" t="s">
        <v>213</v>
      </c>
      <c r="W146" s="10" t="s">
        <v>213</v>
      </c>
      <c r="X146" s="10" t="s">
        <v>213</v>
      </c>
      <c r="Y146" s="10" t="s">
        <v>213</v>
      </c>
      <c r="Z146" s="10" t="s">
        <v>213</v>
      </c>
      <c r="AA146" s="10" t="s">
        <v>213</v>
      </c>
      <c r="AB146" s="10" t="s">
        <v>213</v>
      </c>
      <c r="AC146" s="10" t="s">
        <v>213</v>
      </c>
      <c r="AD146" s="10" t="s">
        <v>213</v>
      </c>
      <c r="BL146" s="9" t="s">
        <v>212</v>
      </c>
      <c r="BM146" s="10" t="s">
        <v>213</v>
      </c>
      <c r="BN146" s="10" t="s">
        <v>213</v>
      </c>
      <c r="BO146" s="10" t="s">
        <v>213</v>
      </c>
      <c r="BP146" s="10" t="s">
        <v>213</v>
      </c>
      <c r="BQ146" s="10" t="s">
        <v>213</v>
      </c>
      <c r="BR146" s="10" t="s">
        <v>213</v>
      </c>
      <c r="BS146" s="10" t="s">
        <v>213</v>
      </c>
      <c r="BT146" s="10" t="s">
        <v>213</v>
      </c>
      <c r="BU146" s="10" t="s">
        <v>213</v>
      </c>
      <c r="BV146" s="10" t="s">
        <v>213</v>
      </c>
      <c r="BW146" s="10" t="s">
        <v>213</v>
      </c>
      <c r="BX146" s="10" t="s">
        <v>213</v>
      </c>
      <c r="BY146" s="10" t="s">
        <v>213</v>
      </c>
      <c r="BZ146" s="10" t="s">
        <v>213</v>
      </c>
      <c r="CA146" s="10" t="s">
        <v>213</v>
      </c>
      <c r="CB146" s="10" t="s">
        <v>213</v>
      </c>
      <c r="CC146" s="10" t="s">
        <v>213</v>
      </c>
      <c r="CD146" s="10" t="s">
        <v>213</v>
      </c>
      <c r="CE146" s="10" t="s">
        <v>213</v>
      </c>
      <c r="CF146" s="10" t="s">
        <v>213</v>
      </c>
      <c r="CG146" s="10" t="s">
        <v>213</v>
      </c>
      <c r="CH146" s="10" t="s">
        <v>213</v>
      </c>
      <c r="CI146" s="10" t="s">
        <v>213</v>
      </c>
      <c r="CJ146" s="10" t="s">
        <v>213</v>
      </c>
      <c r="CK146" s="10" t="s">
        <v>213</v>
      </c>
      <c r="CL146" s="10" t="s">
        <v>213</v>
      </c>
      <c r="CM146" s="10" t="s">
        <v>213</v>
      </c>
      <c r="CN146" s="10" t="s">
        <v>213</v>
      </c>
      <c r="CO146" s="10" t="s">
        <v>213</v>
      </c>
    </row>
    <row r="147" spans="1:93" ht="21.75" thickBot="1" x14ac:dyDescent="0.3">
      <c r="A147" s="9" t="s">
        <v>214</v>
      </c>
      <c r="B147" s="10" t="s">
        <v>215</v>
      </c>
      <c r="C147" s="10" t="s">
        <v>215</v>
      </c>
      <c r="D147" s="10" t="s">
        <v>215</v>
      </c>
      <c r="E147" s="10" t="s">
        <v>215</v>
      </c>
      <c r="F147" s="10" t="s">
        <v>215</v>
      </c>
      <c r="G147" s="10" t="s">
        <v>215</v>
      </c>
      <c r="H147" s="10" t="s">
        <v>215</v>
      </c>
      <c r="I147" s="10" t="s">
        <v>215</v>
      </c>
      <c r="J147" s="10" t="s">
        <v>215</v>
      </c>
      <c r="K147" s="10" t="s">
        <v>215</v>
      </c>
      <c r="L147" s="10" t="s">
        <v>215</v>
      </c>
      <c r="M147" s="10" t="s">
        <v>215</v>
      </c>
      <c r="N147" s="10" t="s">
        <v>215</v>
      </c>
      <c r="O147" s="10" t="s">
        <v>215</v>
      </c>
      <c r="P147" s="10" t="s">
        <v>215</v>
      </c>
      <c r="Q147" s="10" t="s">
        <v>215</v>
      </c>
      <c r="R147" s="10" t="s">
        <v>215</v>
      </c>
      <c r="S147" s="10" t="s">
        <v>215</v>
      </c>
      <c r="T147" s="10" t="s">
        <v>215</v>
      </c>
      <c r="U147" s="10" t="s">
        <v>215</v>
      </c>
      <c r="V147" s="10" t="s">
        <v>215</v>
      </c>
      <c r="W147" s="10" t="s">
        <v>215</v>
      </c>
      <c r="X147" s="10" t="s">
        <v>215</v>
      </c>
      <c r="Y147" s="10" t="s">
        <v>215</v>
      </c>
      <c r="Z147" s="10" t="s">
        <v>215</v>
      </c>
      <c r="AA147" s="10" t="s">
        <v>215</v>
      </c>
      <c r="AB147" s="10" t="s">
        <v>215</v>
      </c>
      <c r="AC147" s="10" t="s">
        <v>215</v>
      </c>
      <c r="AD147" s="10" t="s">
        <v>215</v>
      </c>
      <c r="BL147" s="9" t="s">
        <v>214</v>
      </c>
      <c r="BM147" s="10" t="s">
        <v>215</v>
      </c>
      <c r="BN147" s="10" t="s">
        <v>215</v>
      </c>
      <c r="BO147" s="10" t="s">
        <v>215</v>
      </c>
      <c r="BP147" s="10" t="s">
        <v>215</v>
      </c>
      <c r="BQ147" s="10" t="s">
        <v>215</v>
      </c>
      <c r="BR147" s="10" t="s">
        <v>215</v>
      </c>
      <c r="BS147" s="10" t="s">
        <v>215</v>
      </c>
      <c r="BT147" s="10" t="s">
        <v>215</v>
      </c>
      <c r="BU147" s="10" t="s">
        <v>215</v>
      </c>
      <c r="BV147" s="10" t="s">
        <v>215</v>
      </c>
      <c r="BW147" s="10" t="s">
        <v>215</v>
      </c>
      <c r="BX147" s="10" t="s">
        <v>215</v>
      </c>
      <c r="BY147" s="10" t="s">
        <v>215</v>
      </c>
      <c r="BZ147" s="10" t="s">
        <v>215</v>
      </c>
      <c r="CA147" s="10" t="s">
        <v>215</v>
      </c>
      <c r="CB147" s="10" t="s">
        <v>215</v>
      </c>
      <c r="CC147" s="10" t="s">
        <v>215</v>
      </c>
      <c r="CD147" s="10" t="s">
        <v>215</v>
      </c>
      <c r="CE147" s="10" t="s">
        <v>215</v>
      </c>
      <c r="CF147" s="10" t="s">
        <v>215</v>
      </c>
      <c r="CG147" s="10" t="s">
        <v>215</v>
      </c>
      <c r="CH147" s="10" t="s">
        <v>215</v>
      </c>
      <c r="CI147" s="10" t="s">
        <v>215</v>
      </c>
      <c r="CJ147" s="10" t="s">
        <v>215</v>
      </c>
      <c r="CK147" s="10" t="s">
        <v>215</v>
      </c>
      <c r="CL147" s="10" t="s">
        <v>215</v>
      </c>
      <c r="CM147" s="10" t="s">
        <v>215</v>
      </c>
      <c r="CN147" s="10" t="s">
        <v>215</v>
      </c>
      <c r="CO147" s="10" t="s">
        <v>215</v>
      </c>
    </row>
    <row r="148" spans="1:93" ht="21.75" thickBot="1" x14ac:dyDescent="0.3">
      <c r="A148" s="9" t="s">
        <v>216</v>
      </c>
      <c r="B148" s="10" t="s">
        <v>217</v>
      </c>
      <c r="C148" s="10" t="s">
        <v>217</v>
      </c>
      <c r="D148" s="10" t="s">
        <v>217</v>
      </c>
      <c r="E148" s="10" t="s">
        <v>217</v>
      </c>
      <c r="F148" s="10" t="s">
        <v>217</v>
      </c>
      <c r="G148" s="10" t="s">
        <v>217</v>
      </c>
      <c r="H148" s="10" t="s">
        <v>217</v>
      </c>
      <c r="I148" s="10" t="s">
        <v>217</v>
      </c>
      <c r="J148" s="10" t="s">
        <v>217</v>
      </c>
      <c r="K148" s="10" t="s">
        <v>217</v>
      </c>
      <c r="L148" s="10" t="s">
        <v>217</v>
      </c>
      <c r="M148" s="10" t="s">
        <v>217</v>
      </c>
      <c r="N148" s="10" t="s">
        <v>217</v>
      </c>
      <c r="O148" s="10" t="s">
        <v>217</v>
      </c>
      <c r="P148" s="10" t="s">
        <v>217</v>
      </c>
      <c r="Q148" s="10" t="s">
        <v>217</v>
      </c>
      <c r="R148" s="10" t="s">
        <v>217</v>
      </c>
      <c r="S148" s="10" t="s">
        <v>217</v>
      </c>
      <c r="T148" s="10" t="s">
        <v>217</v>
      </c>
      <c r="U148" s="10" t="s">
        <v>217</v>
      </c>
      <c r="V148" s="10" t="s">
        <v>217</v>
      </c>
      <c r="W148" s="10" t="s">
        <v>217</v>
      </c>
      <c r="X148" s="10" t="s">
        <v>217</v>
      </c>
      <c r="Y148" s="10" t="s">
        <v>217</v>
      </c>
      <c r="Z148" s="10" t="s">
        <v>217</v>
      </c>
      <c r="AA148" s="10" t="s">
        <v>217</v>
      </c>
      <c r="AB148" s="10" t="s">
        <v>217</v>
      </c>
      <c r="AC148" s="10" t="s">
        <v>217</v>
      </c>
      <c r="AD148" s="10" t="s">
        <v>217</v>
      </c>
      <c r="BL148" s="9" t="s">
        <v>216</v>
      </c>
      <c r="BM148" s="10" t="s">
        <v>217</v>
      </c>
      <c r="BN148" s="10" t="s">
        <v>217</v>
      </c>
      <c r="BO148" s="10" t="s">
        <v>217</v>
      </c>
      <c r="BP148" s="10" t="s">
        <v>217</v>
      </c>
      <c r="BQ148" s="10" t="s">
        <v>217</v>
      </c>
      <c r="BR148" s="10" t="s">
        <v>217</v>
      </c>
      <c r="BS148" s="10" t="s">
        <v>217</v>
      </c>
      <c r="BT148" s="10" t="s">
        <v>217</v>
      </c>
      <c r="BU148" s="10" t="s">
        <v>217</v>
      </c>
      <c r="BV148" s="10" t="s">
        <v>217</v>
      </c>
      <c r="BW148" s="10" t="s">
        <v>217</v>
      </c>
      <c r="BX148" s="10" t="s">
        <v>217</v>
      </c>
      <c r="BY148" s="10" t="s">
        <v>217</v>
      </c>
      <c r="BZ148" s="10" t="s">
        <v>217</v>
      </c>
      <c r="CA148" s="10" t="s">
        <v>217</v>
      </c>
      <c r="CB148" s="10" t="s">
        <v>217</v>
      </c>
      <c r="CC148" s="10" t="s">
        <v>217</v>
      </c>
      <c r="CD148" s="10" t="s">
        <v>217</v>
      </c>
      <c r="CE148" s="10" t="s">
        <v>217</v>
      </c>
      <c r="CF148" s="10" t="s">
        <v>217</v>
      </c>
      <c r="CG148" s="10" t="s">
        <v>217</v>
      </c>
      <c r="CH148" s="10" t="s">
        <v>217</v>
      </c>
      <c r="CI148" s="10" t="s">
        <v>217</v>
      </c>
      <c r="CJ148" s="10" t="s">
        <v>217</v>
      </c>
      <c r="CK148" s="10" t="s">
        <v>217</v>
      </c>
      <c r="CL148" s="10" t="s">
        <v>217</v>
      </c>
      <c r="CM148" s="10" t="s">
        <v>217</v>
      </c>
      <c r="CN148" s="10" t="s">
        <v>217</v>
      </c>
      <c r="CO148" s="10" t="s">
        <v>217</v>
      </c>
    </row>
    <row r="149" spans="1:93" ht="21.75" thickBot="1" x14ac:dyDescent="0.3">
      <c r="A149" s="9" t="s">
        <v>218</v>
      </c>
      <c r="B149" s="10" t="s">
        <v>219</v>
      </c>
      <c r="C149" s="10" t="s">
        <v>219</v>
      </c>
      <c r="D149" s="10" t="s">
        <v>219</v>
      </c>
      <c r="E149" s="10" t="s">
        <v>219</v>
      </c>
      <c r="F149" s="10" t="s">
        <v>219</v>
      </c>
      <c r="G149" s="10" t="s">
        <v>219</v>
      </c>
      <c r="H149" s="10" t="s">
        <v>219</v>
      </c>
      <c r="I149" s="10" t="s">
        <v>219</v>
      </c>
      <c r="J149" s="10" t="s">
        <v>219</v>
      </c>
      <c r="K149" s="10" t="s">
        <v>219</v>
      </c>
      <c r="L149" s="10" t="s">
        <v>219</v>
      </c>
      <c r="M149" s="10" t="s">
        <v>219</v>
      </c>
      <c r="N149" s="10" t="s">
        <v>219</v>
      </c>
      <c r="O149" s="10" t="s">
        <v>219</v>
      </c>
      <c r="P149" s="10" t="s">
        <v>219</v>
      </c>
      <c r="Q149" s="10" t="s">
        <v>219</v>
      </c>
      <c r="R149" s="10" t="s">
        <v>219</v>
      </c>
      <c r="S149" s="10" t="s">
        <v>219</v>
      </c>
      <c r="T149" s="10" t="s">
        <v>219</v>
      </c>
      <c r="U149" s="10" t="s">
        <v>219</v>
      </c>
      <c r="V149" s="10" t="s">
        <v>219</v>
      </c>
      <c r="W149" s="10" t="s">
        <v>219</v>
      </c>
      <c r="X149" s="10" t="s">
        <v>219</v>
      </c>
      <c r="Y149" s="10" t="s">
        <v>219</v>
      </c>
      <c r="Z149" s="10" t="s">
        <v>219</v>
      </c>
      <c r="AA149" s="10" t="s">
        <v>219</v>
      </c>
      <c r="AB149" s="10" t="s">
        <v>219</v>
      </c>
      <c r="AC149" s="10" t="s">
        <v>219</v>
      </c>
      <c r="AD149" s="10" t="s">
        <v>219</v>
      </c>
      <c r="BL149" s="9" t="s">
        <v>218</v>
      </c>
      <c r="BM149" s="10" t="s">
        <v>219</v>
      </c>
      <c r="BN149" s="10" t="s">
        <v>219</v>
      </c>
      <c r="BO149" s="10" t="s">
        <v>219</v>
      </c>
      <c r="BP149" s="10" t="s">
        <v>219</v>
      </c>
      <c r="BQ149" s="10" t="s">
        <v>219</v>
      </c>
      <c r="BR149" s="10" t="s">
        <v>219</v>
      </c>
      <c r="BS149" s="10" t="s">
        <v>219</v>
      </c>
      <c r="BT149" s="10" t="s">
        <v>219</v>
      </c>
      <c r="BU149" s="10" t="s">
        <v>219</v>
      </c>
      <c r="BV149" s="10" t="s">
        <v>219</v>
      </c>
      <c r="BW149" s="10" t="s">
        <v>219</v>
      </c>
      <c r="BX149" s="10" t="s">
        <v>219</v>
      </c>
      <c r="BY149" s="10" t="s">
        <v>219</v>
      </c>
      <c r="BZ149" s="10" t="s">
        <v>219</v>
      </c>
      <c r="CA149" s="10" t="s">
        <v>219</v>
      </c>
      <c r="CB149" s="10" t="s">
        <v>219</v>
      </c>
      <c r="CC149" s="10" t="s">
        <v>219</v>
      </c>
      <c r="CD149" s="10" t="s">
        <v>219</v>
      </c>
      <c r="CE149" s="10" t="s">
        <v>219</v>
      </c>
      <c r="CF149" s="10" t="s">
        <v>219</v>
      </c>
      <c r="CG149" s="10" t="s">
        <v>219</v>
      </c>
      <c r="CH149" s="10" t="s">
        <v>219</v>
      </c>
      <c r="CI149" s="10" t="s">
        <v>219</v>
      </c>
      <c r="CJ149" s="10" t="s">
        <v>219</v>
      </c>
      <c r="CK149" s="10" t="s">
        <v>219</v>
      </c>
      <c r="CL149" s="10" t="s">
        <v>219</v>
      </c>
      <c r="CM149" s="10" t="s">
        <v>219</v>
      </c>
      <c r="CN149" s="10" t="s">
        <v>219</v>
      </c>
      <c r="CO149" s="10" t="s">
        <v>219</v>
      </c>
    </row>
    <row r="150" spans="1:93" ht="21.75" thickBot="1" x14ac:dyDescent="0.3">
      <c r="A150" s="9" t="s">
        <v>220</v>
      </c>
      <c r="B150" s="10" t="s">
        <v>221</v>
      </c>
      <c r="C150" s="10" t="s">
        <v>221</v>
      </c>
      <c r="D150" s="10" t="s">
        <v>221</v>
      </c>
      <c r="E150" s="10" t="s">
        <v>221</v>
      </c>
      <c r="F150" s="10" t="s">
        <v>221</v>
      </c>
      <c r="G150" s="10" t="s">
        <v>221</v>
      </c>
      <c r="H150" s="10" t="s">
        <v>221</v>
      </c>
      <c r="I150" s="10" t="s">
        <v>221</v>
      </c>
      <c r="J150" s="10" t="s">
        <v>221</v>
      </c>
      <c r="K150" s="10" t="s">
        <v>221</v>
      </c>
      <c r="L150" s="10" t="s">
        <v>221</v>
      </c>
      <c r="M150" s="10" t="s">
        <v>221</v>
      </c>
      <c r="N150" s="10" t="s">
        <v>221</v>
      </c>
      <c r="O150" s="10" t="s">
        <v>221</v>
      </c>
      <c r="P150" s="10" t="s">
        <v>221</v>
      </c>
      <c r="Q150" s="10" t="s">
        <v>221</v>
      </c>
      <c r="R150" s="10" t="s">
        <v>221</v>
      </c>
      <c r="S150" s="10" t="s">
        <v>221</v>
      </c>
      <c r="T150" s="10" t="s">
        <v>221</v>
      </c>
      <c r="U150" s="10" t="s">
        <v>221</v>
      </c>
      <c r="V150" s="10" t="s">
        <v>221</v>
      </c>
      <c r="W150" s="10" t="s">
        <v>221</v>
      </c>
      <c r="X150" s="10" t="s">
        <v>221</v>
      </c>
      <c r="Y150" s="10" t="s">
        <v>221</v>
      </c>
      <c r="Z150" s="10" t="s">
        <v>221</v>
      </c>
      <c r="AA150" s="10" t="s">
        <v>221</v>
      </c>
      <c r="AB150" s="10" t="s">
        <v>221</v>
      </c>
      <c r="AC150" s="10" t="s">
        <v>221</v>
      </c>
      <c r="AD150" s="10" t="s">
        <v>221</v>
      </c>
      <c r="BL150" s="9" t="s">
        <v>220</v>
      </c>
      <c r="BM150" s="10" t="s">
        <v>221</v>
      </c>
      <c r="BN150" s="10" t="s">
        <v>221</v>
      </c>
      <c r="BO150" s="10" t="s">
        <v>221</v>
      </c>
      <c r="BP150" s="10" t="s">
        <v>221</v>
      </c>
      <c r="BQ150" s="10" t="s">
        <v>221</v>
      </c>
      <c r="BR150" s="10" t="s">
        <v>221</v>
      </c>
      <c r="BS150" s="10" t="s">
        <v>221</v>
      </c>
      <c r="BT150" s="10" t="s">
        <v>221</v>
      </c>
      <c r="BU150" s="10" t="s">
        <v>221</v>
      </c>
      <c r="BV150" s="10" t="s">
        <v>221</v>
      </c>
      <c r="BW150" s="10" t="s">
        <v>221</v>
      </c>
      <c r="BX150" s="10" t="s">
        <v>221</v>
      </c>
      <c r="BY150" s="10" t="s">
        <v>221</v>
      </c>
      <c r="BZ150" s="10" t="s">
        <v>221</v>
      </c>
      <c r="CA150" s="10" t="s">
        <v>221</v>
      </c>
      <c r="CB150" s="10" t="s">
        <v>221</v>
      </c>
      <c r="CC150" s="10" t="s">
        <v>221</v>
      </c>
      <c r="CD150" s="10" t="s">
        <v>221</v>
      </c>
      <c r="CE150" s="10" t="s">
        <v>221</v>
      </c>
      <c r="CF150" s="10" t="s">
        <v>221</v>
      </c>
      <c r="CG150" s="10" t="s">
        <v>221</v>
      </c>
      <c r="CH150" s="10" t="s">
        <v>221</v>
      </c>
      <c r="CI150" s="10" t="s">
        <v>221</v>
      </c>
      <c r="CJ150" s="10" t="s">
        <v>221</v>
      </c>
      <c r="CK150" s="10" t="s">
        <v>221</v>
      </c>
      <c r="CL150" s="10" t="s">
        <v>221</v>
      </c>
      <c r="CM150" s="10" t="s">
        <v>221</v>
      </c>
      <c r="CN150" s="10" t="s">
        <v>221</v>
      </c>
      <c r="CO150" s="10" t="s">
        <v>221</v>
      </c>
    </row>
    <row r="151" spans="1:93" ht="21.75" thickBot="1" x14ac:dyDescent="0.3">
      <c r="A151" s="9" t="s">
        <v>222</v>
      </c>
      <c r="B151" s="10" t="s">
        <v>223</v>
      </c>
      <c r="C151" s="10" t="s">
        <v>223</v>
      </c>
      <c r="D151" s="10" t="s">
        <v>223</v>
      </c>
      <c r="E151" s="10" t="s">
        <v>223</v>
      </c>
      <c r="F151" s="10" t="s">
        <v>223</v>
      </c>
      <c r="G151" s="10" t="s">
        <v>223</v>
      </c>
      <c r="H151" s="10" t="s">
        <v>223</v>
      </c>
      <c r="I151" s="10" t="s">
        <v>223</v>
      </c>
      <c r="J151" s="10" t="s">
        <v>223</v>
      </c>
      <c r="K151" s="10" t="s">
        <v>223</v>
      </c>
      <c r="L151" s="10" t="s">
        <v>223</v>
      </c>
      <c r="M151" s="10" t="s">
        <v>223</v>
      </c>
      <c r="N151" s="10" t="s">
        <v>223</v>
      </c>
      <c r="O151" s="10" t="s">
        <v>223</v>
      </c>
      <c r="P151" s="10" t="s">
        <v>223</v>
      </c>
      <c r="Q151" s="10" t="s">
        <v>223</v>
      </c>
      <c r="R151" s="10" t="s">
        <v>223</v>
      </c>
      <c r="S151" s="10" t="s">
        <v>223</v>
      </c>
      <c r="T151" s="10" t="s">
        <v>223</v>
      </c>
      <c r="U151" s="10" t="s">
        <v>223</v>
      </c>
      <c r="V151" s="10" t="s">
        <v>223</v>
      </c>
      <c r="W151" s="10" t="s">
        <v>223</v>
      </c>
      <c r="X151" s="10" t="s">
        <v>223</v>
      </c>
      <c r="Y151" s="10" t="s">
        <v>223</v>
      </c>
      <c r="Z151" s="10" t="s">
        <v>223</v>
      </c>
      <c r="AA151" s="10" t="s">
        <v>223</v>
      </c>
      <c r="AB151" s="10" t="s">
        <v>223</v>
      </c>
      <c r="AC151" s="10" t="s">
        <v>223</v>
      </c>
      <c r="AD151" s="10" t="s">
        <v>223</v>
      </c>
      <c r="BL151" s="9" t="s">
        <v>222</v>
      </c>
      <c r="BM151" s="10" t="s">
        <v>223</v>
      </c>
      <c r="BN151" s="10" t="s">
        <v>223</v>
      </c>
      <c r="BO151" s="10" t="s">
        <v>223</v>
      </c>
      <c r="BP151" s="10" t="s">
        <v>223</v>
      </c>
      <c r="BQ151" s="10" t="s">
        <v>223</v>
      </c>
      <c r="BR151" s="10" t="s">
        <v>223</v>
      </c>
      <c r="BS151" s="10" t="s">
        <v>223</v>
      </c>
      <c r="BT151" s="10" t="s">
        <v>223</v>
      </c>
      <c r="BU151" s="10" t="s">
        <v>223</v>
      </c>
      <c r="BV151" s="10" t="s">
        <v>223</v>
      </c>
      <c r="BW151" s="10" t="s">
        <v>223</v>
      </c>
      <c r="BX151" s="10" t="s">
        <v>223</v>
      </c>
      <c r="BY151" s="10" t="s">
        <v>223</v>
      </c>
      <c r="BZ151" s="10" t="s">
        <v>223</v>
      </c>
      <c r="CA151" s="10" t="s">
        <v>223</v>
      </c>
      <c r="CB151" s="10" t="s">
        <v>223</v>
      </c>
      <c r="CC151" s="10" t="s">
        <v>223</v>
      </c>
      <c r="CD151" s="10" t="s">
        <v>223</v>
      </c>
      <c r="CE151" s="10" t="s">
        <v>223</v>
      </c>
      <c r="CF151" s="10" t="s">
        <v>223</v>
      </c>
      <c r="CG151" s="10" t="s">
        <v>223</v>
      </c>
      <c r="CH151" s="10" t="s">
        <v>223</v>
      </c>
      <c r="CI151" s="10" t="s">
        <v>223</v>
      </c>
      <c r="CJ151" s="10" t="s">
        <v>223</v>
      </c>
      <c r="CK151" s="10" t="s">
        <v>223</v>
      </c>
      <c r="CL151" s="10" t="s">
        <v>223</v>
      </c>
      <c r="CM151" s="10" t="s">
        <v>223</v>
      </c>
      <c r="CN151" s="10" t="s">
        <v>223</v>
      </c>
      <c r="CO151" s="10" t="s">
        <v>223</v>
      </c>
    </row>
    <row r="152" spans="1:93" ht="21.75" thickBot="1" x14ac:dyDescent="0.3">
      <c r="A152" s="9" t="s">
        <v>224</v>
      </c>
      <c r="B152" s="10" t="s">
        <v>225</v>
      </c>
      <c r="C152" s="10" t="s">
        <v>225</v>
      </c>
      <c r="D152" s="10" t="s">
        <v>225</v>
      </c>
      <c r="E152" s="10" t="s">
        <v>225</v>
      </c>
      <c r="F152" s="10" t="s">
        <v>225</v>
      </c>
      <c r="G152" s="10" t="s">
        <v>225</v>
      </c>
      <c r="H152" s="10" t="s">
        <v>225</v>
      </c>
      <c r="I152" s="10" t="s">
        <v>225</v>
      </c>
      <c r="J152" s="10" t="s">
        <v>225</v>
      </c>
      <c r="K152" s="10" t="s">
        <v>225</v>
      </c>
      <c r="L152" s="10" t="s">
        <v>225</v>
      </c>
      <c r="M152" s="10" t="s">
        <v>225</v>
      </c>
      <c r="N152" s="10" t="s">
        <v>225</v>
      </c>
      <c r="O152" s="10" t="s">
        <v>225</v>
      </c>
      <c r="P152" s="10" t="s">
        <v>225</v>
      </c>
      <c r="Q152" s="10" t="s">
        <v>225</v>
      </c>
      <c r="R152" s="10" t="s">
        <v>225</v>
      </c>
      <c r="S152" s="10" t="s">
        <v>225</v>
      </c>
      <c r="T152" s="10" t="s">
        <v>225</v>
      </c>
      <c r="U152" s="10" t="s">
        <v>225</v>
      </c>
      <c r="V152" s="10" t="s">
        <v>225</v>
      </c>
      <c r="W152" s="10" t="s">
        <v>225</v>
      </c>
      <c r="X152" s="10" t="s">
        <v>225</v>
      </c>
      <c r="Y152" s="10" t="s">
        <v>225</v>
      </c>
      <c r="Z152" s="10" t="s">
        <v>225</v>
      </c>
      <c r="AA152" s="10" t="s">
        <v>225</v>
      </c>
      <c r="AB152" s="10" t="s">
        <v>225</v>
      </c>
      <c r="AC152" s="10" t="s">
        <v>225</v>
      </c>
      <c r="AD152" s="10" t="s">
        <v>225</v>
      </c>
      <c r="BL152" s="9" t="s">
        <v>224</v>
      </c>
      <c r="BM152" s="10" t="s">
        <v>225</v>
      </c>
      <c r="BN152" s="10" t="s">
        <v>225</v>
      </c>
      <c r="BO152" s="10" t="s">
        <v>225</v>
      </c>
      <c r="BP152" s="10" t="s">
        <v>225</v>
      </c>
      <c r="BQ152" s="10" t="s">
        <v>225</v>
      </c>
      <c r="BR152" s="10" t="s">
        <v>225</v>
      </c>
      <c r="BS152" s="10" t="s">
        <v>225</v>
      </c>
      <c r="BT152" s="10" t="s">
        <v>225</v>
      </c>
      <c r="BU152" s="10" t="s">
        <v>225</v>
      </c>
      <c r="BV152" s="10" t="s">
        <v>225</v>
      </c>
      <c r="BW152" s="10" t="s">
        <v>225</v>
      </c>
      <c r="BX152" s="10" t="s">
        <v>225</v>
      </c>
      <c r="BY152" s="10" t="s">
        <v>225</v>
      </c>
      <c r="BZ152" s="10" t="s">
        <v>225</v>
      </c>
      <c r="CA152" s="10" t="s">
        <v>225</v>
      </c>
      <c r="CB152" s="10" t="s">
        <v>225</v>
      </c>
      <c r="CC152" s="10" t="s">
        <v>225</v>
      </c>
      <c r="CD152" s="10" t="s">
        <v>225</v>
      </c>
      <c r="CE152" s="10" t="s">
        <v>225</v>
      </c>
      <c r="CF152" s="10" t="s">
        <v>225</v>
      </c>
      <c r="CG152" s="10" t="s">
        <v>225</v>
      </c>
      <c r="CH152" s="10" t="s">
        <v>225</v>
      </c>
      <c r="CI152" s="10" t="s">
        <v>225</v>
      </c>
      <c r="CJ152" s="10" t="s">
        <v>225</v>
      </c>
      <c r="CK152" s="10" t="s">
        <v>225</v>
      </c>
      <c r="CL152" s="10" t="s">
        <v>225</v>
      </c>
      <c r="CM152" s="10" t="s">
        <v>225</v>
      </c>
      <c r="CN152" s="10" t="s">
        <v>225</v>
      </c>
      <c r="CO152" s="10" t="s">
        <v>225</v>
      </c>
    </row>
    <row r="153" spans="1:93" ht="21.75" thickBot="1" x14ac:dyDescent="0.3">
      <c r="A153" s="9" t="s">
        <v>226</v>
      </c>
      <c r="B153" s="10" t="s">
        <v>227</v>
      </c>
      <c r="C153" s="10" t="s">
        <v>227</v>
      </c>
      <c r="D153" s="10" t="s">
        <v>227</v>
      </c>
      <c r="E153" s="10" t="s">
        <v>227</v>
      </c>
      <c r="F153" s="10" t="s">
        <v>227</v>
      </c>
      <c r="G153" s="10" t="s">
        <v>227</v>
      </c>
      <c r="H153" s="10" t="s">
        <v>227</v>
      </c>
      <c r="I153" s="10" t="s">
        <v>227</v>
      </c>
      <c r="J153" s="10" t="s">
        <v>227</v>
      </c>
      <c r="K153" s="10" t="s">
        <v>227</v>
      </c>
      <c r="L153" s="10" t="s">
        <v>227</v>
      </c>
      <c r="M153" s="10" t="s">
        <v>227</v>
      </c>
      <c r="N153" s="10" t="s">
        <v>227</v>
      </c>
      <c r="O153" s="10" t="s">
        <v>227</v>
      </c>
      <c r="P153" s="10" t="s">
        <v>227</v>
      </c>
      <c r="Q153" s="10" t="s">
        <v>227</v>
      </c>
      <c r="R153" s="10" t="s">
        <v>227</v>
      </c>
      <c r="S153" s="10" t="s">
        <v>227</v>
      </c>
      <c r="T153" s="10" t="s">
        <v>227</v>
      </c>
      <c r="U153" s="10" t="s">
        <v>227</v>
      </c>
      <c r="V153" s="10" t="s">
        <v>227</v>
      </c>
      <c r="W153" s="10" t="s">
        <v>227</v>
      </c>
      <c r="X153" s="10" t="s">
        <v>227</v>
      </c>
      <c r="Y153" s="10" t="s">
        <v>227</v>
      </c>
      <c r="Z153" s="10" t="s">
        <v>227</v>
      </c>
      <c r="AA153" s="10" t="s">
        <v>227</v>
      </c>
      <c r="AB153" s="10" t="s">
        <v>227</v>
      </c>
      <c r="AC153" s="10" t="s">
        <v>227</v>
      </c>
      <c r="AD153" s="10" t="s">
        <v>227</v>
      </c>
      <c r="BL153" s="9" t="s">
        <v>226</v>
      </c>
      <c r="BM153" s="10" t="s">
        <v>227</v>
      </c>
      <c r="BN153" s="10" t="s">
        <v>227</v>
      </c>
      <c r="BO153" s="10" t="s">
        <v>227</v>
      </c>
      <c r="BP153" s="10" t="s">
        <v>227</v>
      </c>
      <c r="BQ153" s="10" t="s">
        <v>227</v>
      </c>
      <c r="BR153" s="10" t="s">
        <v>227</v>
      </c>
      <c r="BS153" s="10" t="s">
        <v>227</v>
      </c>
      <c r="BT153" s="10" t="s">
        <v>227</v>
      </c>
      <c r="BU153" s="10" t="s">
        <v>227</v>
      </c>
      <c r="BV153" s="10" t="s">
        <v>227</v>
      </c>
      <c r="BW153" s="10" t="s">
        <v>227</v>
      </c>
      <c r="BX153" s="10" t="s">
        <v>227</v>
      </c>
      <c r="BY153" s="10" t="s">
        <v>227</v>
      </c>
      <c r="BZ153" s="10" t="s">
        <v>227</v>
      </c>
      <c r="CA153" s="10" t="s">
        <v>227</v>
      </c>
      <c r="CB153" s="10" t="s">
        <v>227</v>
      </c>
      <c r="CC153" s="10" t="s">
        <v>227</v>
      </c>
      <c r="CD153" s="10" t="s">
        <v>227</v>
      </c>
      <c r="CE153" s="10" t="s">
        <v>227</v>
      </c>
      <c r="CF153" s="10" t="s">
        <v>227</v>
      </c>
      <c r="CG153" s="10" t="s">
        <v>227</v>
      </c>
      <c r="CH153" s="10" t="s">
        <v>227</v>
      </c>
      <c r="CI153" s="10" t="s">
        <v>227</v>
      </c>
      <c r="CJ153" s="10" t="s">
        <v>227</v>
      </c>
      <c r="CK153" s="10" t="s">
        <v>227</v>
      </c>
      <c r="CL153" s="10" t="s">
        <v>227</v>
      </c>
      <c r="CM153" s="10" t="s">
        <v>227</v>
      </c>
      <c r="CN153" s="10" t="s">
        <v>227</v>
      </c>
      <c r="CO153" s="10" t="s">
        <v>227</v>
      </c>
    </row>
    <row r="154" spans="1:93" ht="19.5" thickBot="1" x14ac:dyDescent="0.3">
      <c r="A154" s="5"/>
      <c r="BL154" s="5"/>
    </row>
    <row r="155" spans="1:93" ht="15.75" thickBot="1" x14ac:dyDescent="0.3">
      <c r="A155" s="9" t="s">
        <v>228</v>
      </c>
      <c r="B155" s="9" t="s">
        <v>88</v>
      </c>
      <c r="C155" s="9" t="s">
        <v>89</v>
      </c>
      <c r="D155" s="9" t="s">
        <v>90</v>
      </c>
      <c r="E155" s="9" t="s">
        <v>91</v>
      </c>
      <c r="F155" s="9" t="s">
        <v>92</v>
      </c>
      <c r="G155" s="9" t="s">
        <v>93</v>
      </c>
      <c r="H155" s="9" t="s">
        <v>94</v>
      </c>
      <c r="I155" s="9" t="s">
        <v>95</v>
      </c>
      <c r="J155" s="9" t="s">
        <v>96</v>
      </c>
      <c r="K155" s="9" t="s">
        <v>97</v>
      </c>
      <c r="L155" s="9" t="s">
        <v>98</v>
      </c>
      <c r="M155" s="9" t="s">
        <v>99</v>
      </c>
      <c r="N155" s="9" t="s">
        <v>100</v>
      </c>
      <c r="O155" s="9" t="s">
        <v>101</v>
      </c>
      <c r="P155" s="9" t="s">
        <v>102</v>
      </c>
      <c r="Q155" s="9" t="s">
        <v>103</v>
      </c>
      <c r="R155" s="9" t="s">
        <v>104</v>
      </c>
      <c r="S155" s="9" t="s">
        <v>105</v>
      </c>
      <c r="T155" s="9" t="s">
        <v>106</v>
      </c>
      <c r="U155" s="9" t="s">
        <v>107</v>
      </c>
      <c r="V155" s="9" t="s">
        <v>108</v>
      </c>
      <c r="W155" s="9" t="s">
        <v>109</v>
      </c>
      <c r="X155" s="9" t="s">
        <v>110</v>
      </c>
      <c r="Y155" s="9" t="s">
        <v>111</v>
      </c>
      <c r="Z155" s="9" t="s">
        <v>112</v>
      </c>
      <c r="AA155" s="9" t="s">
        <v>113</v>
      </c>
      <c r="AB155" s="9" t="s">
        <v>114</v>
      </c>
      <c r="AC155" s="9" t="s">
        <v>115</v>
      </c>
      <c r="AD155" s="9" t="s">
        <v>116</v>
      </c>
      <c r="BL155" s="9" t="s">
        <v>228</v>
      </c>
      <c r="BM155" s="9" t="s">
        <v>88</v>
      </c>
      <c r="BN155" s="9" t="s">
        <v>89</v>
      </c>
      <c r="BO155" s="9" t="s">
        <v>90</v>
      </c>
      <c r="BP155" s="9" t="s">
        <v>91</v>
      </c>
      <c r="BQ155" s="9" t="s">
        <v>92</v>
      </c>
      <c r="BR155" s="9" t="s">
        <v>93</v>
      </c>
      <c r="BS155" s="9" t="s">
        <v>94</v>
      </c>
      <c r="BT155" s="9" t="s">
        <v>95</v>
      </c>
      <c r="BU155" s="9" t="s">
        <v>96</v>
      </c>
      <c r="BV155" s="9" t="s">
        <v>97</v>
      </c>
      <c r="BW155" s="9" t="s">
        <v>98</v>
      </c>
      <c r="BX155" s="9" t="s">
        <v>99</v>
      </c>
      <c r="BY155" s="9" t="s">
        <v>100</v>
      </c>
      <c r="BZ155" s="9" t="s">
        <v>101</v>
      </c>
      <c r="CA155" s="9" t="s">
        <v>102</v>
      </c>
      <c r="CB155" s="9" t="s">
        <v>103</v>
      </c>
      <c r="CC155" s="9" t="s">
        <v>104</v>
      </c>
      <c r="CD155" s="9" t="s">
        <v>105</v>
      </c>
      <c r="CE155" s="9" t="s">
        <v>106</v>
      </c>
      <c r="CF155" s="9" t="s">
        <v>107</v>
      </c>
      <c r="CG155" s="9" t="s">
        <v>108</v>
      </c>
      <c r="CH155" s="9" t="s">
        <v>109</v>
      </c>
      <c r="CI155" s="9" t="s">
        <v>110</v>
      </c>
      <c r="CJ155" s="9" t="s">
        <v>111</v>
      </c>
      <c r="CK155" s="9" t="s">
        <v>112</v>
      </c>
      <c r="CL155" s="9" t="s">
        <v>113</v>
      </c>
      <c r="CM155" s="9" t="s">
        <v>114</v>
      </c>
      <c r="CN155" s="9" t="s">
        <v>115</v>
      </c>
      <c r="CO155" s="9" t="s">
        <v>116</v>
      </c>
    </row>
    <row r="156" spans="1:93" ht="15.75" thickBot="1" x14ac:dyDescent="0.3">
      <c r="A156" s="9" t="s">
        <v>147</v>
      </c>
      <c r="B156" s="10">
        <v>499665.5</v>
      </c>
      <c r="C156" s="10">
        <v>26</v>
      </c>
      <c r="D156" s="10">
        <v>26</v>
      </c>
      <c r="E156" s="10">
        <v>26</v>
      </c>
      <c r="F156" s="10">
        <v>26</v>
      </c>
      <c r="G156" s="10">
        <v>499695</v>
      </c>
      <c r="H156" s="10">
        <v>26</v>
      </c>
      <c r="I156" s="10">
        <v>26</v>
      </c>
      <c r="J156" s="10">
        <v>26</v>
      </c>
      <c r="K156" s="10">
        <v>26</v>
      </c>
      <c r="L156" s="10">
        <v>26</v>
      </c>
      <c r="M156" s="10">
        <v>26</v>
      </c>
      <c r="N156" s="10">
        <v>26</v>
      </c>
      <c r="O156" s="10">
        <v>26</v>
      </c>
      <c r="P156" s="10">
        <v>44</v>
      </c>
      <c r="Q156" s="10">
        <v>26</v>
      </c>
      <c r="R156" s="10">
        <v>26</v>
      </c>
      <c r="S156" s="10">
        <v>26</v>
      </c>
      <c r="T156" s="10">
        <v>26</v>
      </c>
      <c r="U156" s="10">
        <v>26</v>
      </c>
      <c r="V156" s="10">
        <v>26</v>
      </c>
      <c r="W156" s="10">
        <v>26</v>
      </c>
      <c r="X156" s="10">
        <v>26</v>
      </c>
      <c r="Y156" s="10">
        <v>26</v>
      </c>
      <c r="Z156" s="10">
        <v>26</v>
      </c>
      <c r="AA156" s="10">
        <v>26</v>
      </c>
      <c r="AB156" s="10">
        <v>26</v>
      </c>
      <c r="AC156" s="10">
        <v>26</v>
      </c>
      <c r="AD156" s="10">
        <v>26</v>
      </c>
      <c r="BL156" s="9" t="s">
        <v>147</v>
      </c>
      <c r="BM156" s="10">
        <v>26</v>
      </c>
      <c r="BN156" s="10">
        <v>26</v>
      </c>
      <c r="BO156" s="10">
        <v>26</v>
      </c>
      <c r="BP156" s="10">
        <v>26</v>
      </c>
      <c r="BQ156" s="10">
        <v>26</v>
      </c>
      <c r="BR156" s="10">
        <v>26</v>
      </c>
      <c r="BS156" s="10">
        <v>26</v>
      </c>
      <c r="BT156" s="10">
        <v>26</v>
      </c>
      <c r="BU156" s="10">
        <v>26</v>
      </c>
      <c r="BV156" s="10">
        <v>26</v>
      </c>
      <c r="BW156" s="10">
        <v>26</v>
      </c>
      <c r="BX156" s="10">
        <v>499646.5</v>
      </c>
      <c r="BY156" s="10">
        <v>26</v>
      </c>
      <c r="BZ156" s="10">
        <v>26</v>
      </c>
      <c r="CA156" s="10">
        <v>37.5</v>
      </c>
      <c r="CB156" s="10">
        <v>26</v>
      </c>
      <c r="CC156" s="10">
        <v>26</v>
      </c>
      <c r="CD156" s="10">
        <v>26</v>
      </c>
      <c r="CE156" s="10">
        <v>26</v>
      </c>
      <c r="CF156" s="10">
        <v>26</v>
      </c>
      <c r="CG156" s="10">
        <v>26</v>
      </c>
      <c r="CH156" s="10">
        <v>26</v>
      </c>
      <c r="CI156" s="10">
        <v>499664.5</v>
      </c>
      <c r="CJ156" s="10">
        <v>26</v>
      </c>
      <c r="CK156" s="10">
        <v>26</v>
      </c>
      <c r="CL156" s="10">
        <v>26</v>
      </c>
      <c r="CM156" s="10">
        <v>26</v>
      </c>
      <c r="CN156" s="10">
        <v>26</v>
      </c>
      <c r="CO156" s="10">
        <v>26</v>
      </c>
    </row>
    <row r="157" spans="1:93" ht="15.75" thickBot="1" x14ac:dyDescent="0.3">
      <c r="A157" s="9" t="s">
        <v>150</v>
      </c>
      <c r="B157" s="10">
        <v>499664.5</v>
      </c>
      <c r="C157" s="10">
        <v>25</v>
      </c>
      <c r="D157" s="10">
        <v>25</v>
      </c>
      <c r="E157" s="10">
        <v>25</v>
      </c>
      <c r="F157" s="10">
        <v>25</v>
      </c>
      <c r="G157" s="10">
        <v>499694</v>
      </c>
      <c r="H157" s="10">
        <v>25</v>
      </c>
      <c r="I157" s="10">
        <v>25</v>
      </c>
      <c r="J157" s="10">
        <v>25</v>
      </c>
      <c r="K157" s="10">
        <v>25</v>
      </c>
      <c r="L157" s="10">
        <v>25</v>
      </c>
      <c r="M157" s="10">
        <v>25</v>
      </c>
      <c r="N157" s="10">
        <v>25</v>
      </c>
      <c r="O157" s="10">
        <v>25</v>
      </c>
      <c r="P157" s="10">
        <v>36.5</v>
      </c>
      <c r="Q157" s="10">
        <v>25</v>
      </c>
      <c r="R157" s="10">
        <v>25</v>
      </c>
      <c r="S157" s="10">
        <v>25</v>
      </c>
      <c r="T157" s="10">
        <v>25</v>
      </c>
      <c r="U157" s="10">
        <v>25</v>
      </c>
      <c r="V157" s="10">
        <v>25</v>
      </c>
      <c r="W157" s="10">
        <v>25</v>
      </c>
      <c r="X157" s="10">
        <v>25</v>
      </c>
      <c r="Y157" s="10">
        <v>25</v>
      </c>
      <c r="Z157" s="10">
        <v>25</v>
      </c>
      <c r="AA157" s="10">
        <v>25</v>
      </c>
      <c r="AB157" s="10">
        <v>25</v>
      </c>
      <c r="AC157" s="10">
        <v>25</v>
      </c>
      <c r="AD157" s="10">
        <v>25</v>
      </c>
      <c r="BL157" s="9" t="s">
        <v>150</v>
      </c>
      <c r="BM157" s="10">
        <v>25</v>
      </c>
      <c r="BN157" s="10">
        <v>25</v>
      </c>
      <c r="BO157" s="10">
        <v>25</v>
      </c>
      <c r="BP157" s="10">
        <v>25</v>
      </c>
      <c r="BQ157" s="10">
        <v>25</v>
      </c>
      <c r="BR157" s="10">
        <v>25</v>
      </c>
      <c r="BS157" s="10">
        <v>25</v>
      </c>
      <c r="BT157" s="10">
        <v>25</v>
      </c>
      <c r="BU157" s="10">
        <v>25</v>
      </c>
      <c r="BV157" s="10">
        <v>25</v>
      </c>
      <c r="BW157" s="10">
        <v>25</v>
      </c>
      <c r="BX157" s="10">
        <v>499645.5</v>
      </c>
      <c r="BY157" s="10">
        <v>25</v>
      </c>
      <c r="BZ157" s="10">
        <v>25</v>
      </c>
      <c r="CA157" s="10">
        <v>36.5</v>
      </c>
      <c r="CB157" s="10">
        <v>25</v>
      </c>
      <c r="CC157" s="10">
        <v>25</v>
      </c>
      <c r="CD157" s="10">
        <v>25</v>
      </c>
      <c r="CE157" s="10">
        <v>25</v>
      </c>
      <c r="CF157" s="10">
        <v>25</v>
      </c>
      <c r="CG157" s="10">
        <v>25</v>
      </c>
      <c r="CH157" s="10">
        <v>25</v>
      </c>
      <c r="CI157" s="10">
        <v>499663.5</v>
      </c>
      <c r="CJ157" s="10">
        <v>25</v>
      </c>
      <c r="CK157" s="10">
        <v>25</v>
      </c>
      <c r="CL157" s="10">
        <v>25</v>
      </c>
      <c r="CM157" s="10">
        <v>25</v>
      </c>
      <c r="CN157" s="10">
        <v>25</v>
      </c>
      <c r="CO157" s="10">
        <v>25</v>
      </c>
    </row>
    <row r="158" spans="1:93" ht="15.75" thickBot="1" x14ac:dyDescent="0.3">
      <c r="A158" s="9" t="s">
        <v>153</v>
      </c>
      <c r="B158" s="10">
        <v>499663.5</v>
      </c>
      <c r="C158" s="10">
        <v>24</v>
      </c>
      <c r="D158" s="10">
        <v>24</v>
      </c>
      <c r="E158" s="10">
        <v>24</v>
      </c>
      <c r="F158" s="10">
        <v>24</v>
      </c>
      <c r="G158" s="10">
        <v>499693</v>
      </c>
      <c r="H158" s="10">
        <v>24</v>
      </c>
      <c r="I158" s="10">
        <v>24</v>
      </c>
      <c r="J158" s="10">
        <v>24</v>
      </c>
      <c r="K158" s="10">
        <v>24</v>
      </c>
      <c r="L158" s="10">
        <v>24</v>
      </c>
      <c r="M158" s="10">
        <v>24</v>
      </c>
      <c r="N158" s="10">
        <v>24</v>
      </c>
      <c r="O158" s="10">
        <v>24</v>
      </c>
      <c r="P158" s="10">
        <v>24</v>
      </c>
      <c r="Q158" s="10">
        <v>24</v>
      </c>
      <c r="R158" s="10">
        <v>24</v>
      </c>
      <c r="S158" s="10">
        <v>24</v>
      </c>
      <c r="T158" s="10">
        <v>24</v>
      </c>
      <c r="U158" s="10">
        <v>24</v>
      </c>
      <c r="V158" s="10">
        <v>24</v>
      </c>
      <c r="W158" s="10">
        <v>24</v>
      </c>
      <c r="X158" s="10">
        <v>24</v>
      </c>
      <c r="Y158" s="10">
        <v>24</v>
      </c>
      <c r="Z158" s="10">
        <v>24</v>
      </c>
      <c r="AA158" s="10">
        <v>24</v>
      </c>
      <c r="AB158" s="10">
        <v>24</v>
      </c>
      <c r="AC158" s="10">
        <v>24</v>
      </c>
      <c r="AD158" s="10">
        <v>24</v>
      </c>
      <c r="BL158" s="9" t="s">
        <v>153</v>
      </c>
      <c r="BM158" s="10">
        <v>24</v>
      </c>
      <c r="BN158" s="10">
        <v>24</v>
      </c>
      <c r="BO158" s="10">
        <v>24</v>
      </c>
      <c r="BP158" s="10">
        <v>24</v>
      </c>
      <c r="BQ158" s="10">
        <v>24</v>
      </c>
      <c r="BR158" s="10">
        <v>24</v>
      </c>
      <c r="BS158" s="10">
        <v>24</v>
      </c>
      <c r="BT158" s="10">
        <v>24</v>
      </c>
      <c r="BU158" s="10">
        <v>24</v>
      </c>
      <c r="BV158" s="10">
        <v>24</v>
      </c>
      <c r="BW158" s="10">
        <v>24</v>
      </c>
      <c r="BX158" s="10">
        <v>499644.5</v>
      </c>
      <c r="BY158" s="10">
        <v>24</v>
      </c>
      <c r="BZ158" s="10">
        <v>24</v>
      </c>
      <c r="CA158" s="10">
        <v>24</v>
      </c>
      <c r="CB158" s="10">
        <v>24</v>
      </c>
      <c r="CC158" s="10">
        <v>24</v>
      </c>
      <c r="CD158" s="10">
        <v>24</v>
      </c>
      <c r="CE158" s="10">
        <v>24</v>
      </c>
      <c r="CF158" s="10">
        <v>24</v>
      </c>
      <c r="CG158" s="10">
        <v>24</v>
      </c>
      <c r="CH158" s="10">
        <v>24</v>
      </c>
      <c r="CI158" s="10">
        <v>499662.5</v>
      </c>
      <c r="CJ158" s="10">
        <v>24</v>
      </c>
      <c r="CK158" s="10">
        <v>24</v>
      </c>
      <c r="CL158" s="10">
        <v>24</v>
      </c>
      <c r="CM158" s="10">
        <v>24</v>
      </c>
      <c r="CN158" s="10">
        <v>24</v>
      </c>
      <c r="CO158" s="10">
        <v>24</v>
      </c>
    </row>
    <row r="159" spans="1:93" ht="15.75" thickBot="1" x14ac:dyDescent="0.3">
      <c r="A159" s="9" t="s">
        <v>160</v>
      </c>
      <c r="B159" s="10">
        <v>499662.5</v>
      </c>
      <c r="C159" s="10">
        <v>23</v>
      </c>
      <c r="D159" s="10">
        <v>23</v>
      </c>
      <c r="E159" s="10">
        <v>23</v>
      </c>
      <c r="F159" s="10">
        <v>23</v>
      </c>
      <c r="G159" s="10">
        <v>499692</v>
      </c>
      <c r="H159" s="10">
        <v>23</v>
      </c>
      <c r="I159" s="10">
        <v>23</v>
      </c>
      <c r="J159" s="10">
        <v>23</v>
      </c>
      <c r="K159" s="10">
        <v>23</v>
      </c>
      <c r="L159" s="10">
        <v>23</v>
      </c>
      <c r="M159" s="10">
        <v>23</v>
      </c>
      <c r="N159" s="10">
        <v>23</v>
      </c>
      <c r="O159" s="10">
        <v>23</v>
      </c>
      <c r="P159" s="10">
        <v>23</v>
      </c>
      <c r="Q159" s="10">
        <v>23</v>
      </c>
      <c r="R159" s="10">
        <v>23</v>
      </c>
      <c r="S159" s="10">
        <v>23</v>
      </c>
      <c r="T159" s="10">
        <v>23</v>
      </c>
      <c r="U159" s="10">
        <v>23</v>
      </c>
      <c r="V159" s="10">
        <v>23</v>
      </c>
      <c r="W159" s="10">
        <v>23</v>
      </c>
      <c r="X159" s="10">
        <v>23</v>
      </c>
      <c r="Y159" s="10">
        <v>23</v>
      </c>
      <c r="Z159" s="10">
        <v>23</v>
      </c>
      <c r="AA159" s="10">
        <v>23</v>
      </c>
      <c r="AB159" s="10">
        <v>23</v>
      </c>
      <c r="AC159" s="10">
        <v>23</v>
      </c>
      <c r="AD159" s="10">
        <v>23</v>
      </c>
      <c r="BL159" s="9" t="s">
        <v>160</v>
      </c>
      <c r="BM159" s="10">
        <v>23</v>
      </c>
      <c r="BN159" s="10">
        <v>23</v>
      </c>
      <c r="BO159" s="10">
        <v>23</v>
      </c>
      <c r="BP159" s="10">
        <v>23</v>
      </c>
      <c r="BQ159" s="10">
        <v>23</v>
      </c>
      <c r="BR159" s="10">
        <v>23</v>
      </c>
      <c r="BS159" s="10">
        <v>23</v>
      </c>
      <c r="BT159" s="10">
        <v>23</v>
      </c>
      <c r="BU159" s="10">
        <v>23</v>
      </c>
      <c r="BV159" s="10">
        <v>23</v>
      </c>
      <c r="BW159" s="10">
        <v>23</v>
      </c>
      <c r="BX159" s="10">
        <v>499643.5</v>
      </c>
      <c r="BY159" s="10">
        <v>23</v>
      </c>
      <c r="BZ159" s="10">
        <v>23</v>
      </c>
      <c r="CA159" s="10">
        <v>23</v>
      </c>
      <c r="CB159" s="10">
        <v>23</v>
      </c>
      <c r="CC159" s="10">
        <v>23</v>
      </c>
      <c r="CD159" s="10">
        <v>23</v>
      </c>
      <c r="CE159" s="10">
        <v>23</v>
      </c>
      <c r="CF159" s="10">
        <v>23</v>
      </c>
      <c r="CG159" s="10">
        <v>23</v>
      </c>
      <c r="CH159" s="10">
        <v>23</v>
      </c>
      <c r="CI159" s="10">
        <v>499655</v>
      </c>
      <c r="CJ159" s="10">
        <v>23</v>
      </c>
      <c r="CK159" s="10">
        <v>23</v>
      </c>
      <c r="CL159" s="10">
        <v>23</v>
      </c>
      <c r="CM159" s="10">
        <v>23</v>
      </c>
      <c r="CN159" s="10">
        <v>23</v>
      </c>
      <c r="CO159" s="10">
        <v>23</v>
      </c>
    </row>
    <row r="160" spans="1:93" ht="15.75" thickBot="1" x14ac:dyDescent="0.3">
      <c r="A160" s="9" t="s">
        <v>167</v>
      </c>
      <c r="B160" s="10">
        <v>499661.5</v>
      </c>
      <c r="C160" s="10">
        <v>22</v>
      </c>
      <c r="D160" s="10">
        <v>22</v>
      </c>
      <c r="E160" s="10">
        <v>22</v>
      </c>
      <c r="F160" s="10">
        <v>22</v>
      </c>
      <c r="G160" s="10">
        <v>22</v>
      </c>
      <c r="H160" s="10">
        <v>22</v>
      </c>
      <c r="I160" s="10">
        <v>22</v>
      </c>
      <c r="J160" s="10">
        <v>22</v>
      </c>
      <c r="K160" s="10">
        <v>22</v>
      </c>
      <c r="L160" s="10">
        <v>22</v>
      </c>
      <c r="M160" s="10">
        <v>22</v>
      </c>
      <c r="N160" s="10">
        <v>22</v>
      </c>
      <c r="O160" s="10">
        <v>22</v>
      </c>
      <c r="P160" s="10">
        <v>22</v>
      </c>
      <c r="Q160" s="10">
        <v>22</v>
      </c>
      <c r="R160" s="10">
        <v>22</v>
      </c>
      <c r="S160" s="10">
        <v>22</v>
      </c>
      <c r="T160" s="10">
        <v>22</v>
      </c>
      <c r="U160" s="10">
        <v>22</v>
      </c>
      <c r="V160" s="10">
        <v>22</v>
      </c>
      <c r="W160" s="10">
        <v>22</v>
      </c>
      <c r="X160" s="10">
        <v>22</v>
      </c>
      <c r="Y160" s="10">
        <v>22</v>
      </c>
      <c r="Z160" s="10">
        <v>22</v>
      </c>
      <c r="AA160" s="10">
        <v>22</v>
      </c>
      <c r="AB160" s="10">
        <v>22</v>
      </c>
      <c r="AC160" s="10">
        <v>22</v>
      </c>
      <c r="AD160" s="10">
        <v>22</v>
      </c>
      <c r="BL160" s="9" t="s">
        <v>167</v>
      </c>
      <c r="BM160" s="10">
        <v>22</v>
      </c>
      <c r="BN160" s="10">
        <v>22</v>
      </c>
      <c r="BO160" s="10">
        <v>22</v>
      </c>
      <c r="BP160" s="10">
        <v>22</v>
      </c>
      <c r="BQ160" s="10">
        <v>22</v>
      </c>
      <c r="BR160" s="10">
        <v>22</v>
      </c>
      <c r="BS160" s="10">
        <v>22</v>
      </c>
      <c r="BT160" s="10">
        <v>22</v>
      </c>
      <c r="BU160" s="10">
        <v>22</v>
      </c>
      <c r="BV160" s="10">
        <v>22</v>
      </c>
      <c r="BW160" s="10">
        <v>22</v>
      </c>
      <c r="BX160" s="10">
        <v>22</v>
      </c>
      <c r="BY160" s="10">
        <v>22</v>
      </c>
      <c r="BZ160" s="10">
        <v>22</v>
      </c>
      <c r="CA160" s="10">
        <v>22</v>
      </c>
      <c r="CB160" s="10">
        <v>22</v>
      </c>
      <c r="CC160" s="10">
        <v>22</v>
      </c>
      <c r="CD160" s="10">
        <v>22</v>
      </c>
      <c r="CE160" s="10">
        <v>22</v>
      </c>
      <c r="CF160" s="10">
        <v>22</v>
      </c>
      <c r="CG160" s="10">
        <v>22</v>
      </c>
      <c r="CH160" s="10">
        <v>22</v>
      </c>
      <c r="CI160" s="10">
        <v>22</v>
      </c>
      <c r="CJ160" s="10">
        <v>22</v>
      </c>
      <c r="CK160" s="10">
        <v>22</v>
      </c>
      <c r="CL160" s="10">
        <v>22</v>
      </c>
      <c r="CM160" s="10">
        <v>22</v>
      </c>
      <c r="CN160" s="10">
        <v>22</v>
      </c>
      <c r="CO160" s="10">
        <v>22</v>
      </c>
    </row>
    <row r="161" spans="1:93" ht="15.75" thickBot="1" x14ac:dyDescent="0.3">
      <c r="A161" s="9" t="s">
        <v>172</v>
      </c>
      <c r="B161" s="10">
        <v>499660.5</v>
      </c>
      <c r="C161" s="10">
        <v>21</v>
      </c>
      <c r="D161" s="10">
        <v>21</v>
      </c>
      <c r="E161" s="10">
        <v>21</v>
      </c>
      <c r="F161" s="10">
        <v>21</v>
      </c>
      <c r="G161" s="10">
        <v>21</v>
      </c>
      <c r="H161" s="10">
        <v>21</v>
      </c>
      <c r="I161" s="10">
        <v>21</v>
      </c>
      <c r="J161" s="10">
        <v>21</v>
      </c>
      <c r="K161" s="10">
        <v>21</v>
      </c>
      <c r="L161" s="10">
        <v>21</v>
      </c>
      <c r="M161" s="10">
        <v>21</v>
      </c>
      <c r="N161" s="10">
        <v>21</v>
      </c>
      <c r="O161" s="10">
        <v>21</v>
      </c>
      <c r="P161" s="10">
        <v>21</v>
      </c>
      <c r="Q161" s="10">
        <v>21</v>
      </c>
      <c r="R161" s="10">
        <v>21</v>
      </c>
      <c r="S161" s="10">
        <v>21</v>
      </c>
      <c r="T161" s="10">
        <v>21</v>
      </c>
      <c r="U161" s="10">
        <v>21</v>
      </c>
      <c r="V161" s="10">
        <v>21</v>
      </c>
      <c r="W161" s="10">
        <v>21</v>
      </c>
      <c r="X161" s="10">
        <v>21</v>
      </c>
      <c r="Y161" s="10">
        <v>21</v>
      </c>
      <c r="Z161" s="10">
        <v>21</v>
      </c>
      <c r="AA161" s="10">
        <v>21</v>
      </c>
      <c r="AB161" s="10">
        <v>21</v>
      </c>
      <c r="AC161" s="10">
        <v>21</v>
      </c>
      <c r="AD161" s="10">
        <v>21</v>
      </c>
      <c r="BL161" s="9" t="s">
        <v>172</v>
      </c>
      <c r="BM161" s="10">
        <v>21</v>
      </c>
      <c r="BN161" s="10">
        <v>21</v>
      </c>
      <c r="BO161" s="10">
        <v>21</v>
      </c>
      <c r="BP161" s="10">
        <v>21</v>
      </c>
      <c r="BQ161" s="10">
        <v>21</v>
      </c>
      <c r="BR161" s="10">
        <v>21</v>
      </c>
      <c r="BS161" s="10">
        <v>21</v>
      </c>
      <c r="BT161" s="10">
        <v>21</v>
      </c>
      <c r="BU161" s="10">
        <v>21</v>
      </c>
      <c r="BV161" s="10">
        <v>21</v>
      </c>
      <c r="BW161" s="10">
        <v>21</v>
      </c>
      <c r="BX161" s="10">
        <v>21</v>
      </c>
      <c r="BY161" s="10">
        <v>21</v>
      </c>
      <c r="BZ161" s="10">
        <v>21</v>
      </c>
      <c r="CA161" s="10">
        <v>21</v>
      </c>
      <c r="CB161" s="10">
        <v>21</v>
      </c>
      <c r="CC161" s="10">
        <v>21</v>
      </c>
      <c r="CD161" s="10">
        <v>21</v>
      </c>
      <c r="CE161" s="10">
        <v>21</v>
      </c>
      <c r="CF161" s="10">
        <v>21</v>
      </c>
      <c r="CG161" s="10">
        <v>21</v>
      </c>
      <c r="CH161" s="10">
        <v>21</v>
      </c>
      <c r="CI161" s="10">
        <v>21</v>
      </c>
      <c r="CJ161" s="10">
        <v>21</v>
      </c>
      <c r="CK161" s="10">
        <v>21</v>
      </c>
      <c r="CL161" s="10">
        <v>21</v>
      </c>
      <c r="CM161" s="10">
        <v>21</v>
      </c>
      <c r="CN161" s="10">
        <v>21</v>
      </c>
      <c r="CO161" s="10">
        <v>21</v>
      </c>
    </row>
    <row r="162" spans="1:93" ht="15.75" thickBot="1" x14ac:dyDescent="0.3">
      <c r="A162" s="9" t="s">
        <v>177</v>
      </c>
      <c r="B162" s="10">
        <v>499659.5</v>
      </c>
      <c r="C162" s="10">
        <v>20</v>
      </c>
      <c r="D162" s="10">
        <v>20</v>
      </c>
      <c r="E162" s="10">
        <v>20</v>
      </c>
      <c r="F162" s="10">
        <v>20</v>
      </c>
      <c r="G162" s="10">
        <v>20</v>
      </c>
      <c r="H162" s="10">
        <v>20</v>
      </c>
      <c r="I162" s="10">
        <v>20</v>
      </c>
      <c r="J162" s="10">
        <v>20</v>
      </c>
      <c r="K162" s="10">
        <v>20</v>
      </c>
      <c r="L162" s="10">
        <v>20</v>
      </c>
      <c r="M162" s="10">
        <v>20</v>
      </c>
      <c r="N162" s="10">
        <v>20</v>
      </c>
      <c r="O162" s="10">
        <v>20</v>
      </c>
      <c r="P162" s="10">
        <v>20</v>
      </c>
      <c r="Q162" s="10">
        <v>20</v>
      </c>
      <c r="R162" s="10">
        <v>20</v>
      </c>
      <c r="S162" s="10">
        <v>20</v>
      </c>
      <c r="T162" s="10">
        <v>20</v>
      </c>
      <c r="U162" s="10">
        <v>20</v>
      </c>
      <c r="V162" s="10">
        <v>20</v>
      </c>
      <c r="W162" s="10">
        <v>20</v>
      </c>
      <c r="X162" s="10">
        <v>20</v>
      </c>
      <c r="Y162" s="10">
        <v>20</v>
      </c>
      <c r="Z162" s="10">
        <v>20</v>
      </c>
      <c r="AA162" s="10">
        <v>20</v>
      </c>
      <c r="AB162" s="10">
        <v>20</v>
      </c>
      <c r="AC162" s="10">
        <v>20</v>
      </c>
      <c r="AD162" s="10">
        <v>20</v>
      </c>
      <c r="BL162" s="9" t="s">
        <v>177</v>
      </c>
      <c r="BM162" s="10">
        <v>20</v>
      </c>
      <c r="BN162" s="10">
        <v>20</v>
      </c>
      <c r="BO162" s="10">
        <v>20</v>
      </c>
      <c r="BP162" s="10">
        <v>20</v>
      </c>
      <c r="BQ162" s="10">
        <v>20</v>
      </c>
      <c r="BR162" s="10">
        <v>20</v>
      </c>
      <c r="BS162" s="10">
        <v>20</v>
      </c>
      <c r="BT162" s="10">
        <v>20</v>
      </c>
      <c r="BU162" s="10">
        <v>20</v>
      </c>
      <c r="BV162" s="10">
        <v>20</v>
      </c>
      <c r="BW162" s="10">
        <v>20</v>
      </c>
      <c r="BX162" s="10">
        <v>20</v>
      </c>
      <c r="BY162" s="10">
        <v>20</v>
      </c>
      <c r="BZ162" s="10">
        <v>20</v>
      </c>
      <c r="CA162" s="10">
        <v>20</v>
      </c>
      <c r="CB162" s="10">
        <v>20</v>
      </c>
      <c r="CC162" s="10">
        <v>20</v>
      </c>
      <c r="CD162" s="10">
        <v>20</v>
      </c>
      <c r="CE162" s="10">
        <v>20</v>
      </c>
      <c r="CF162" s="10">
        <v>20</v>
      </c>
      <c r="CG162" s="10">
        <v>20</v>
      </c>
      <c r="CH162" s="10">
        <v>20</v>
      </c>
      <c r="CI162" s="10">
        <v>20</v>
      </c>
      <c r="CJ162" s="10">
        <v>20</v>
      </c>
      <c r="CK162" s="10">
        <v>20</v>
      </c>
      <c r="CL162" s="10">
        <v>20</v>
      </c>
      <c r="CM162" s="10">
        <v>20</v>
      </c>
      <c r="CN162" s="10">
        <v>20</v>
      </c>
      <c r="CO162" s="10">
        <v>20</v>
      </c>
    </row>
    <row r="163" spans="1:93" ht="15.75" thickBot="1" x14ac:dyDescent="0.3">
      <c r="A163" s="9" t="s">
        <v>182</v>
      </c>
      <c r="B163" s="10">
        <v>19</v>
      </c>
      <c r="C163" s="10">
        <v>19</v>
      </c>
      <c r="D163" s="10">
        <v>19</v>
      </c>
      <c r="E163" s="10">
        <v>19</v>
      </c>
      <c r="F163" s="10">
        <v>19</v>
      </c>
      <c r="G163" s="10">
        <v>19</v>
      </c>
      <c r="H163" s="10">
        <v>19</v>
      </c>
      <c r="I163" s="10">
        <v>19</v>
      </c>
      <c r="J163" s="10">
        <v>19</v>
      </c>
      <c r="K163" s="10">
        <v>19</v>
      </c>
      <c r="L163" s="10">
        <v>19</v>
      </c>
      <c r="M163" s="10">
        <v>19</v>
      </c>
      <c r="N163" s="10">
        <v>19</v>
      </c>
      <c r="O163" s="10">
        <v>19</v>
      </c>
      <c r="P163" s="10">
        <v>19</v>
      </c>
      <c r="Q163" s="10">
        <v>19</v>
      </c>
      <c r="R163" s="10">
        <v>19</v>
      </c>
      <c r="S163" s="10">
        <v>19</v>
      </c>
      <c r="T163" s="10">
        <v>19</v>
      </c>
      <c r="U163" s="10">
        <v>19</v>
      </c>
      <c r="V163" s="10">
        <v>19</v>
      </c>
      <c r="W163" s="10">
        <v>19</v>
      </c>
      <c r="X163" s="10">
        <v>19</v>
      </c>
      <c r="Y163" s="10">
        <v>19</v>
      </c>
      <c r="Z163" s="10">
        <v>19</v>
      </c>
      <c r="AA163" s="10">
        <v>19</v>
      </c>
      <c r="AB163" s="10">
        <v>19</v>
      </c>
      <c r="AC163" s="10">
        <v>19</v>
      </c>
      <c r="AD163" s="10">
        <v>19</v>
      </c>
      <c r="BL163" s="9" t="s">
        <v>182</v>
      </c>
      <c r="BM163" s="10">
        <v>19</v>
      </c>
      <c r="BN163" s="10">
        <v>19</v>
      </c>
      <c r="BO163" s="10">
        <v>19</v>
      </c>
      <c r="BP163" s="10">
        <v>19</v>
      </c>
      <c r="BQ163" s="10">
        <v>19</v>
      </c>
      <c r="BR163" s="10">
        <v>19</v>
      </c>
      <c r="BS163" s="10">
        <v>19</v>
      </c>
      <c r="BT163" s="10">
        <v>19</v>
      </c>
      <c r="BU163" s="10">
        <v>19</v>
      </c>
      <c r="BV163" s="10">
        <v>19</v>
      </c>
      <c r="BW163" s="10">
        <v>19</v>
      </c>
      <c r="BX163" s="10">
        <v>19</v>
      </c>
      <c r="BY163" s="10">
        <v>19</v>
      </c>
      <c r="BZ163" s="10">
        <v>19</v>
      </c>
      <c r="CA163" s="10">
        <v>19</v>
      </c>
      <c r="CB163" s="10">
        <v>19</v>
      </c>
      <c r="CC163" s="10">
        <v>19</v>
      </c>
      <c r="CD163" s="10">
        <v>19</v>
      </c>
      <c r="CE163" s="10">
        <v>19</v>
      </c>
      <c r="CF163" s="10">
        <v>19</v>
      </c>
      <c r="CG163" s="10">
        <v>19</v>
      </c>
      <c r="CH163" s="10">
        <v>19</v>
      </c>
      <c r="CI163" s="10">
        <v>19</v>
      </c>
      <c r="CJ163" s="10">
        <v>19</v>
      </c>
      <c r="CK163" s="10">
        <v>19</v>
      </c>
      <c r="CL163" s="10">
        <v>19</v>
      </c>
      <c r="CM163" s="10">
        <v>19</v>
      </c>
      <c r="CN163" s="10">
        <v>19</v>
      </c>
      <c r="CO163" s="10">
        <v>19</v>
      </c>
    </row>
    <row r="164" spans="1:93" ht="15.75" thickBot="1" x14ac:dyDescent="0.3">
      <c r="A164" s="9" t="s">
        <v>186</v>
      </c>
      <c r="B164" s="10">
        <v>18</v>
      </c>
      <c r="C164" s="10">
        <v>18</v>
      </c>
      <c r="D164" s="10">
        <v>18</v>
      </c>
      <c r="E164" s="10">
        <v>18</v>
      </c>
      <c r="F164" s="10">
        <v>18</v>
      </c>
      <c r="G164" s="10">
        <v>18</v>
      </c>
      <c r="H164" s="10">
        <v>18</v>
      </c>
      <c r="I164" s="10">
        <v>18</v>
      </c>
      <c r="J164" s="10">
        <v>18</v>
      </c>
      <c r="K164" s="10">
        <v>18</v>
      </c>
      <c r="L164" s="10">
        <v>18</v>
      </c>
      <c r="M164" s="10">
        <v>18</v>
      </c>
      <c r="N164" s="10">
        <v>18</v>
      </c>
      <c r="O164" s="10">
        <v>18</v>
      </c>
      <c r="P164" s="10">
        <v>18</v>
      </c>
      <c r="Q164" s="10">
        <v>18</v>
      </c>
      <c r="R164" s="10">
        <v>18</v>
      </c>
      <c r="S164" s="10">
        <v>18</v>
      </c>
      <c r="T164" s="10">
        <v>18</v>
      </c>
      <c r="U164" s="10">
        <v>18</v>
      </c>
      <c r="V164" s="10">
        <v>18</v>
      </c>
      <c r="W164" s="10">
        <v>18</v>
      </c>
      <c r="X164" s="10">
        <v>18</v>
      </c>
      <c r="Y164" s="10">
        <v>18</v>
      </c>
      <c r="Z164" s="10">
        <v>18</v>
      </c>
      <c r="AA164" s="10">
        <v>18</v>
      </c>
      <c r="AB164" s="10">
        <v>18</v>
      </c>
      <c r="AC164" s="10">
        <v>18</v>
      </c>
      <c r="AD164" s="10">
        <v>18</v>
      </c>
      <c r="BL164" s="9" t="s">
        <v>186</v>
      </c>
      <c r="BM164" s="10">
        <v>18</v>
      </c>
      <c r="BN164" s="10">
        <v>18</v>
      </c>
      <c r="BO164" s="10">
        <v>18</v>
      </c>
      <c r="BP164" s="10">
        <v>18</v>
      </c>
      <c r="BQ164" s="10">
        <v>18</v>
      </c>
      <c r="BR164" s="10">
        <v>18</v>
      </c>
      <c r="BS164" s="10">
        <v>18</v>
      </c>
      <c r="BT164" s="10">
        <v>18</v>
      </c>
      <c r="BU164" s="10">
        <v>18</v>
      </c>
      <c r="BV164" s="10">
        <v>18</v>
      </c>
      <c r="BW164" s="10">
        <v>18</v>
      </c>
      <c r="BX164" s="10">
        <v>18</v>
      </c>
      <c r="BY164" s="10">
        <v>18</v>
      </c>
      <c r="BZ164" s="10">
        <v>18</v>
      </c>
      <c r="CA164" s="10">
        <v>18</v>
      </c>
      <c r="CB164" s="10">
        <v>18</v>
      </c>
      <c r="CC164" s="10">
        <v>18</v>
      </c>
      <c r="CD164" s="10">
        <v>18</v>
      </c>
      <c r="CE164" s="10">
        <v>18</v>
      </c>
      <c r="CF164" s="10">
        <v>18</v>
      </c>
      <c r="CG164" s="10">
        <v>18</v>
      </c>
      <c r="CH164" s="10">
        <v>18</v>
      </c>
      <c r="CI164" s="10">
        <v>18</v>
      </c>
      <c r="CJ164" s="10">
        <v>18</v>
      </c>
      <c r="CK164" s="10">
        <v>18</v>
      </c>
      <c r="CL164" s="10">
        <v>18</v>
      </c>
      <c r="CM164" s="10">
        <v>18</v>
      </c>
      <c r="CN164" s="10">
        <v>18</v>
      </c>
      <c r="CO164" s="10">
        <v>18</v>
      </c>
    </row>
    <row r="165" spans="1:93" ht="15.75" thickBot="1" x14ac:dyDescent="0.3">
      <c r="A165" s="9" t="s">
        <v>190</v>
      </c>
      <c r="B165" s="10">
        <v>17</v>
      </c>
      <c r="C165" s="10">
        <v>17</v>
      </c>
      <c r="D165" s="10">
        <v>17</v>
      </c>
      <c r="E165" s="10">
        <v>17</v>
      </c>
      <c r="F165" s="10">
        <v>17</v>
      </c>
      <c r="G165" s="10">
        <v>17</v>
      </c>
      <c r="H165" s="10">
        <v>17</v>
      </c>
      <c r="I165" s="10">
        <v>17</v>
      </c>
      <c r="J165" s="10">
        <v>17</v>
      </c>
      <c r="K165" s="10">
        <v>17</v>
      </c>
      <c r="L165" s="10">
        <v>17</v>
      </c>
      <c r="M165" s="10">
        <v>17</v>
      </c>
      <c r="N165" s="10">
        <v>17</v>
      </c>
      <c r="O165" s="10">
        <v>17</v>
      </c>
      <c r="P165" s="10">
        <v>17</v>
      </c>
      <c r="Q165" s="10">
        <v>17</v>
      </c>
      <c r="R165" s="10">
        <v>17</v>
      </c>
      <c r="S165" s="10">
        <v>17</v>
      </c>
      <c r="T165" s="10">
        <v>17</v>
      </c>
      <c r="U165" s="10">
        <v>17</v>
      </c>
      <c r="V165" s="10">
        <v>17</v>
      </c>
      <c r="W165" s="10">
        <v>17</v>
      </c>
      <c r="X165" s="10">
        <v>17</v>
      </c>
      <c r="Y165" s="10">
        <v>17</v>
      </c>
      <c r="Z165" s="10">
        <v>17</v>
      </c>
      <c r="AA165" s="10">
        <v>17</v>
      </c>
      <c r="AB165" s="10">
        <v>17</v>
      </c>
      <c r="AC165" s="10">
        <v>17</v>
      </c>
      <c r="AD165" s="10">
        <v>17</v>
      </c>
      <c r="BL165" s="9" t="s">
        <v>190</v>
      </c>
      <c r="BM165" s="10">
        <v>17</v>
      </c>
      <c r="BN165" s="10">
        <v>17</v>
      </c>
      <c r="BO165" s="10">
        <v>17</v>
      </c>
      <c r="BP165" s="10">
        <v>17</v>
      </c>
      <c r="BQ165" s="10">
        <v>17</v>
      </c>
      <c r="BR165" s="10">
        <v>17</v>
      </c>
      <c r="BS165" s="10">
        <v>17</v>
      </c>
      <c r="BT165" s="10">
        <v>17</v>
      </c>
      <c r="BU165" s="10">
        <v>17</v>
      </c>
      <c r="BV165" s="10">
        <v>17</v>
      </c>
      <c r="BW165" s="10">
        <v>17</v>
      </c>
      <c r="BX165" s="10">
        <v>17</v>
      </c>
      <c r="BY165" s="10">
        <v>17</v>
      </c>
      <c r="BZ165" s="10">
        <v>17</v>
      </c>
      <c r="CA165" s="10">
        <v>17</v>
      </c>
      <c r="CB165" s="10">
        <v>17</v>
      </c>
      <c r="CC165" s="10">
        <v>17</v>
      </c>
      <c r="CD165" s="10">
        <v>17</v>
      </c>
      <c r="CE165" s="10">
        <v>17</v>
      </c>
      <c r="CF165" s="10">
        <v>17</v>
      </c>
      <c r="CG165" s="10">
        <v>17</v>
      </c>
      <c r="CH165" s="10">
        <v>17</v>
      </c>
      <c r="CI165" s="10">
        <v>17</v>
      </c>
      <c r="CJ165" s="10">
        <v>17</v>
      </c>
      <c r="CK165" s="10">
        <v>17</v>
      </c>
      <c r="CL165" s="10">
        <v>17</v>
      </c>
      <c r="CM165" s="10">
        <v>17</v>
      </c>
      <c r="CN165" s="10">
        <v>17</v>
      </c>
      <c r="CO165" s="10">
        <v>17</v>
      </c>
    </row>
    <row r="166" spans="1:93" ht="15.75" thickBot="1" x14ac:dyDescent="0.3">
      <c r="A166" s="9" t="s">
        <v>193</v>
      </c>
      <c r="B166" s="10">
        <v>16</v>
      </c>
      <c r="C166" s="10">
        <v>16</v>
      </c>
      <c r="D166" s="10">
        <v>16</v>
      </c>
      <c r="E166" s="10">
        <v>16</v>
      </c>
      <c r="F166" s="10">
        <v>16</v>
      </c>
      <c r="G166" s="10">
        <v>16</v>
      </c>
      <c r="H166" s="10">
        <v>16</v>
      </c>
      <c r="I166" s="10">
        <v>16</v>
      </c>
      <c r="J166" s="10">
        <v>16</v>
      </c>
      <c r="K166" s="10">
        <v>16</v>
      </c>
      <c r="L166" s="10">
        <v>16</v>
      </c>
      <c r="M166" s="10">
        <v>16</v>
      </c>
      <c r="N166" s="10">
        <v>16</v>
      </c>
      <c r="O166" s="10">
        <v>16</v>
      </c>
      <c r="P166" s="10">
        <v>16</v>
      </c>
      <c r="Q166" s="10">
        <v>16</v>
      </c>
      <c r="R166" s="10">
        <v>16</v>
      </c>
      <c r="S166" s="10">
        <v>16</v>
      </c>
      <c r="T166" s="10">
        <v>16</v>
      </c>
      <c r="U166" s="10">
        <v>16</v>
      </c>
      <c r="V166" s="10">
        <v>16</v>
      </c>
      <c r="W166" s="10">
        <v>16</v>
      </c>
      <c r="X166" s="10">
        <v>16</v>
      </c>
      <c r="Y166" s="10">
        <v>16</v>
      </c>
      <c r="Z166" s="10">
        <v>16</v>
      </c>
      <c r="AA166" s="10">
        <v>16</v>
      </c>
      <c r="AB166" s="10">
        <v>16</v>
      </c>
      <c r="AC166" s="10">
        <v>16</v>
      </c>
      <c r="AD166" s="10">
        <v>16</v>
      </c>
      <c r="BL166" s="9" t="s">
        <v>193</v>
      </c>
      <c r="BM166" s="10">
        <v>16</v>
      </c>
      <c r="BN166" s="10">
        <v>16</v>
      </c>
      <c r="BO166" s="10">
        <v>16</v>
      </c>
      <c r="BP166" s="10">
        <v>16</v>
      </c>
      <c r="BQ166" s="10">
        <v>16</v>
      </c>
      <c r="BR166" s="10">
        <v>16</v>
      </c>
      <c r="BS166" s="10">
        <v>16</v>
      </c>
      <c r="BT166" s="10">
        <v>16</v>
      </c>
      <c r="BU166" s="10">
        <v>16</v>
      </c>
      <c r="BV166" s="10">
        <v>16</v>
      </c>
      <c r="BW166" s="10">
        <v>16</v>
      </c>
      <c r="BX166" s="10">
        <v>16</v>
      </c>
      <c r="BY166" s="10">
        <v>16</v>
      </c>
      <c r="BZ166" s="10">
        <v>16</v>
      </c>
      <c r="CA166" s="10">
        <v>16</v>
      </c>
      <c r="CB166" s="10">
        <v>16</v>
      </c>
      <c r="CC166" s="10">
        <v>16</v>
      </c>
      <c r="CD166" s="10">
        <v>16</v>
      </c>
      <c r="CE166" s="10">
        <v>16</v>
      </c>
      <c r="CF166" s="10">
        <v>16</v>
      </c>
      <c r="CG166" s="10">
        <v>16</v>
      </c>
      <c r="CH166" s="10">
        <v>16</v>
      </c>
      <c r="CI166" s="10">
        <v>16</v>
      </c>
      <c r="CJ166" s="10">
        <v>16</v>
      </c>
      <c r="CK166" s="10">
        <v>16</v>
      </c>
      <c r="CL166" s="10">
        <v>16</v>
      </c>
      <c r="CM166" s="10">
        <v>16</v>
      </c>
      <c r="CN166" s="10">
        <v>16</v>
      </c>
      <c r="CO166" s="10">
        <v>16</v>
      </c>
    </row>
    <row r="167" spans="1:93" ht="15.75" thickBot="1" x14ac:dyDescent="0.3">
      <c r="A167" s="9" t="s">
        <v>196</v>
      </c>
      <c r="B167" s="10">
        <v>15</v>
      </c>
      <c r="C167" s="10">
        <v>15</v>
      </c>
      <c r="D167" s="10">
        <v>15</v>
      </c>
      <c r="E167" s="10">
        <v>15</v>
      </c>
      <c r="F167" s="10">
        <v>15</v>
      </c>
      <c r="G167" s="10">
        <v>15</v>
      </c>
      <c r="H167" s="10">
        <v>15</v>
      </c>
      <c r="I167" s="10">
        <v>15</v>
      </c>
      <c r="J167" s="10">
        <v>15</v>
      </c>
      <c r="K167" s="10">
        <v>15</v>
      </c>
      <c r="L167" s="10">
        <v>15</v>
      </c>
      <c r="M167" s="10">
        <v>15</v>
      </c>
      <c r="N167" s="10">
        <v>15</v>
      </c>
      <c r="O167" s="10">
        <v>15</v>
      </c>
      <c r="P167" s="10">
        <v>15</v>
      </c>
      <c r="Q167" s="10">
        <v>15</v>
      </c>
      <c r="R167" s="10">
        <v>15</v>
      </c>
      <c r="S167" s="10">
        <v>15</v>
      </c>
      <c r="T167" s="10">
        <v>15</v>
      </c>
      <c r="U167" s="10">
        <v>15</v>
      </c>
      <c r="V167" s="10">
        <v>15</v>
      </c>
      <c r="W167" s="10">
        <v>15</v>
      </c>
      <c r="X167" s="10">
        <v>15</v>
      </c>
      <c r="Y167" s="10">
        <v>15</v>
      </c>
      <c r="Z167" s="10">
        <v>15</v>
      </c>
      <c r="AA167" s="10">
        <v>15</v>
      </c>
      <c r="AB167" s="10">
        <v>15</v>
      </c>
      <c r="AC167" s="10">
        <v>15</v>
      </c>
      <c r="AD167" s="10">
        <v>15</v>
      </c>
      <c r="BL167" s="9" t="s">
        <v>196</v>
      </c>
      <c r="BM167" s="10">
        <v>15</v>
      </c>
      <c r="BN167" s="10">
        <v>15</v>
      </c>
      <c r="BO167" s="10">
        <v>15</v>
      </c>
      <c r="BP167" s="10">
        <v>15</v>
      </c>
      <c r="BQ167" s="10">
        <v>15</v>
      </c>
      <c r="BR167" s="10">
        <v>15</v>
      </c>
      <c r="BS167" s="10">
        <v>15</v>
      </c>
      <c r="BT167" s="10">
        <v>15</v>
      </c>
      <c r="BU167" s="10">
        <v>15</v>
      </c>
      <c r="BV167" s="10">
        <v>15</v>
      </c>
      <c r="BW167" s="10">
        <v>15</v>
      </c>
      <c r="BX167" s="10">
        <v>15</v>
      </c>
      <c r="BY167" s="10">
        <v>15</v>
      </c>
      <c r="BZ167" s="10">
        <v>15</v>
      </c>
      <c r="CA167" s="10">
        <v>15</v>
      </c>
      <c r="CB167" s="10">
        <v>15</v>
      </c>
      <c r="CC167" s="10">
        <v>15</v>
      </c>
      <c r="CD167" s="10">
        <v>15</v>
      </c>
      <c r="CE167" s="10">
        <v>15</v>
      </c>
      <c r="CF167" s="10">
        <v>15</v>
      </c>
      <c r="CG167" s="10">
        <v>15</v>
      </c>
      <c r="CH167" s="10">
        <v>15</v>
      </c>
      <c r="CI167" s="10">
        <v>15</v>
      </c>
      <c r="CJ167" s="10">
        <v>15</v>
      </c>
      <c r="CK167" s="10">
        <v>15</v>
      </c>
      <c r="CL167" s="10">
        <v>15</v>
      </c>
      <c r="CM167" s="10">
        <v>15</v>
      </c>
      <c r="CN167" s="10">
        <v>15</v>
      </c>
      <c r="CO167" s="10">
        <v>15</v>
      </c>
    </row>
    <row r="168" spans="1:93" ht="15.75" thickBot="1" x14ac:dyDescent="0.3">
      <c r="A168" s="9" t="s">
        <v>198</v>
      </c>
      <c r="B168" s="10">
        <v>14</v>
      </c>
      <c r="C168" s="10">
        <v>14</v>
      </c>
      <c r="D168" s="10">
        <v>14</v>
      </c>
      <c r="E168" s="10">
        <v>14</v>
      </c>
      <c r="F168" s="10">
        <v>14</v>
      </c>
      <c r="G168" s="10">
        <v>14</v>
      </c>
      <c r="H168" s="10">
        <v>14</v>
      </c>
      <c r="I168" s="10">
        <v>14</v>
      </c>
      <c r="J168" s="10">
        <v>14</v>
      </c>
      <c r="K168" s="10">
        <v>14</v>
      </c>
      <c r="L168" s="10">
        <v>14</v>
      </c>
      <c r="M168" s="10">
        <v>14</v>
      </c>
      <c r="N168" s="10">
        <v>14</v>
      </c>
      <c r="O168" s="10">
        <v>14</v>
      </c>
      <c r="P168" s="10">
        <v>14</v>
      </c>
      <c r="Q168" s="10">
        <v>14</v>
      </c>
      <c r="R168" s="10">
        <v>14</v>
      </c>
      <c r="S168" s="10">
        <v>14</v>
      </c>
      <c r="T168" s="10">
        <v>14</v>
      </c>
      <c r="U168" s="10">
        <v>14</v>
      </c>
      <c r="V168" s="10">
        <v>14</v>
      </c>
      <c r="W168" s="10">
        <v>14</v>
      </c>
      <c r="X168" s="10">
        <v>14</v>
      </c>
      <c r="Y168" s="10">
        <v>14</v>
      </c>
      <c r="Z168" s="10">
        <v>14</v>
      </c>
      <c r="AA168" s="10">
        <v>14</v>
      </c>
      <c r="AB168" s="10">
        <v>14</v>
      </c>
      <c r="AC168" s="10">
        <v>14</v>
      </c>
      <c r="AD168" s="10">
        <v>14</v>
      </c>
      <c r="BL168" s="9" t="s">
        <v>198</v>
      </c>
      <c r="BM168" s="10">
        <v>14</v>
      </c>
      <c r="BN168" s="10">
        <v>14</v>
      </c>
      <c r="BO168" s="10">
        <v>14</v>
      </c>
      <c r="BP168" s="10">
        <v>14</v>
      </c>
      <c r="BQ168" s="10">
        <v>14</v>
      </c>
      <c r="BR168" s="10">
        <v>14</v>
      </c>
      <c r="BS168" s="10">
        <v>14</v>
      </c>
      <c r="BT168" s="10">
        <v>14</v>
      </c>
      <c r="BU168" s="10">
        <v>14</v>
      </c>
      <c r="BV168" s="10">
        <v>14</v>
      </c>
      <c r="BW168" s="10">
        <v>14</v>
      </c>
      <c r="BX168" s="10">
        <v>14</v>
      </c>
      <c r="BY168" s="10">
        <v>14</v>
      </c>
      <c r="BZ168" s="10">
        <v>14</v>
      </c>
      <c r="CA168" s="10">
        <v>14</v>
      </c>
      <c r="CB168" s="10">
        <v>14</v>
      </c>
      <c r="CC168" s="10">
        <v>14</v>
      </c>
      <c r="CD168" s="10">
        <v>14</v>
      </c>
      <c r="CE168" s="10">
        <v>14</v>
      </c>
      <c r="CF168" s="10">
        <v>14</v>
      </c>
      <c r="CG168" s="10">
        <v>14</v>
      </c>
      <c r="CH168" s="10">
        <v>14</v>
      </c>
      <c r="CI168" s="10">
        <v>14</v>
      </c>
      <c r="CJ168" s="10">
        <v>14</v>
      </c>
      <c r="CK168" s="10">
        <v>14</v>
      </c>
      <c r="CL168" s="10">
        <v>14</v>
      </c>
      <c r="CM168" s="10">
        <v>14</v>
      </c>
      <c r="CN168" s="10">
        <v>14</v>
      </c>
      <c r="CO168" s="10">
        <v>14</v>
      </c>
    </row>
    <row r="169" spans="1:93" ht="15.75" thickBot="1" x14ac:dyDescent="0.3">
      <c r="A169" s="9" t="s">
        <v>200</v>
      </c>
      <c r="B169" s="10">
        <v>13</v>
      </c>
      <c r="C169" s="10">
        <v>13</v>
      </c>
      <c r="D169" s="10">
        <v>13</v>
      </c>
      <c r="E169" s="10">
        <v>13</v>
      </c>
      <c r="F169" s="10">
        <v>13</v>
      </c>
      <c r="G169" s="10">
        <v>13</v>
      </c>
      <c r="H169" s="10">
        <v>13</v>
      </c>
      <c r="I169" s="10">
        <v>13</v>
      </c>
      <c r="J169" s="10">
        <v>13</v>
      </c>
      <c r="K169" s="10">
        <v>13</v>
      </c>
      <c r="L169" s="10">
        <v>13</v>
      </c>
      <c r="M169" s="10">
        <v>13</v>
      </c>
      <c r="N169" s="10">
        <v>13</v>
      </c>
      <c r="O169" s="10">
        <v>13</v>
      </c>
      <c r="P169" s="10">
        <v>13</v>
      </c>
      <c r="Q169" s="10">
        <v>13</v>
      </c>
      <c r="R169" s="10">
        <v>13</v>
      </c>
      <c r="S169" s="10">
        <v>13</v>
      </c>
      <c r="T169" s="10">
        <v>13</v>
      </c>
      <c r="U169" s="10">
        <v>13</v>
      </c>
      <c r="V169" s="10">
        <v>13</v>
      </c>
      <c r="W169" s="10">
        <v>13</v>
      </c>
      <c r="X169" s="10">
        <v>13</v>
      </c>
      <c r="Y169" s="10">
        <v>13</v>
      </c>
      <c r="Z169" s="10">
        <v>13</v>
      </c>
      <c r="AA169" s="10">
        <v>13</v>
      </c>
      <c r="AB169" s="10">
        <v>13</v>
      </c>
      <c r="AC169" s="10">
        <v>13</v>
      </c>
      <c r="AD169" s="10">
        <v>13</v>
      </c>
      <c r="BL169" s="9" t="s">
        <v>200</v>
      </c>
      <c r="BM169" s="10">
        <v>13</v>
      </c>
      <c r="BN169" s="10">
        <v>13</v>
      </c>
      <c r="BO169" s="10">
        <v>13</v>
      </c>
      <c r="BP169" s="10">
        <v>13</v>
      </c>
      <c r="BQ169" s="10">
        <v>13</v>
      </c>
      <c r="BR169" s="10">
        <v>13</v>
      </c>
      <c r="BS169" s="10">
        <v>13</v>
      </c>
      <c r="BT169" s="10">
        <v>13</v>
      </c>
      <c r="BU169" s="10">
        <v>13</v>
      </c>
      <c r="BV169" s="10">
        <v>13</v>
      </c>
      <c r="BW169" s="10">
        <v>13</v>
      </c>
      <c r="BX169" s="10">
        <v>13</v>
      </c>
      <c r="BY169" s="10">
        <v>13</v>
      </c>
      <c r="BZ169" s="10">
        <v>13</v>
      </c>
      <c r="CA169" s="10">
        <v>13</v>
      </c>
      <c r="CB169" s="10">
        <v>13</v>
      </c>
      <c r="CC169" s="10">
        <v>13</v>
      </c>
      <c r="CD169" s="10">
        <v>13</v>
      </c>
      <c r="CE169" s="10">
        <v>13</v>
      </c>
      <c r="CF169" s="10">
        <v>13</v>
      </c>
      <c r="CG169" s="10">
        <v>13</v>
      </c>
      <c r="CH169" s="10">
        <v>13</v>
      </c>
      <c r="CI169" s="10">
        <v>13</v>
      </c>
      <c r="CJ169" s="10">
        <v>13</v>
      </c>
      <c r="CK169" s="10">
        <v>13</v>
      </c>
      <c r="CL169" s="10">
        <v>13</v>
      </c>
      <c r="CM169" s="10">
        <v>13</v>
      </c>
      <c r="CN169" s="10">
        <v>13</v>
      </c>
      <c r="CO169" s="10">
        <v>13</v>
      </c>
    </row>
    <row r="170" spans="1:93" ht="15.75" thickBot="1" x14ac:dyDescent="0.3">
      <c r="A170" s="9" t="s">
        <v>202</v>
      </c>
      <c r="B170" s="10">
        <v>12</v>
      </c>
      <c r="C170" s="10">
        <v>12</v>
      </c>
      <c r="D170" s="10">
        <v>12</v>
      </c>
      <c r="E170" s="10">
        <v>12</v>
      </c>
      <c r="F170" s="10">
        <v>12</v>
      </c>
      <c r="G170" s="10">
        <v>12</v>
      </c>
      <c r="H170" s="10">
        <v>12</v>
      </c>
      <c r="I170" s="10">
        <v>12</v>
      </c>
      <c r="J170" s="10">
        <v>12</v>
      </c>
      <c r="K170" s="10">
        <v>12</v>
      </c>
      <c r="L170" s="10">
        <v>12</v>
      </c>
      <c r="M170" s="10">
        <v>12</v>
      </c>
      <c r="N170" s="10">
        <v>12</v>
      </c>
      <c r="O170" s="10">
        <v>12</v>
      </c>
      <c r="P170" s="10">
        <v>12</v>
      </c>
      <c r="Q170" s="10">
        <v>12</v>
      </c>
      <c r="R170" s="10">
        <v>12</v>
      </c>
      <c r="S170" s="10">
        <v>12</v>
      </c>
      <c r="T170" s="10">
        <v>12</v>
      </c>
      <c r="U170" s="10">
        <v>12</v>
      </c>
      <c r="V170" s="10">
        <v>12</v>
      </c>
      <c r="W170" s="10">
        <v>12</v>
      </c>
      <c r="X170" s="10">
        <v>12</v>
      </c>
      <c r="Y170" s="10">
        <v>12</v>
      </c>
      <c r="Z170" s="10">
        <v>12</v>
      </c>
      <c r="AA170" s="10">
        <v>12</v>
      </c>
      <c r="AB170" s="10">
        <v>12</v>
      </c>
      <c r="AC170" s="10">
        <v>12</v>
      </c>
      <c r="AD170" s="10">
        <v>12</v>
      </c>
      <c r="BL170" s="9" t="s">
        <v>202</v>
      </c>
      <c r="BM170" s="10">
        <v>12</v>
      </c>
      <c r="BN170" s="10">
        <v>12</v>
      </c>
      <c r="BO170" s="10">
        <v>12</v>
      </c>
      <c r="BP170" s="10">
        <v>12</v>
      </c>
      <c r="BQ170" s="10">
        <v>12</v>
      </c>
      <c r="BR170" s="10">
        <v>12</v>
      </c>
      <c r="BS170" s="10">
        <v>12</v>
      </c>
      <c r="BT170" s="10">
        <v>12</v>
      </c>
      <c r="BU170" s="10">
        <v>12</v>
      </c>
      <c r="BV170" s="10">
        <v>12</v>
      </c>
      <c r="BW170" s="10">
        <v>12</v>
      </c>
      <c r="BX170" s="10">
        <v>12</v>
      </c>
      <c r="BY170" s="10">
        <v>12</v>
      </c>
      <c r="BZ170" s="10">
        <v>12</v>
      </c>
      <c r="CA170" s="10">
        <v>12</v>
      </c>
      <c r="CB170" s="10">
        <v>12</v>
      </c>
      <c r="CC170" s="10">
        <v>12</v>
      </c>
      <c r="CD170" s="10">
        <v>12</v>
      </c>
      <c r="CE170" s="10">
        <v>12</v>
      </c>
      <c r="CF170" s="10">
        <v>12</v>
      </c>
      <c r="CG170" s="10">
        <v>12</v>
      </c>
      <c r="CH170" s="10">
        <v>12</v>
      </c>
      <c r="CI170" s="10">
        <v>12</v>
      </c>
      <c r="CJ170" s="10">
        <v>12</v>
      </c>
      <c r="CK170" s="10">
        <v>12</v>
      </c>
      <c r="CL170" s="10">
        <v>12</v>
      </c>
      <c r="CM170" s="10">
        <v>12</v>
      </c>
      <c r="CN170" s="10">
        <v>12</v>
      </c>
      <c r="CO170" s="10">
        <v>12</v>
      </c>
    </row>
    <row r="171" spans="1:93" ht="15.75" thickBot="1" x14ac:dyDescent="0.3">
      <c r="A171" s="9" t="s">
        <v>204</v>
      </c>
      <c r="B171" s="10">
        <v>11</v>
      </c>
      <c r="C171" s="10">
        <v>11</v>
      </c>
      <c r="D171" s="10">
        <v>11</v>
      </c>
      <c r="E171" s="10">
        <v>11</v>
      </c>
      <c r="F171" s="10">
        <v>11</v>
      </c>
      <c r="G171" s="10">
        <v>11</v>
      </c>
      <c r="H171" s="10">
        <v>11</v>
      </c>
      <c r="I171" s="10">
        <v>11</v>
      </c>
      <c r="J171" s="10">
        <v>11</v>
      </c>
      <c r="K171" s="10">
        <v>11</v>
      </c>
      <c r="L171" s="10">
        <v>11</v>
      </c>
      <c r="M171" s="10">
        <v>11</v>
      </c>
      <c r="N171" s="10">
        <v>11</v>
      </c>
      <c r="O171" s="10">
        <v>11</v>
      </c>
      <c r="P171" s="10">
        <v>11</v>
      </c>
      <c r="Q171" s="10">
        <v>11</v>
      </c>
      <c r="R171" s="10">
        <v>11</v>
      </c>
      <c r="S171" s="10">
        <v>11</v>
      </c>
      <c r="T171" s="10">
        <v>11</v>
      </c>
      <c r="U171" s="10">
        <v>11</v>
      </c>
      <c r="V171" s="10">
        <v>11</v>
      </c>
      <c r="W171" s="10">
        <v>11</v>
      </c>
      <c r="X171" s="10">
        <v>11</v>
      </c>
      <c r="Y171" s="10">
        <v>11</v>
      </c>
      <c r="Z171" s="10">
        <v>11</v>
      </c>
      <c r="AA171" s="10">
        <v>11</v>
      </c>
      <c r="AB171" s="10">
        <v>11</v>
      </c>
      <c r="AC171" s="10">
        <v>11</v>
      </c>
      <c r="AD171" s="10">
        <v>11</v>
      </c>
      <c r="BL171" s="9" t="s">
        <v>204</v>
      </c>
      <c r="BM171" s="10">
        <v>11</v>
      </c>
      <c r="BN171" s="10">
        <v>11</v>
      </c>
      <c r="BO171" s="10">
        <v>11</v>
      </c>
      <c r="BP171" s="10">
        <v>11</v>
      </c>
      <c r="BQ171" s="10">
        <v>11</v>
      </c>
      <c r="BR171" s="10">
        <v>11</v>
      </c>
      <c r="BS171" s="10">
        <v>11</v>
      </c>
      <c r="BT171" s="10">
        <v>11</v>
      </c>
      <c r="BU171" s="10">
        <v>11</v>
      </c>
      <c r="BV171" s="10">
        <v>11</v>
      </c>
      <c r="BW171" s="10">
        <v>11</v>
      </c>
      <c r="BX171" s="10">
        <v>11</v>
      </c>
      <c r="BY171" s="10">
        <v>11</v>
      </c>
      <c r="BZ171" s="10">
        <v>11</v>
      </c>
      <c r="CA171" s="10">
        <v>11</v>
      </c>
      <c r="CB171" s="10">
        <v>11</v>
      </c>
      <c r="CC171" s="10">
        <v>11</v>
      </c>
      <c r="CD171" s="10">
        <v>11</v>
      </c>
      <c r="CE171" s="10">
        <v>11</v>
      </c>
      <c r="CF171" s="10">
        <v>11</v>
      </c>
      <c r="CG171" s="10">
        <v>11</v>
      </c>
      <c r="CH171" s="10">
        <v>11</v>
      </c>
      <c r="CI171" s="10">
        <v>11</v>
      </c>
      <c r="CJ171" s="10">
        <v>11</v>
      </c>
      <c r="CK171" s="10">
        <v>11</v>
      </c>
      <c r="CL171" s="10">
        <v>11</v>
      </c>
      <c r="CM171" s="10">
        <v>11</v>
      </c>
      <c r="CN171" s="10">
        <v>11</v>
      </c>
      <c r="CO171" s="10">
        <v>11</v>
      </c>
    </row>
    <row r="172" spans="1:93" ht="15.75" thickBot="1" x14ac:dyDescent="0.3">
      <c r="A172" s="9" t="s">
        <v>206</v>
      </c>
      <c r="B172" s="10">
        <v>10</v>
      </c>
      <c r="C172" s="10">
        <v>10</v>
      </c>
      <c r="D172" s="10">
        <v>10</v>
      </c>
      <c r="E172" s="10">
        <v>10</v>
      </c>
      <c r="F172" s="10">
        <v>10</v>
      </c>
      <c r="G172" s="10">
        <v>10</v>
      </c>
      <c r="H172" s="10">
        <v>10</v>
      </c>
      <c r="I172" s="10">
        <v>10</v>
      </c>
      <c r="J172" s="10">
        <v>10</v>
      </c>
      <c r="K172" s="10">
        <v>10</v>
      </c>
      <c r="L172" s="10">
        <v>10</v>
      </c>
      <c r="M172" s="10">
        <v>10</v>
      </c>
      <c r="N172" s="10">
        <v>10</v>
      </c>
      <c r="O172" s="10">
        <v>10</v>
      </c>
      <c r="P172" s="10">
        <v>10</v>
      </c>
      <c r="Q172" s="10">
        <v>10</v>
      </c>
      <c r="R172" s="10">
        <v>10</v>
      </c>
      <c r="S172" s="10">
        <v>10</v>
      </c>
      <c r="T172" s="10">
        <v>10</v>
      </c>
      <c r="U172" s="10">
        <v>10</v>
      </c>
      <c r="V172" s="10">
        <v>10</v>
      </c>
      <c r="W172" s="10">
        <v>10</v>
      </c>
      <c r="X172" s="10">
        <v>10</v>
      </c>
      <c r="Y172" s="10">
        <v>10</v>
      </c>
      <c r="Z172" s="10">
        <v>10</v>
      </c>
      <c r="AA172" s="10">
        <v>10</v>
      </c>
      <c r="AB172" s="10">
        <v>10</v>
      </c>
      <c r="AC172" s="10">
        <v>10</v>
      </c>
      <c r="AD172" s="10">
        <v>10</v>
      </c>
      <c r="BL172" s="9" t="s">
        <v>206</v>
      </c>
      <c r="BM172" s="10">
        <v>10</v>
      </c>
      <c r="BN172" s="10">
        <v>10</v>
      </c>
      <c r="BO172" s="10">
        <v>10</v>
      </c>
      <c r="BP172" s="10">
        <v>10</v>
      </c>
      <c r="BQ172" s="10">
        <v>10</v>
      </c>
      <c r="BR172" s="10">
        <v>10</v>
      </c>
      <c r="BS172" s="10">
        <v>10</v>
      </c>
      <c r="BT172" s="10">
        <v>10</v>
      </c>
      <c r="BU172" s="10">
        <v>10</v>
      </c>
      <c r="BV172" s="10">
        <v>10</v>
      </c>
      <c r="BW172" s="10">
        <v>10</v>
      </c>
      <c r="BX172" s="10">
        <v>10</v>
      </c>
      <c r="BY172" s="10">
        <v>10</v>
      </c>
      <c r="BZ172" s="10">
        <v>10</v>
      </c>
      <c r="CA172" s="10">
        <v>10</v>
      </c>
      <c r="CB172" s="10">
        <v>10</v>
      </c>
      <c r="CC172" s="10">
        <v>10</v>
      </c>
      <c r="CD172" s="10">
        <v>10</v>
      </c>
      <c r="CE172" s="10">
        <v>10</v>
      </c>
      <c r="CF172" s="10">
        <v>10</v>
      </c>
      <c r="CG172" s="10">
        <v>10</v>
      </c>
      <c r="CH172" s="10">
        <v>10</v>
      </c>
      <c r="CI172" s="10">
        <v>10</v>
      </c>
      <c r="CJ172" s="10">
        <v>10</v>
      </c>
      <c r="CK172" s="10">
        <v>10</v>
      </c>
      <c r="CL172" s="10">
        <v>10</v>
      </c>
      <c r="CM172" s="10">
        <v>10</v>
      </c>
      <c r="CN172" s="10">
        <v>10</v>
      </c>
      <c r="CO172" s="10">
        <v>10</v>
      </c>
    </row>
    <row r="173" spans="1:93" ht="15.75" thickBot="1" x14ac:dyDescent="0.3">
      <c r="A173" s="9" t="s">
        <v>208</v>
      </c>
      <c r="B173" s="10">
        <v>9</v>
      </c>
      <c r="C173" s="10">
        <v>9</v>
      </c>
      <c r="D173" s="10">
        <v>9</v>
      </c>
      <c r="E173" s="10">
        <v>9</v>
      </c>
      <c r="F173" s="10">
        <v>9</v>
      </c>
      <c r="G173" s="10">
        <v>9</v>
      </c>
      <c r="H173" s="10">
        <v>9</v>
      </c>
      <c r="I173" s="10">
        <v>9</v>
      </c>
      <c r="J173" s="10">
        <v>9</v>
      </c>
      <c r="K173" s="10">
        <v>9</v>
      </c>
      <c r="L173" s="10">
        <v>9</v>
      </c>
      <c r="M173" s="10">
        <v>9</v>
      </c>
      <c r="N173" s="10">
        <v>9</v>
      </c>
      <c r="O173" s="10">
        <v>9</v>
      </c>
      <c r="P173" s="10">
        <v>9</v>
      </c>
      <c r="Q173" s="10">
        <v>9</v>
      </c>
      <c r="R173" s="10">
        <v>9</v>
      </c>
      <c r="S173" s="10">
        <v>9</v>
      </c>
      <c r="T173" s="10">
        <v>9</v>
      </c>
      <c r="U173" s="10">
        <v>9</v>
      </c>
      <c r="V173" s="10">
        <v>9</v>
      </c>
      <c r="W173" s="10">
        <v>9</v>
      </c>
      <c r="X173" s="10">
        <v>9</v>
      </c>
      <c r="Y173" s="10">
        <v>9</v>
      </c>
      <c r="Z173" s="10">
        <v>9</v>
      </c>
      <c r="AA173" s="10">
        <v>9</v>
      </c>
      <c r="AB173" s="10">
        <v>9</v>
      </c>
      <c r="AC173" s="10">
        <v>9</v>
      </c>
      <c r="AD173" s="10">
        <v>9</v>
      </c>
      <c r="BL173" s="9" t="s">
        <v>208</v>
      </c>
      <c r="BM173" s="10">
        <v>9</v>
      </c>
      <c r="BN173" s="10">
        <v>9</v>
      </c>
      <c r="BO173" s="10">
        <v>9</v>
      </c>
      <c r="BP173" s="10">
        <v>9</v>
      </c>
      <c r="BQ173" s="10">
        <v>9</v>
      </c>
      <c r="BR173" s="10">
        <v>9</v>
      </c>
      <c r="BS173" s="10">
        <v>9</v>
      </c>
      <c r="BT173" s="10">
        <v>9</v>
      </c>
      <c r="BU173" s="10">
        <v>9</v>
      </c>
      <c r="BV173" s="10">
        <v>9</v>
      </c>
      <c r="BW173" s="10">
        <v>9</v>
      </c>
      <c r="BX173" s="10">
        <v>9</v>
      </c>
      <c r="BY173" s="10">
        <v>9</v>
      </c>
      <c r="BZ173" s="10">
        <v>9</v>
      </c>
      <c r="CA173" s="10">
        <v>9</v>
      </c>
      <c r="CB173" s="10">
        <v>9</v>
      </c>
      <c r="CC173" s="10">
        <v>9</v>
      </c>
      <c r="CD173" s="10">
        <v>9</v>
      </c>
      <c r="CE173" s="10">
        <v>9</v>
      </c>
      <c r="CF173" s="10">
        <v>9</v>
      </c>
      <c r="CG173" s="10">
        <v>9</v>
      </c>
      <c r="CH173" s="10">
        <v>9</v>
      </c>
      <c r="CI173" s="10">
        <v>9</v>
      </c>
      <c r="CJ173" s="10">
        <v>9</v>
      </c>
      <c r="CK173" s="10">
        <v>9</v>
      </c>
      <c r="CL173" s="10">
        <v>9</v>
      </c>
      <c r="CM173" s="10">
        <v>9</v>
      </c>
      <c r="CN173" s="10">
        <v>9</v>
      </c>
      <c r="CO173" s="10">
        <v>9</v>
      </c>
    </row>
    <row r="174" spans="1:93" ht="15.75" thickBot="1" x14ac:dyDescent="0.3">
      <c r="A174" s="9" t="s">
        <v>210</v>
      </c>
      <c r="B174" s="10">
        <v>8</v>
      </c>
      <c r="C174" s="10">
        <v>8</v>
      </c>
      <c r="D174" s="10">
        <v>8</v>
      </c>
      <c r="E174" s="10">
        <v>8</v>
      </c>
      <c r="F174" s="10">
        <v>8</v>
      </c>
      <c r="G174" s="10">
        <v>8</v>
      </c>
      <c r="H174" s="10">
        <v>8</v>
      </c>
      <c r="I174" s="10">
        <v>8</v>
      </c>
      <c r="J174" s="10">
        <v>8</v>
      </c>
      <c r="K174" s="10">
        <v>8</v>
      </c>
      <c r="L174" s="10">
        <v>8</v>
      </c>
      <c r="M174" s="10">
        <v>8</v>
      </c>
      <c r="N174" s="10">
        <v>8</v>
      </c>
      <c r="O174" s="10">
        <v>8</v>
      </c>
      <c r="P174" s="10">
        <v>8</v>
      </c>
      <c r="Q174" s="10">
        <v>8</v>
      </c>
      <c r="R174" s="10">
        <v>8</v>
      </c>
      <c r="S174" s="10">
        <v>8</v>
      </c>
      <c r="T174" s="10">
        <v>8</v>
      </c>
      <c r="U174" s="10">
        <v>8</v>
      </c>
      <c r="V174" s="10">
        <v>8</v>
      </c>
      <c r="W174" s="10">
        <v>8</v>
      </c>
      <c r="X174" s="10">
        <v>8</v>
      </c>
      <c r="Y174" s="10">
        <v>8</v>
      </c>
      <c r="Z174" s="10">
        <v>8</v>
      </c>
      <c r="AA174" s="10">
        <v>8</v>
      </c>
      <c r="AB174" s="10">
        <v>8</v>
      </c>
      <c r="AC174" s="10">
        <v>8</v>
      </c>
      <c r="AD174" s="10">
        <v>8</v>
      </c>
      <c r="BL174" s="9" t="s">
        <v>210</v>
      </c>
      <c r="BM174" s="10">
        <v>8</v>
      </c>
      <c r="BN174" s="10">
        <v>8</v>
      </c>
      <c r="BO174" s="10">
        <v>8</v>
      </c>
      <c r="BP174" s="10">
        <v>8</v>
      </c>
      <c r="BQ174" s="10">
        <v>8</v>
      </c>
      <c r="BR174" s="10">
        <v>8</v>
      </c>
      <c r="BS174" s="10">
        <v>8</v>
      </c>
      <c r="BT174" s="10">
        <v>8</v>
      </c>
      <c r="BU174" s="10">
        <v>8</v>
      </c>
      <c r="BV174" s="10">
        <v>8</v>
      </c>
      <c r="BW174" s="10">
        <v>8</v>
      </c>
      <c r="BX174" s="10">
        <v>8</v>
      </c>
      <c r="BY174" s="10">
        <v>8</v>
      </c>
      <c r="BZ174" s="10">
        <v>8</v>
      </c>
      <c r="CA174" s="10">
        <v>8</v>
      </c>
      <c r="CB174" s="10">
        <v>8</v>
      </c>
      <c r="CC174" s="10">
        <v>8</v>
      </c>
      <c r="CD174" s="10">
        <v>8</v>
      </c>
      <c r="CE174" s="10">
        <v>8</v>
      </c>
      <c r="CF174" s="10">
        <v>8</v>
      </c>
      <c r="CG174" s="10">
        <v>8</v>
      </c>
      <c r="CH174" s="10">
        <v>8</v>
      </c>
      <c r="CI174" s="10">
        <v>8</v>
      </c>
      <c r="CJ174" s="10">
        <v>8</v>
      </c>
      <c r="CK174" s="10">
        <v>8</v>
      </c>
      <c r="CL174" s="10">
        <v>8</v>
      </c>
      <c r="CM174" s="10">
        <v>8</v>
      </c>
      <c r="CN174" s="10">
        <v>8</v>
      </c>
      <c r="CO174" s="10">
        <v>8</v>
      </c>
    </row>
    <row r="175" spans="1:93" ht="15.75" thickBot="1" x14ac:dyDescent="0.3">
      <c r="A175" s="9" t="s">
        <v>212</v>
      </c>
      <c r="B175" s="10">
        <v>7</v>
      </c>
      <c r="C175" s="10">
        <v>7</v>
      </c>
      <c r="D175" s="10">
        <v>7</v>
      </c>
      <c r="E175" s="10">
        <v>7</v>
      </c>
      <c r="F175" s="10">
        <v>7</v>
      </c>
      <c r="G175" s="10">
        <v>7</v>
      </c>
      <c r="H175" s="10">
        <v>7</v>
      </c>
      <c r="I175" s="10">
        <v>7</v>
      </c>
      <c r="J175" s="10">
        <v>7</v>
      </c>
      <c r="K175" s="10">
        <v>7</v>
      </c>
      <c r="L175" s="10">
        <v>7</v>
      </c>
      <c r="M175" s="10">
        <v>7</v>
      </c>
      <c r="N175" s="10">
        <v>7</v>
      </c>
      <c r="O175" s="10">
        <v>7</v>
      </c>
      <c r="P175" s="10">
        <v>7</v>
      </c>
      <c r="Q175" s="10">
        <v>7</v>
      </c>
      <c r="R175" s="10">
        <v>7</v>
      </c>
      <c r="S175" s="10">
        <v>7</v>
      </c>
      <c r="T175" s="10">
        <v>7</v>
      </c>
      <c r="U175" s="10">
        <v>7</v>
      </c>
      <c r="V175" s="10">
        <v>7</v>
      </c>
      <c r="W175" s="10">
        <v>7</v>
      </c>
      <c r="X175" s="10">
        <v>7</v>
      </c>
      <c r="Y175" s="10">
        <v>7</v>
      </c>
      <c r="Z175" s="10">
        <v>7</v>
      </c>
      <c r="AA175" s="10">
        <v>7</v>
      </c>
      <c r="AB175" s="10">
        <v>7</v>
      </c>
      <c r="AC175" s="10">
        <v>7</v>
      </c>
      <c r="AD175" s="10">
        <v>7</v>
      </c>
      <c r="BL175" s="9" t="s">
        <v>212</v>
      </c>
      <c r="BM175" s="10">
        <v>7</v>
      </c>
      <c r="BN175" s="10">
        <v>7</v>
      </c>
      <c r="BO175" s="10">
        <v>7</v>
      </c>
      <c r="BP175" s="10">
        <v>7</v>
      </c>
      <c r="BQ175" s="10">
        <v>7</v>
      </c>
      <c r="BR175" s="10">
        <v>7</v>
      </c>
      <c r="BS175" s="10">
        <v>7</v>
      </c>
      <c r="BT175" s="10">
        <v>7</v>
      </c>
      <c r="BU175" s="10">
        <v>7</v>
      </c>
      <c r="BV175" s="10">
        <v>7</v>
      </c>
      <c r="BW175" s="10">
        <v>7</v>
      </c>
      <c r="BX175" s="10">
        <v>7</v>
      </c>
      <c r="BY175" s="10">
        <v>7</v>
      </c>
      <c r="BZ175" s="10">
        <v>7</v>
      </c>
      <c r="CA175" s="10">
        <v>7</v>
      </c>
      <c r="CB175" s="10">
        <v>7</v>
      </c>
      <c r="CC175" s="10">
        <v>7</v>
      </c>
      <c r="CD175" s="10">
        <v>7</v>
      </c>
      <c r="CE175" s="10">
        <v>7</v>
      </c>
      <c r="CF175" s="10">
        <v>7</v>
      </c>
      <c r="CG175" s="10">
        <v>7</v>
      </c>
      <c r="CH175" s="10">
        <v>7</v>
      </c>
      <c r="CI175" s="10">
        <v>7</v>
      </c>
      <c r="CJ175" s="10">
        <v>7</v>
      </c>
      <c r="CK175" s="10">
        <v>7</v>
      </c>
      <c r="CL175" s="10">
        <v>7</v>
      </c>
      <c r="CM175" s="10">
        <v>7</v>
      </c>
      <c r="CN175" s="10">
        <v>7</v>
      </c>
      <c r="CO175" s="10">
        <v>7</v>
      </c>
    </row>
    <row r="176" spans="1:93" ht="15.75" thickBot="1" x14ac:dyDescent="0.3">
      <c r="A176" s="9" t="s">
        <v>214</v>
      </c>
      <c r="B176" s="10">
        <v>6</v>
      </c>
      <c r="C176" s="10">
        <v>6</v>
      </c>
      <c r="D176" s="10">
        <v>6</v>
      </c>
      <c r="E176" s="10">
        <v>6</v>
      </c>
      <c r="F176" s="10">
        <v>6</v>
      </c>
      <c r="G176" s="10">
        <v>6</v>
      </c>
      <c r="H176" s="10">
        <v>6</v>
      </c>
      <c r="I176" s="10">
        <v>6</v>
      </c>
      <c r="J176" s="10">
        <v>6</v>
      </c>
      <c r="K176" s="10">
        <v>6</v>
      </c>
      <c r="L176" s="10">
        <v>6</v>
      </c>
      <c r="M176" s="10">
        <v>6</v>
      </c>
      <c r="N176" s="10">
        <v>6</v>
      </c>
      <c r="O176" s="10">
        <v>6</v>
      </c>
      <c r="P176" s="10">
        <v>6</v>
      </c>
      <c r="Q176" s="10">
        <v>6</v>
      </c>
      <c r="R176" s="10">
        <v>6</v>
      </c>
      <c r="S176" s="10">
        <v>6</v>
      </c>
      <c r="T176" s="10">
        <v>6</v>
      </c>
      <c r="U176" s="10">
        <v>6</v>
      </c>
      <c r="V176" s="10">
        <v>6</v>
      </c>
      <c r="W176" s="10">
        <v>6</v>
      </c>
      <c r="X176" s="10">
        <v>6</v>
      </c>
      <c r="Y176" s="10">
        <v>6</v>
      </c>
      <c r="Z176" s="10">
        <v>6</v>
      </c>
      <c r="AA176" s="10">
        <v>6</v>
      </c>
      <c r="AB176" s="10">
        <v>6</v>
      </c>
      <c r="AC176" s="10">
        <v>6</v>
      </c>
      <c r="AD176" s="10">
        <v>6</v>
      </c>
      <c r="BL176" s="9" t="s">
        <v>214</v>
      </c>
      <c r="BM176" s="10">
        <v>6</v>
      </c>
      <c r="BN176" s="10">
        <v>6</v>
      </c>
      <c r="BO176" s="10">
        <v>6</v>
      </c>
      <c r="BP176" s="10">
        <v>6</v>
      </c>
      <c r="BQ176" s="10">
        <v>6</v>
      </c>
      <c r="BR176" s="10">
        <v>6</v>
      </c>
      <c r="BS176" s="10">
        <v>6</v>
      </c>
      <c r="BT176" s="10">
        <v>6</v>
      </c>
      <c r="BU176" s="10">
        <v>6</v>
      </c>
      <c r="BV176" s="10">
        <v>6</v>
      </c>
      <c r="BW176" s="10">
        <v>6</v>
      </c>
      <c r="BX176" s="10">
        <v>6</v>
      </c>
      <c r="BY176" s="10">
        <v>6</v>
      </c>
      <c r="BZ176" s="10">
        <v>6</v>
      </c>
      <c r="CA176" s="10">
        <v>6</v>
      </c>
      <c r="CB176" s="10">
        <v>6</v>
      </c>
      <c r="CC176" s="10">
        <v>6</v>
      </c>
      <c r="CD176" s="10">
        <v>6</v>
      </c>
      <c r="CE176" s="10">
        <v>6</v>
      </c>
      <c r="CF176" s="10">
        <v>6</v>
      </c>
      <c r="CG176" s="10">
        <v>6</v>
      </c>
      <c r="CH176" s="10">
        <v>6</v>
      </c>
      <c r="CI176" s="10">
        <v>6</v>
      </c>
      <c r="CJ176" s="10">
        <v>6</v>
      </c>
      <c r="CK176" s="10">
        <v>6</v>
      </c>
      <c r="CL176" s="10">
        <v>6</v>
      </c>
      <c r="CM176" s="10">
        <v>6</v>
      </c>
      <c r="CN176" s="10">
        <v>6</v>
      </c>
      <c r="CO176" s="10">
        <v>6</v>
      </c>
    </row>
    <row r="177" spans="1:97" ht="15.75" thickBot="1" x14ac:dyDescent="0.3">
      <c r="A177" s="9" t="s">
        <v>216</v>
      </c>
      <c r="B177" s="10">
        <v>5</v>
      </c>
      <c r="C177" s="10">
        <v>5</v>
      </c>
      <c r="D177" s="10">
        <v>5</v>
      </c>
      <c r="E177" s="10">
        <v>5</v>
      </c>
      <c r="F177" s="10">
        <v>5</v>
      </c>
      <c r="G177" s="10">
        <v>5</v>
      </c>
      <c r="H177" s="10">
        <v>5</v>
      </c>
      <c r="I177" s="10">
        <v>5</v>
      </c>
      <c r="J177" s="10">
        <v>5</v>
      </c>
      <c r="K177" s="10">
        <v>5</v>
      </c>
      <c r="L177" s="10">
        <v>5</v>
      </c>
      <c r="M177" s="10">
        <v>5</v>
      </c>
      <c r="N177" s="10">
        <v>5</v>
      </c>
      <c r="O177" s="10">
        <v>5</v>
      </c>
      <c r="P177" s="10">
        <v>5</v>
      </c>
      <c r="Q177" s="10">
        <v>5</v>
      </c>
      <c r="R177" s="10">
        <v>5</v>
      </c>
      <c r="S177" s="10">
        <v>5</v>
      </c>
      <c r="T177" s="10">
        <v>5</v>
      </c>
      <c r="U177" s="10">
        <v>5</v>
      </c>
      <c r="V177" s="10">
        <v>5</v>
      </c>
      <c r="W177" s="10">
        <v>5</v>
      </c>
      <c r="X177" s="10">
        <v>5</v>
      </c>
      <c r="Y177" s="10">
        <v>5</v>
      </c>
      <c r="Z177" s="10">
        <v>5</v>
      </c>
      <c r="AA177" s="10">
        <v>5</v>
      </c>
      <c r="AB177" s="10">
        <v>5</v>
      </c>
      <c r="AC177" s="10">
        <v>5</v>
      </c>
      <c r="AD177" s="10">
        <v>5</v>
      </c>
      <c r="BL177" s="9" t="s">
        <v>216</v>
      </c>
      <c r="BM177" s="10">
        <v>5</v>
      </c>
      <c r="BN177" s="10">
        <v>5</v>
      </c>
      <c r="BO177" s="10">
        <v>5</v>
      </c>
      <c r="BP177" s="10">
        <v>5</v>
      </c>
      <c r="BQ177" s="10">
        <v>5</v>
      </c>
      <c r="BR177" s="10">
        <v>5</v>
      </c>
      <c r="BS177" s="10">
        <v>5</v>
      </c>
      <c r="BT177" s="10">
        <v>5</v>
      </c>
      <c r="BU177" s="10">
        <v>5</v>
      </c>
      <c r="BV177" s="10">
        <v>5</v>
      </c>
      <c r="BW177" s="10">
        <v>5</v>
      </c>
      <c r="BX177" s="10">
        <v>5</v>
      </c>
      <c r="BY177" s="10">
        <v>5</v>
      </c>
      <c r="BZ177" s="10">
        <v>5</v>
      </c>
      <c r="CA177" s="10">
        <v>5</v>
      </c>
      <c r="CB177" s="10">
        <v>5</v>
      </c>
      <c r="CC177" s="10">
        <v>5</v>
      </c>
      <c r="CD177" s="10">
        <v>5</v>
      </c>
      <c r="CE177" s="10">
        <v>5</v>
      </c>
      <c r="CF177" s="10">
        <v>5</v>
      </c>
      <c r="CG177" s="10">
        <v>5</v>
      </c>
      <c r="CH177" s="10">
        <v>5</v>
      </c>
      <c r="CI177" s="10">
        <v>5</v>
      </c>
      <c r="CJ177" s="10">
        <v>5</v>
      </c>
      <c r="CK177" s="10">
        <v>5</v>
      </c>
      <c r="CL177" s="10">
        <v>5</v>
      </c>
      <c r="CM177" s="10">
        <v>5</v>
      </c>
      <c r="CN177" s="10">
        <v>5</v>
      </c>
      <c r="CO177" s="10">
        <v>5</v>
      </c>
    </row>
    <row r="178" spans="1:97" ht="15.75" thickBot="1" x14ac:dyDescent="0.3">
      <c r="A178" s="9" t="s">
        <v>218</v>
      </c>
      <c r="B178" s="10">
        <v>4</v>
      </c>
      <c r="C178" s="10">
        <v>4</v>
      </c>
      <c r="D178" s="10">
        <v>4</v>
      </c>
      <c r="E178" s="10">
        <v>4</v>
      </c>
      <c r="F178" s="10">
        <v>4</v>
      </c>
      <c r="G178" s="10">
        <v>4</v>
      </c>
      <c r="H178" s="10">
        <v>4</v>
      </c>
      <c r="I178" s="10">
        <v>4</v>
      </c>
      <c r="J178" s="10">
        <v>4</v>
      </c>
      <c r="K178" s="10">
        <v>4</v>
      </c>
      <c r="L178" s="10">
        <v>4</v>
      </c>
      <c r="M178" s="10">
        <v>4</v>
      </c>
      <c r="N178" s="10">
        <v>4</v>
      </c>
      <c r="O178" s="10">
        <v>4</v>
      </c>
      <c r="P178" s="10">
        <v>4</v>
      </c>
      <c r="Q178" s="10">
        <v>4</v>
      </c>
      <c r="R178" s="10">
        <v>4</v>
      </c>
      <c r="S178" s="10">
        <v>4</v>
      </c>
      <c r="T178" s="10">
        <v>4</v>
      </c>
      <c r="U178" s="10">
        <v>4</v>
      </c>
      <c r="V178" s="10">
        <v>4</v>
      </c>
      <c r="W178" s="10">
        <v>4</v>
      </c>
      <c r="X178" s="10">
        <v>4</v>
      </c>
      <c r="Y178" s="10">
        <v>4</v>
      </c>
      <c r="Z178" s="10">
        <v>4</v>
      </c>
      <c r="AA178" s="10">
        <v>4</v>
      </c>
      <c r="AB178" s="10">
        <v>4</v>
      </c>
      <c r="AC178" s="10">
        <v>4</v>
      </c>
      <c r="AD178" s="10">
        <v>4</v>
      </c>
      <c r="BL178" s="9" t="s">
        <v>218</v>
      </c>
      <c r="BM178" s="10">
        <v>4</v>
      </c>
      <c r="BN178" s="10">
        <v>4</v>
      </c>
      <c r="BO178" s="10">
        <v>4</v>
      </c>
      <c r="BP178" s="10">
        <v>4</v>
      </c>
      <c r="BQ178" s="10">
        <v>4</v>
      </c>
      <c r="BR178" s="10">
        <v>4</v>
      </c>
      <c r="BS178" s="10">
        <v>4</v>
      </c>
      <c r="BT178" s="10">
        <v>4</v>
      </c>
      <c r="BU178" s="10">
        <v>4</v>
      </c>
      <c r="BV178" s="10">
        <v>4</v>
      </c>
      <c r="BW178" s="10">
        <v>4</v>
      </c>
      <c r="BX178" s="10">
        <v>4</v>
      </c>
      <c r="BY178" s="10">
        <v>4</v>
      </c>
      <c r="BZ178" s="10">
        <v>4</v>
      </c>
      <c r="CA178" s="10">
        <v>4</v>
      </c>
      <c r="CB178" s="10">
        <v>4</v>
      </c>
      <c r="CC178" s="10">
        <v>4</v>
      </c>
      <c r="CD178" s="10">
        <v>4</v>
      </c>
      <c r="CE178" s="10">
        <v>4</v>
      </c>
      <c r="CF178" s="10">
        <v>4</v>
      </c>
      <c r="CG178" s="10">
        <v>4</v>
      </c>
      <c r="CH178" s="10">
        <v>4</v>
      </c>
      <c r="CI178" s="10">
        <v>4</v>
      </c>
      <c r="CJ178" s="10">
        <v>4</v>
      </c>
      <c r="CK178" s="10">
        <v>4</v>
      </c>
      <c r="CL178" s="10">
        <v>4</v>
      </c>
      <c r="CM178" s="10">
        <v>4</v>
      </c>
      <c r="CN178" s="10">
        <v>4</v>
      </c>
      <c r="CO178" s="10">
        <v>4</v>
      </c>
    </row>
    <row r="179" spans="1:97" ht="15.75" thickBot="1" x14ac:dyDescent="0.3">
      <c r="A179" s="9" t="s">
        <v>220</v>
      </c>
      <c r="B179" s="10">
        <v>3</v>
      </c>
      <c r="C179" s="10">
        <v>3</v>
      </c>
      <c r="D179" s="10">
        <v>3</v>
      </c>
      <c r="E179" s="10">
        <v>3</v>
      </c>
      <c r="F179" s="10">
        <v>3</v>
      </c>
      <c r="G179" s="10">
        <v>3</v>
      </c>
      <c r="H179" s="10">
        <v>3</v>
      </c>
      <c r="I179" s="10">
        <v>3</v>
      </c>
      <c r="J179" s="10">
        <v>3</v>
      </c>
      <c r="K179" s="10">
        <v>3</v>
      </c>
      <c r="L179" s="10">
        <v>3</v>
      </c>
      <c r="M179" s="10">
        <v>3</v>
      </c>
      <c r="N179" s="10">
        <v>3</v>
      </c>
      <c r="O179" s="10">
        <v>3</v>
      </c>
      <c r="P179" s="10">
        <v>3</v>
      </c>
      <c r="Q179" s="10">
        <v>3</v>
      </c>
      <c r="R179" s="10">
        <v>3</v>
      </c>
      <c r="S179" s="10">
        <v>3</v>
      </c>
      <c r="T179" s="10">
        <v>3</v>
      </c>
      <c r="U179" s="10">
        <v>3</v>
      </c>
      <c r="V179" s="10">
        <v>3</v>
      </c>
      <c r="W179" s="10">
        <v>3</v>
      </c>
      <c r="X179" s="10">
        <v>3</v>
      </c>
      <c r="Y179" s="10">
        <v>3</v>
      </c>
      <c r="Z179" s="10">
        <v>3</v>
      </c>
      <c r="AA179" s="10">
        <v>3</v>
      </c>
      <c r="AB179" s="10">
        <v>3</v>
      </c>
      <c r="AC179" s="10">
        <v>3</v>
      </c>
      <c r="AD179" s="10">
        <v>3</v>
      </c>
      <c r="BL179" s="9" t="s">
        <v>220</v>
      </c>
      <c r="BM179" s="10">
        <v>3</v>
      </c>
      <c r="BN179" s="10">
        <v>3</v>
      </c>
      <c r="BO179" s="10">
        <v>3</v>
      </c>
      <c r="BP179" s="10">
        <v>3</v>
      </c>
      <c r="BQ179" s="10">
        <v>3</v>
      </c>
      <c r="BR179" s="10">
        <v>3</v>
      </c>
      <c r="BS179" s="10">
        <v>3</v>
      </c>
      <c r="BT179" s="10">
        <v>3</v>
      </c>
      <c r="BU179" s="10">
        <v>3</v>
      </c>
      <c r="BV179" s="10">
        <v>3</v>
      </c>
      <c r="BW179" s="10">
        <v>3</v>
      </c>
      <c r="BX179" s="10">
        <v>3</v>
      </c>
      <c r="BY179" s="10">
        <v>3</v>
      </c>
      <c r="BZ179" s="10">
        <v>3</v>
      </c>
      <c r="CA179" s="10">
        <v>3</v>
      </c>
      <c r="CB179" s="10">
        <v>3</v>
      </c>
      <c r="CC179" s="10">
        <v>3</v>
      </c>
      <c r="CD179" s="10">
        <v>3</v>
      </c>
      <c r="CE179" s="10">
        <v>3</v>
      </c>
      <c r="CF179" s="10">
        <v>3</v>
      </c>
      <c r="CG179" s="10">
        <v>3</v>
      </c>
      <c r="CH179" s="10">
        <v>3</v>
      </c>
      <c r="CI179" s="10">
        <v>3</v>
      </c>
      <c r="CJ179" s="10">
        <v>3</v>
      </c>
      <c r="CK179" s="10">
        <v>3</v>
      </c>
      <c r="CL179" s="10">
        <v>3</v>
      </c>
      <c r="CM179" s="10">
        <v>3</v>
      </c>
      <c r="CN179" s="10">
        <v>3</v>
      </c>
      <c r="CO179" s="10">
        <v>3</v>
      </c>
    </row>
    <row r="180" spans="1:97" ht="15.75" thickBot="1" x14ac:dyDescent="0.3">
      <c r="A180" s="9" t="s">
        <v>222</v>
      </c>
      <c r="B180" s="10">
        <v>2</v>
      </c>
      <c r="C180" s="10">
        <v>2</v>
      </c>
      <c r="D180" s="10">
        <v>2</v>
      </c>
      <c r="E180" s="10">
        <v>2</v>
      </c>
      <c r="F180" s="10">
        <v>2</v>
      </c>
      <c r="G180" s="10">
        <v>2</v>
      </c>
      <c r="H180" s="10">
        <v>2</v>
      </c>
      <c r="I180" s="10">
        <v>2</v>
      </c>
      <c r="J180" s="10">
        <v>2</v>
      </c>
      <c r="K180" s="10">
        <v>2</v>
      </c>
      <c r="L180" s="10">
        <v>2</v>
      </c>
      <c r="M180" s="10">
        <v>2</v>
      </c>
      <c r="N180" s="10">
        <v>2</v>
      </c>
      <c r="O180" s="10">
        <v>2</v>
      </c>
      <c r="P180" s="10">
        <v>2</v>
      </c>
      <c r="Q180" s="10">
        <v>2</v>
      </c>
      <c r="R180" s="10">
        <v>2</v>
      </c>
      <c r="S180" s="10">
        <v>2</v>
      </c>
      <c r="T180" s="10">
        <v>2</v>
      </c>
      <c r="U180" s="10">
        <v>2</v>
      </c>
      <c r="V180" s="10">
        <v>2</v>
      </c>
      <c r="W180" s="10">
        <v>2</v>
      </c>
      <c r="X180" s="10">
        <v>2</v>
      </c>
      <c r="Y180" s="10">
        <v>2</v>
      </c>
      <c r="Z180" s="10">
        <v>2</v>
      </c>
      <c r="AA180" s="10">
        <v>2</v>
      </c>
      <c r="AB180" s="10">
        <v>2</v>
      </c>
      <c r="AC180" s="10">
        <v>2</v>
      </c>
      <c r="AD180" s="10">
        <v>2</v>
      </c>
      <c r="BL180" s="9" t="s">
        <v>222</v>
      </c>
      <c r="BM180" s="10">
        <v>2</v>
      </c>
      <c r="BN180" s="10">
        <v>2</v>
      </c>
      <c r="BO180" s="10">
        <v>2</v>
      </c>
      <c r="BP180" s="10">
        <v>2</v>
      </c>
      <c r="BQ180" s="10">
        <v>2</v>
      </c>
      <c r="BR180" s="10">
        <v>2</v>
      </c>
      <c r="BS180" s="10">
        <v>2</v>
      </c>
      <c r="BT180" s="10">
        <v>2</v>
      </c>
      <c r="BU180" s="10">
        <v>2</v>
      </c>
      <c r="BV180" s="10">
        <v>2</v>
      </c>
      <c r="BW180" s="10">
        <v>2</v>
      </c>
      <c r="BX180" s="10">
        <v>2</v>
      </c>
      <c r="BY180" s="10">
        <v>2</v>
      </c>
      <c r="BZ180" s="10">
        <v>2</v>
      </c>
      <c r="CA180" s="10">
        <v>2</v>
      </c>
      <c r="CB180" s="10">
        <v>2</v>
      </c>
      <c r="CC180" s="10">
        <v>2</v>
      </c>
      <c r="CD180" s="10">
        <v>2</v>
      </c>
      <c r="CE180" s="10">
        <v>2</v>
      </c>
      <c r="CF180" s="10">
        <v>2</v>
      </c>
      <c r="CG180" s="10">
        <v>2</v>
      </c>
      <c r="CH180" s="10">
        <v>2</v>
      </c>
      <c r="CI180" s="10">
        <v>2</v>
      </c>
      <c r="CJ180" s="10">
        <v>2</v>
      </c>
      <c r="CK180" s="10">
        <v>2</v>
      </c>
      <c r="CL180" s="10">
        <v>2</v>
      </c>
      <c r="CM180" s="10">
        <v>2</v>
      </c>
      <c r="CN180" s="10">
        <v>2</v>
      </c>
      <c r="CO180" s="10">
        <v>2</v>
      </c>
    </row>
    <row r="181" spans="1:97" ht="15.75" thickBot="1" x14ac:dyDescent="0.3">
      <c r="A181" s="9" t="s">
        <v>224</v>
      </c>
      <c r="B181" s="10">
        <v>1</v>
      </c>
      <c r="C181" s="10">
        <v>1</v>
      </c>
      <c r="D181" s="10">
        <v>1</v>
      </c>
      <c r="E181" s="10">
        <v>1</v>
      </c>
      <c r="F181" s="10">
        <v>1</v>
      </c>
      <c r="G181" s="10">
        <v>1</v>
      </c>
      <c r="H181" s="10">
        <v>1</v>
      </c>
      <c r="I181" s="10">
        <v>1</v>
      </c>
      <c r="J181" s="10">
        <v>1</v>
      </c>
      <c r="K181" s="10">
        <v>1</v>
      </c>
      <c r="L181" s="10">
        <v>1</v>
      </c>
      <c r="M181" s="10">
        <v>1</v>
      </c>
      <c r="N181" s="10">
        <v>1</v>
      </c>
      <c r="O181" s="10">
        <v>1</v>
      </c>
      <c r="P181" s="10">
        <v>1</v>
      </c>
      <c r="Q181" s="10">
        <v>1</v>
      </c>
      <c r="R181" s="10">
        <v>1</v>
      </c>
      <c r="S181" s="10">
        <v>1</v>
      </c>
      <c r="T181" s="10">
        <v>1</v>
      </c>
      <c r="U181" s="10">
        <v>1</v>
      </c>
      <c r="V181" s="10">
        <v>1</v>
      </c>
      <c r="W181" s="10">
        <v>1</v>
      </c>
      <c r="X181" s="10">
        <v>1</v>
      </c>
      <c r="Y181" s="10">
        <v>1</v>
      </c>
      <c r="Z181" s="10">
        <v>1</v>
      </c>
      <c r="AA181" s="10">
        <v>1</v>
      </c>
      <c r="AB181" s="10">
        <v>1</v>
      </c>
      <c r="AC181" s="10">
        <v>1</v>
      </c>
      <c r="AD181" s="10">
        <v>1</v>
      </c>
      <c r="BL181" s="9" t="s">
        <v>224</v>
      </c>
      <c r="BM181" s="10">
        <v>1</v>
      </c>
      <c r="BN181" s="10">
        <v>1</v>
      </c>
      <c r="BO181" s="10">
        <v>1</v>
      </c>
      <c r="BP181" s="10">
        <v>1</v>
      </c>
      <c r="BQ181" s="10">
        <v>1</v>
      </c>
      <c r="BR181" s="10">
        <v>1</v>
      </c>
      <c r="BS181" s="10">
        <v>1</v>
      </c>
      <c r="BT181" s="10">
        <v>1</v>
      </c>
      <c r="BU181" s="10">
        <v>1</v>
      </c>
      <c r="BV181" s="10">
        <v>1</v>
      </c>
      <c r="BW181" s="10">
        <v>1</v>
      </c>
      <c r="BX181" s="10">
        <v>1</v>
      </c>
      <c r="BY181" s="10">
        <v>1</v>
      </c>
      <c r="BZ181" s="10">
        <v>1</v>
      </c>
      <c r="CA181" s="10">
        <v>1</v>
      </c>
      <c r="CB181" s="10">
        <v>1</v>
      </c>
      <c r="CC181" s="10">
        <v>1</v>
      </c>
      <c r="CD181" s="10">
        <v>1</v>
      </c>
      <c r="CE181" s="10">
        <v>1</v>
      </c>
      <c r="CF181" s="10">
        <v>1</v>
      </c>
      <c r="CG181" s="10">
        <v>1</v>
      </c>
      <c r="CH181" s="10">
        <v>1</v>
      </c>
      <c r="CI181" s="10">
        <v>1</v>
      </c>
      <c r="CJ181" s="10">
        <v>1</v>
      </c>
      <c r="CK181" s="10">
        <v>1</v>
      </c>
      <c r="CL181" s="10">
        <v>1</v>
      </c>
      <c r="CM181" s="10">
        <v>1</v>
      </c>
      <c r="CN181" s="10">
        <v>1</v>
      </c>
      <c r="CO181" s="10">
        <v>1</v>
      </c>
    </row>
    <row r="182" spans="1:97" ht="15.75" thickBot="1" x14ac:dyDescent="0.3">
      <c r="A182" s="9" t="s">
        <v>226</v>
      </c>
      <c r="B182" s="10">
        <v>0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BL182" s="9" t="s">
        <v>226</v>
      </c>
      <c r="BM182" s="10">
        <v>0</v>
      </c>
      <c r="BN182" s="10">
        <v>0</v>
      </c>
      <c r="BO182" s="10">
        <v>0</v>
      </c>
      <c r="BP182" s="10">
        <v>0</v>
      </c>
      <c r="BQ182" s="10">
        <v>0</v>
      </c>
      <c r="BR182" s="10">
        <v>0</v>
      </c>
      <c r="BS182" s="10">
        <v>0</v>
      </c>
      <c r="BT182" s="10">
        <v>0</v>
      </c>
      <c r="BU182" s="10">
        <v>0</v>
      </c>
      <c r="BV182" s="10">
        <v>0</v>
      </c>
      <c r="BW182" s="10">
        <v>0</v>
      </c>
      <c r="BX182" s="10">
        <v>0</v>
      </c>
      <c r="BY182" s="10">
        <v>0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10">
        <v>0</v>
      </c>
      <c r="CF182" s="10">
        <v>0</v>
      </c>
      <c r="CG182" s="10">
        <v>0</v>
      </c>
      <c r="CH182" s="10">
        <v>0</v>
      </c>
      <c r="CI182" s="10">
        <v>0</v>
      </c>
      <c r="CJ182" s="10">
        <v>0</v>
      </c>
      <c r="CK182" s="10">
        <v>0</v>
      </c>
      <c r="CL182" s="10">
        <v>0</v>
      </c>
      <c r="CM182" s="10">
        <v>0</v>
      </c>
      <c r="CN182" s="10">
        <v>0</v>
      </c>
      <c r="CO182" s="10">
        <v>0</v>
      </c>
    </row>
    <row r="183" spans="1:97" ht="19.5" thickBot="1" x14ac:dyDescent="0.3">
      <c r="A183" s="5"/>
      <c r="BL183" s="5"/>
    </row>
    <row r="184" spans="1:97" ht="15.75" thickBot="1" x14ac:dyDescent="0.3">
      <c r="A184" s="9" t="s">
        <v>229</v>
      </c>
      <c r="B184" s="9" t="s">
        <v>88</v>
      </c>
      <c r="C184" s="9" t="s">
        <v>89</v>
      </c>
      <c r="D184" s="9" t="s">
        <v>90</v>
      </c>
      <c r="E184" s="9" t="s">
        <v>91</v>
      </c>
      <c r="F184" s="9" t="s">
        <v>92</v>
      </c>
      <c r="G184" s="9" t="s">
        <v>93</v>
      </c>
      <c r="H184" s="9" t="s">
        <v>94</v>
      </c>
      <c r="I184" s="9" t="s">
        <v>95</v>
      </c>
      <c r="J184" s="9" t="s">
        <v>96</v>
      </c>
      <c r="K184" s="9" t="s">
        <v>97</v>
      </c>
      <c r="L184" s="9" t="s">
        <v>98</v>
      </c>
      <c r="M184" s="9" t="s">
        <v>99</v>
      </c>
      <c r="N184" s="9" t="s">
        <v>100</v>
      </c>
      <c r="O184" s="9" t="s">
        <v>101</v>
      </c>
      <c r="P184" s="9" t="s">
        <v>102</v>
      </c>
      <c r="Q184" s="9" t="s">
        <v>103</v>
      </c>
      <c r="R184" s="9" t="s">
        <v>104</v>
      </c>
      <c r="S184" s="9" t="s">
        <v>105</v>
      </c>
      <c r="T184" s="9" t="s">
        <v>106</v>
      </c>
      <c r="U184" s="9" t="s">
        <v>107</v>
      </c>
      <c r="V184" s="9" t="s">
        <v>108</v>
      </c>
      <c r="W184" s="9" t="s">
        <v>109</v>
      </c>
      <c r="X184" s="9" t="s">
        <v>110</v>
      </c>
      <c r="Y184" s="9" t="s">
        <v>111</v>
      </c>
      <c r="Z184" s="9" t="s">
        <v>112</v>
      </c>
      <c r="AA184" s="9" t="s">
        <v>113</v>
      </c>
      <c r="AB184" s="9" t="s">
        <v>114</v>
      </c>
      <c r="AC184" s="9" t="s">
        <v>115</v>
      </c>
      <c r="AD184" s="9" t="s">
        <v>116</v>
      </c>
      <c r="AE184" s="9" t="s">
        <v>230</v>
      </c>
      <c r="AF184" s="9" t="s">
        <v>231</v>
      </c>
      <c r="AG184" s="9" t="s">
        <v>232</v>
      </c>
      <c r="AH184" s="9" t="s">
        <v>233</v>
      </c>
      <c r="BL184" s="9" t="s">
        <v>229</v>
      </c>
      <c r="BM184" s="9" t="s">
        <v>88</v>
      </c>
      <c r="BN184" s="9" t="s">
        <v>89</v>
      </c>
      <c r="BO184" s="9" t="s">
        <v>90</v>
      </c>
      <c r="BP184" s="9" t="s">
        <v>91</v>
      </c>
      <c r="BQ184" s="9" t="s">
        <v>92</v>
      </c>
      <c r="BR184" s="9" t="s">
        <v>93</v>
      </c>
      <c r="BS184" s="9" t="s">
        <v>94</v>
      </c>
      <c r="BT184" s="9" t="s">
        <v>95</v>
      </c>
      <c r="BU184" s="9" t="s">
        <v>96</v>
      </c>
      <c r="BV184" s="9" t="s">
        <v>97</v>
      </c>
      <c r="BW184" s="9" t="s">
        <v>98</v>
      </c>
      <c r="BX184" s="9" t="s">
        <v>99</v>
      </c>
      <c r="BY184" s="9" t="s">
        <v>100</v>
      </c>
      <c r="BZ184" s="9" t="s">
        <v>101</v>
      </c>
      <c r="CA184" s="9" t="s">
        <v>102</v>
      </c>
      <c r="CB184" s="9" t="s">
        <v>103</v>
      </c>
      <c r="CC184" s="9" t="s">
        <v>104</v>
      </c>
      <c r="CD184" s="9" t="s">
        <v>105</v>
      </c>
      <c r="CE184" s="9" t="s">
        <v>106</v>
      </c>
      <c r="CF184" s="9" t="s">
        <v>107</v>
      </c>
      <c r="CG184" s="9" t="s">
        <v>108</v>
      </c>
      <c r="CH184" s="9" t="s">
        <v>109</v>
      </c>
      <c r="CI184" s="9" t="s">
        <v>110</v>
      </c>
      <c r="CJ184" s="9" t="s">
        <v>111</v>
      </c>
      <c r="CK184" s="9" t="s">
        <v>112</v>
      </c>
      <c r="CL184" s="9" t="s">
        <v>113</v>
      </c>
      <c r="CM184" s="9" t="s">
        <v>114</v>
      </c>
      <c r="CN184" s="9" t="s">
        <v>115</v>
      </c>
      <c r="CO184" s="9" t="s">
        <v>116</v>
      </c>
      <c r="CP184" s="9" t="s">
        <v>230</v>
      </c>
      <c r="CQ184" s="9" t="s">
        <v>231</v>
      </c>
      <c r="CR184" s="9" t="s">
        <v>232</v>
      </c>
      <c r="CS184" s="9" t="s">
        <v>233</v>
      </c>
    </row>
    <row r="185" spans="1:97" ht="15.75" thickBot="1" x14ac:dyDescent="0.3">
      <c r="A185" s="9" t="s">
        <v>119</v>
      </c>
      <c r="B185" s="10">
        <v>499663.5</v>
      </c>
      <c r="C185" s="10">
        <v>24</v>
      </c>
      <c r="D185" s="10">
        <v>24</v>
      </c>
      <c r="E185" s="10">
        <v>24</v>
      </c>
      <c r="F185" s="10">
        <v>24</v>
      </c>
      <c r="G185" s="10">
        <v>499692</v>
      </c>
      <c r="H185" s="10">
        <v>24</v>
      </c>
      <c r="I185" s="10">
        <v>24</v>
      </c>
      <c r="J185" s="10">
        <v>24</v>
      </c>
      <c r="K185" s="10">
        <v>24</v>
      </c>
      <c r="L185" s="10">
        <v>24</v>
      </c>
      <c r="M185" s="10">
        <v>23</v>
      </c>
      <c r="N185" s="10">
        <v>23</v>
      </c>
      <c r="O185" s="10">
        <v>24</v>
      </c>
      <c r="P185" s="10">
        <v>23</v>
      </c>
      <c r="Q185" s="10">
        <v>23</v>
      </c>
      <c r="R185" s="10">
        <v>24</v>
      </c>
      <c r="S185" s="10">
        <v>24</v>
      </c>
      <c r="T185" s="10">
        <v>23</v>
      </c>
      <c r="U185" s="10">
        <v>23</v>
      </c>
      <c r="V185" s="10">
        <v>24</v>
      </c>
      <c r="W185" s="10">
        <v>23</v>
      </c>
      <c r="X185" s="10">
        <v>23</v>
      </c>
      <c r="Y185" s="10">
        <v>24</v>
      </c>
      <c r="Z185" s="10">
        <v>24</v>
      </c>
      <c r="AA185" s="10">
        <v>24</v>
      </c>
      <c r="AB185" s="10">
        <v>23</v>
      </c>
      <c r="AC185" s="10">
        <v>24</v>
      </c>
      <c r="AD185" s="10">
        <v>24</v>
      </c>
      <c r="AE185" s="10">
        <v>999994.5</v>
      </c>
      <c r="AF185" s="10">
        <v>1000000</v>
      </c>
      <c r="AG185" s="10">
        <v>5.5</v>
      </c>
      <c r="AH185" s="10">
        <v>0</v>
      </c>
      <c r="BL185" s="9" t="s">
        <v>119</v>
      </c>
      <c r="BM185" s="10">
        <v>25</v>
      </c>
      <c r="BN185" s="10">
        <v>25</v>
      </c>
      <c r="BO185" s="10">
        <v>25</v>
      </c>
      <c r="BP185" s="10">
        <v>25</v>
      </c>
      <c r="BQ185" s="10">
        <v>25</v>
      </c>
      <c r="BR185" s="10">
        <v>26</v>
      </c>
      <c r="BS185" s="10">
        <v>25</v>
      </c>
      <c r="BT185" s="10">
        <v>25</v>
      </c>
      <c r="BU185" s="10">
        <v>25</v>
      </c>
      <c r="BV185" s="10">
        <v>25</v>
      </c>
      <c r="BW185" s="10">
        <v>25</v>
      </c>
      <c r="BX185" s="10">
        <v>499646.5</v>
      </c>
      <c r="BY185" s="10">
        <v>26</v>
      </c>
      <c r="BZ185" s="10">
        <v>25</v>
      </c>
      <c r="CA185" s="10">
        <v>37.5</v>
      </c>
      <c r="CB185" s="10">
        <v>26</v>
      </c>
      <c r="CC185" s="10">
        <v>25</v>
      </c>
      <c r="CD185" s="10">
        <v>25</v>
      </c>
      <c r="CE185" s="10">
        <v>26</v>
      </c>
      <c r="CF185" s="10">
        <v>26</v>
      </c>
      <c r="CG185" s="10">
        <v>25</v>
      </c>
      <c r="CH185" s="10">
        <v>26</v>
      </c>
      <c r="CI185" s="10">
        <v>499664.5</v>
      </c>
      <c r="CJ185" s="10">
        <v>25</v>
      </c>
      <c r="CK185" s="10">
        <v>25</v>
      </c>
      <c r="CL185" s="10">
        <v>25</v>
      </c>
      <c r="CM185" s="10">
        <v>26</v>
      </c>
      <c r="CN185" s="10">
        <v>25</v>
      </c>
      <c r="CO185" s="10">
        <v>25</v>
      </c>
      <c r="CP185" s="10">
        <v>1000005.5</v>
      </c>
      <c r="CQ185" s="10">
        <v>1000000</v>
      </c>
      <c r="CR185" s="10">
        <v>-5.5</v>
      </c>
      <c r="CS185" s="10">
        <v>0</v>
      </c>
    </row>
    <row r="186" spans="1:97" ht="15.75" thickBot="1" x14ac:dyDescent="0.3">
      <c r="A186" s="9" t="s">
        <v>120</v>
      </c>
      <c r="B186" s="10">
        <v>499665.5</v>
      </c>
      <c r="C186" s="10">
        <v>26</v>
      </c>
      <c r="D186" s="10">
        <v>26</v>
      </c>
      <c r="E186" s="10">
        <v>26</v>
      </c>
      <c r="F186" s="10">
        <v>26</v>
      </c>
      <c r="G186" s="10">
        <v>499695</v>
      </c>
      <c r="H186" s="10">
        <v>26</v>
      </c>
      <c r="I186" s="10">
        <v>26</v>
      </c>
      <c r="J186" s="10">
        <v>26</v>
      </c>
      <c r="K186" s="10">
        <v>26</v>
      </c>
      <c r="L186" s="10">
        <v>26</v>
      </c>
      <c r="M186" s="10">
        <v>24</v>
      </c>
      <c r="N186" s="10">
        <v>26</v>
      </c>
      <c r="O186" s="10">
        <v>26</v>
      </c>
      <c r="P186" s="10">
        <v>24</v>
      </c>
      <c r="Q186" s="10">
        <v>25</v>
      </c>
      <c r="R186" s="10">
        <v>26</v>
      </c>
      <c r="S186" s="10">
        <v>26</v>
      </c>
      <c r="T186" s="10">
        <v>26</v>
      </c>
      <c r="U186" s="10">
        <v>26</v>
      </c>
      <c r="V186" s="10">
        <v>26</v>
      </c>
      <c r="W186" s="10">
        <v>26</v>
      </c>
      <c r="X186" s="10">
        <v>25</v>
      </c>
      <c r="Y186" s="10">
        <v>26</v>
      </c>
      <c r="Z186" s="10">
        <v>25</v>
      </c>
      <c r="AA186" s="10">
        <v>26</v>
      </c>
      <c r="AB186" s="10">
        <v>24</v>
      </c>
      <c r="AC186" s="10">
        <v>26</v>
      </c>
      <c r="AD186" s="10">
        <v>26</v>
      </c>
      <c r="AE186" s="10">
        <v>1000053.5</v>
      </c>
      <c r="AF186" s="10">
        <v>1000000</v>
      </c>
      <c r="AG186" s="10">
        <v>-53.5</v>
      </c>
      <c r="AH186" s="10">
        <v>-0.01</v>
      </c>
      <c r="BL186" s="9" t="s">
        <v>120</v>
      </c>
      <c r="BM186" s="10">
        <v>23</v>
      </c>
      <c r="BN186" s="10">
        <v>23</v>
      </c>
      <c r="BO186" s="10">
        <v>23</v>
      </c>
      <c r="BP186" s="10">
        <v>23</v>
      </c>
      <c r="BQ186" s="10">
        <v>23</v>
      </c>
      <c r="BR186" s="10">
        <v>23</v>
      </c>
      <c r="BS186" s="10">
        <v>23</v>
      </c>
      <c r="BT186" s="10">
        <v>23</v>
      </c>
      <c r="BU186" s="10">
        <v>23</v>
      </c>
      <c r="BV186" s="10">
        <v>23</v>
      </c>
      <c r="BW186" s="10">
        <v>23</v>
      </c>
      <c r="BX186" s="10">
        <v>499645.5</v>
      </c>
      <c r="BY186" s="10">
        <v>23</v>
      </c>
      <c r="BZ186" s="10">
        <v>23</v>
      </c>
      <c r="CA186" s="10">
        <v>36.5</v>
      </c>
      <c r="CB186" s="10">
        <v>24</v>
      </c>
      <c r="CC186" s="10">
        <v>23</v>
      </c>
      <c r="CD186" s="10">
        <v>23</v>
      </c>
      <c r="CE186" s="10">
        <v>23</v>
      </c>
      <c r="CF186" s="10">
        <v>23</v>
      </c>
      <c r="CG186" s="10">
        <v>23</v>
      </c>
      <c r="CH186" s="10">
        <v>23</v>
      </c>
      <c r="CI186" s="10">
        <v>499662.5</v>
      </c>
      <c r="CJ186" s="10">
        <v>23</v>
      </c>
      <c r="CK186" s="10">
        <v>24</v>
      </c>
      <c r="CL186" s="10">
        <v>23</v>
      </c>
      <c r="CM186" s="10">
        <v>25</v>
      </c>
      <c r="CN186" s="10">
        <v>23</v>
      </c>
      <c r="CO186" s="10">
        <v>23</v>
      </c>
      <c r="CP186" s="10">
        <v>999946.5</v>
      </c>
      <c r="CQ186" s="10">
        <v>1000000</v>
      </c>
      <c r="CR186" s="10">
        <v>53.5</v>
      </c>
      <c r="CS186" s="10">
        <v>0.01</v>
      </c>
    </row>
    <row r="187" spans="1:97" ht="15.75" thickBot="1" x14ac:dyDescent="0.3">
      <c r="A187" s="9" t="s">
        <v>121</v>
      </c>
      <c r="B187" s="10">
        <v>499663.5</v>
      </c>
      <c r="C187" s="10">
        <v>24</v>
      </c>
      <c r="D187" s="10">
        <v>24</v>
      </c>
      <c r="E187" s="10">
        <v>24</v>
      </c>
      <c r="F187" s="10">
        <v>24</v>
      </c>
      <c r="G187" s="10">
        <v>499692</v>
      </c>
      <c r="H187" s="10">
        <v>24</v>
      </c>
      <c r="I187" s="10">
        <v>24</v>
      </c>
      <c r="J187" s="10">
        <v>24</v>
      </c>
      <c r="K187" s="10">
        <v>24</v>
      </c>
      <c r="L187" s="10">
        <v>24</v>
      </c>
      <c r="M187" s="10">
        <v>23</v>
      </c>
      <c r="N187" s="10">
        <v>23</v>
      </c>
      <c r="O187" s="10">
        <v>24</v>
      </c>
      <c r="P187" s="10">
        <v>23</v>
      </c>
      <c r="Q187" s="10">
        <v>23</v>
      </c>
      <c r="R187" s="10">
        <v>24</v>
      </c>
      <c r="S187" s="10">
        <v>24</v>
      </c>
      <c r="T187" s="10">
        <v>23</v>
      </c>
      <c r="U187" s="10">
        <v>23</v>
      </c>
      <c r="V187" s="10">
        <v>24</v>
      </c>
      <c r="W187" s="10">
        <v>23</v>
      </c>
      <c r="X187" s="10">
        <v>23</v>
      </c>
      <c r="Y187" s="10">
        <v>24</v>
      </c>
      <c r="Z187" s="10">
        <v>24</v>
      </c>
      <c r="AA187" s="10">
        <v>24</v>
      </c>
      <c r="AB187" s="10">
        <v>23</v>
      </c>
      <c r="AC187" s="10">
        <v>24</v>
      </c>
      <c r="AD187" s="10">
        <v>24</v>
      </c>
      <c r="AE187" s="10">
        <v>999994.5</v>
      </c>
      <c r="AF187" s="10">
        <v>1000000</v>
      </c>
      <c r="AG187" s="10">
        <v>5.5</v>
      </c>
      <c r="AH187" s="10">
        <v>0</v>
      </c>
      <c r="BL187" s="9" t="s">
        <v>121</v>
      </c>
      <c r="BM187" s="10">
        <v>25</v>
      </c>
      <c r="BN187" s="10">
        <v>25</v>
      </c>
      <c r="BO187" s="10">
        <v>25</v>
      </c>
      <c r="BP187" s="10">
        <v>25</v>
      </c>
      <c r="BQ187" s="10">
        <v>25</v>
      </c>
      <c r="BR187" s="10">
        <v>26</v>
      </c>
      <c r="BS187" s="10">
        <v>25</v>
      </c>
      <c r="BT187" s="10">
        <v>25</v>
      </c>
      <c r="BU187" s="10">
        <v>25</v>
      </c>
      <c r="BV187" s="10">
        <v>25</v>
      </c>
      <c r="BW187" s="10">
        <v>25</v>
      </c>
      <c r="BX187" s="10">
        <v>499646.5</v>
      </c>
      <c r="BY187" s="10">
        <v>26</v>
      </c>
      <c r="BZ187" s="10">
        <v>25</v>
      </c>
      <c r="CA187" s="10">
        <v>37.5</v>
      </c>
      <c r="CB187" s="10">
        <v>26</v>
      </c>
      <c r="CC187" s="10">
        <v>25</v>
      </c>
      <c r="CD187" s="10">
        <v>25</v>
      </c>
      <c r="CE187" s="10">
        <v>26</v>
      </c>
      <c r="CF187" s="10">
        <v>26</v>
      </c>
      <c r="CG187" s="10">
        <v>25</v>
      </c>
      <c r="CH187" s="10">
        <v>26</v>
      </c>
      <c r="CI187" s="10">
        <v>499664.5</v>
      </c>
      <c r="CJ187" s="10">
        <v>25</v>
      </c>
      <c r="CK187" s="10">
        <v>25</v>
      </c>
      <c r="CL187" s="10">
        <v>25</v>
      </c>
      <c r="CM187" s="10">
        <v>26</v>
      </c>
      <c r="CN187" s="10">
        <v>25</v>
      </c>
      <c r="CO187" s="10">
        <v>25</v>
      </c>
      <c r="CP187" s="10">
        <v>1000005.5</v>
      </c>
      <c r="CQ187" s="10">
        <v>1000000</v>
      </c>
      <c r="CR187" s="10">
        <v>-5.5</v>
      </c>
      <c r="CS187" s="10">
        <v>0</v>
      </c>
    </row>
    <row r="188" spans="1:97" ht="15.75" thickBot="1" x14ac:dyDescent="0.3">
      <c r="A188" s="9" t="s">
        <v>122</v>
      </c>
      <c r="B188" s="10">
        <v>499663.5</v>
      </c>
      <c r="C188" s="10">
        <v>24</v>
      </c>
      <c r="D188" s="10">
        <v>24</v>
      </c>
      <c r="E188" s="10">
        <v>24</v>
      </c>
      <c r="F188" s="10">
        <v>24</v>
      </c>
      <c r="G188" s="10">
        <v>499692</v>
      </c>
      <c r="H188" s="10">
        <v>24</v>
      </c>
      <c r="I188" s="10">
        <v>24</v>
      </c>
      <c r="J188" s="10">
        <v>24</v>
      </c>
      <c r="K188" s="10">
        <v>24</v>
      </c>
      <c r="L188" s="10">
        <v>24</v>
      </c>
      <c r="M188" s="10">
        <v>23</v>
      </c>
      <c r="N188" s="10">
        <v>23</v>
      </c>
      <c r="O188" s="10">
        <v>24</v>
      </c>
      <c r="P188" s="10">
        <v>23</v>
      </c>
      <c r="Q188" s="10">
        <v>23</v>
      </c>
      <c r="R188" s="10">
        <v>24</v>
      </c>
      <c r="S188" s="10">
        <v>24</v>
      </c>
      <c r="T188" s="10">
        <v>23</v>
      </c>
      <c r="U188" s="10">
        <v>23</v>
      </c>
      <c r="V188" s="10">
        <v>24</v>
      </c>
      <c r="W188" s="10">
        <v>23</v>
      </c>
      <c r="X188" s="10">
        <v>23</v>
      </c>
      <c r="Y188" s="10">
        <v>24</v>
      </c>
      <c r="Z188" s="10">
        <v>24</v>
      </c>
      <c r="AA188" s="10">
        <v>24</v>
      </c>
      <c r="AB188" s="10">
        <v>23</v>
      </c>
      <c r="AC188" s="10">
        <v>24</v>
      </c>
      <c r="AD188" s="10">
        <v>24</v>
      </c>
      <c r="AE188" s="10">
        <v>999994.5</v>
      </c>
      <c r="AF188" s="10">
        <v>1000000</v>
      </c>
      <c r="AG188" s="10">
        <v>5.5</v>
      </c>
      <c r="AH188" s="10">
        <v>0</v>
      </c>
      <c r="BL188" s="9" t="s">
        <v>122</v>
      </c>
      <c r="BM188" s="10">
        <v>25</v>
      </c>
      <c r="BN188" s="10">
        <v>25</v>
      </c>
      <c r="BO188" s="10">
        <v>25</v>
      </c>
      <c r="BP188" s="10">
        <v>25</v>
      </c>
      <c r="BQ188" s="10">
        <v>25</v>
      </c>
      <c r="BR188" s="10">
        <v>26</v>
      </c>
      <c r="BS188" s="10">
        <v>25</v>
      </c>
      <c r="BT188" s="10">
        <v>25</v>
      </c>
      <c r="BU188" s="10">
        <v>25</v>
      </c>
      <c r="BV188" s="10">
        <v>25</v>
      </c>
      <c r="BW188" s="10">
        <v>25</v>
      </c>
      <c r="BX188" s="10">
        <v>499646.5</v>
      </c>
      <c r="BY188" s="10">
        <v>26</v>
      </c>
      <c r="BZ188" s="10">
        <v>25</v>
      </c>
      <c r="CA188" s="10">
        <v>37.5</v>
      </c>
      <c r="CB188" s="10">
        <v>26</v>
      </c>
      <c r="CC188" s="10">
        <v>25</v>
      </c>
      <c r="CD188" s="10">
        <v>25</v>
      </c>
      <c r="CE188" s="10">
        <v>26</v>
      </c>
      <c r="CF188" s="10">
        <v>26</v>
      </c>
      <c r="CG188" s="10">
        <v>25</v>
      </c>
      <c r="CH188" s="10">
        <v>26</v>
      </c>
      <c r="CI188" s="10">
        <v>499664.5</v>
      </c>
      <c r="CJ188" s="10">
        <v>25</v>
      </c>
      <c r="CK188" s="10">
        <v>25</v>
      </c>
      <c r="CL188" s="10">
        <v>25</v>
      </c>
      <c r="CM188" s="10">
        <v>26</v>
      </c>
      <c r="CN188" s="10">
        <v>25</v>
      </c>
      <c r="CO188" s="10">
        <v>25</v>
      </c>
      <c r="CP188" s="10">
        <v>1000005.5</v>
      </c>
      <c r="CQ188" s="10">
        <v>1000000</v>
      </c>
      <c r="CR188" s="10">
        <v>-5.5</v>
      </c>
      <c r="CS188" s="10">
        <v>0</v>
      </c>
    </row>
    <row r="189" spans="1:97" ht="15.75" thickBot="1" x14ac:dyDescent="0.3">
      <c r="A189" s="9" t="s">
        <v>123</v>
      </c>
      <c r="B189" s="10">
        <v>499663.5</v>
      </c>
      <c r="C189" s="10">
        <v>24</v>
      </c>
      <c r="D189" s="10">
        <v>24</v>
      </c>
      <c r="E189" s="10">
        <v>24</v>
      </c>
      <c r="F189" s="10">
        <v>24</v>
      </c>
      <c r="G189" s="10">
        <v>499692</v>
      </c>
      <c r="H189" s="10">
        <v>24</v>
      </c>
      <c r="I189" s="10">
        <v>24</v>
      </c>
      <c r="J189" s="10">
        <v>24</v>
      </c>
      <c r="K189" s="10">
        <v>24</v>
      </c>
      <c r="L189" s="10">
        <v>24</v>
      </c>
      <c r="M189" s="10">
        <v>23</v>
      </c>
      <c r="N189" s="10">
        <v>23</v>
      </c>
      <c r="O189" s="10">
        <v>24</v>
      </c>
      <c r="P189" s="10">
        <v>23</v>
      </c>
      <c r="Q189" s="10">
        <v>23</v>
      </c>
      <c r="R189" s="10">
        <v>24</v>
      </c>
      <c r="S189" s="10">
        <v>24</v>
      </c>
      <c r="T189" s="10">
        <v>23</v>
      </c>
      <c r="U189" s="10">
        <v>23</v>
      </c>
      <c r="V189" s="10">
        <v>24</v>
      </c>
      <c r="W189" s="10">
        <v>23</v>
      </c>
      <c r="X189" s="10">
        <v>23</v>
      </c>
      <c r="Y189" s="10">
        <v>24</v>
      </c>
      <c r="Z189" s="10">
        <v>24</v>
      </c>
      <c r="AA189" s="10">
        <v>24</v>
      </c>
      <c r="AB189" s="10">
        <v>23</v>
      </c>
      <c r="AC189" s="10">
        <v>24</v>
      </c>
      <c r="AD189" s="10">
        <v>24</v>
      </c>
      <c r="AE189" s="10">
        <v>999994.5</v>
      </c>
      <c r="AF189" s="10">
        <v>1000000</v>
      </c>
      <c r="AG189" s="10">
        <v>5.5</v>
      </c>
      <c r="AH189" s="10">
        <v>0</v>
      </c>
      <c r="BL189" s="9" t="s">
        <v>123</v>
      </c>
      <c r="BM189" s="10">
        <v>25</v>
      </c>
      <c r="BN189" s="10">
        <v>25</v>
      </c>
      <c r="BO189" s="10">
        <v>25</v>
      </c>
      <c r="BP189" s="10">
        <v>25</v>
      </c>
      <c r="BQ189" s="10">
        <v>25</v>
      </c>
      <c r="BR189" s="10">
        <v>26</v>
      </c>
      <c r="BS189" s="10">
        <v>25</v>
      </c>
      <c r="BT189" s="10">
        <v>25</v>
      </c>
      <c r="BU189" s="10">
        <v>25</v>
      </c>
      <c r="BV189" s="10">
        <v>25</v>
      </c>
      <c r="BW189" s="10">
        <v>25</v>
      </c>
      <c r="BX189" s="10">
        <v>499646.5</v>
      </c>
      <c r="BY189" s="10">
        <v>26</v>
      </c>
      <c r="BZ189" s="10">
        <v>25</v>
      </c>
      <c r="CA189" s="10">
        <v>37.5</v>
      </c>
      <c r="CB189" s="10">
        <v>26</v>
      </c>
      <c r="CC189" s="10">
        <v>25</v>
      </c>
      <c r="CD189" s="10">
        <v>25</v>
      </c>
      <c r="CE189" s="10">
        <v>26</v>
      </c>
      <c r="CF189" s="10">
        <v>26</v>
      </c>
      <c r="CG189" s="10">
        <v>25</v>
      </c>
      <c r="CH189" s="10">
        <v>26</v>
      </c>
      <c r="CI189" s="10">
        <v>499664.5</v>
      </c>
      <c r="CJ189" s="10">
        <v>25</v>
      </c>
      <c r="CK189" s="10">
        <v>25</v>
      </c>
      <c r="CL189" s="10">
        <v>25</v>
      </c>
      <c r="CM189" s="10">
        <v>26</v>
      </c>
      <c r="CN189" s="10">
        <v>25</v>
      </c>
      <c r="CO189" s="10">
        <v>25</v>
      </c>
      <c r="CP189" s="10">
        <v>1000005.5</v>
      </c>
      <c r="CQ189" s="10">
        <v>1000000</v>
      </c>
      <c r="CR189" s="10">
        <v>-5.5</v>
      </c>
      <c r="CS189" s="10">
        <v>0</v>
      </c>
    </row>
    <row r="190" spans="1:97" ht="15.75" thickBot="1" x14ac:dyDescent="0.3">
      <c r="A190" s="9" t="s">
        <v>124</v>
      </c>
      <c r="B190" s="10">
        <v>499663.5</v>
      </c>
      <c r="C190" s="10">
        <v>24</v>
      </c>
      <c r="D190" s="10">
        <v>24</v>
      </c>
      <c r="E190" s="10">
        <v>24</v>
      </c>
      <c r="F190" s="10">
        <v>24</v>
      </c>
      <c r="G190" s="10">
        <v>499692</v>
      </c>
      <c r="H190" s="10">
        <v>24</v>
      </c>
      <c r="I190" s="10">
        <v>24</v>
      </c>
      <c r="J190" s="10">
        <v>24</v>
      </c>
      <c r="K190" s="10">
        <v>24</v>
      </c>
      <c r="L190" s="10">
        <v>24</v>
      </c>
      <c r="M190" s="10">
        <v>23</v>
      </c>
      <c r="N190" s="10">
        <v>23</v>
      </c>
      <c r="O190" s="10">
        <v>24</v>
      </c>
      <c r="P190" s="10">
        <v>23</v>
      </c>
      <c r="Q190" s="10">
        <v>23</v>
      </c>
      <c r="R190" s="10">
        <v>24</v>
      </c>
      <c r="S190" s="10">
        <v>24</v>
      </c>
      <c r="T190" s="10">
        <v>23</v>
      </c>
      <c r="U190" s="10">
        <v>23</v>
      </c>
      <c r="V190" s="10">
        <v>24</v>
      </c>
      <c r="W190" s="10">
        <v>23</v>
      </c>
      <c r="X190" s="10">
        <v>23</v>
      </c>
      <c r="Y190" s="10">
        <v>24</v>
      </c>
      <c r="Z190" s="10">
        <v>24</v>
      </c>
      <c r="AA190" s="10">
        <v>24</v>
      </c>
      <c r="AB190" s="10">
        <v>23</v>
      </c>
      <c r="AC190" s="10">
        <v>24</v>
      </c>
      <c r="AD190" s="10">
        <v>24</v>
      </c>
      <c r="AE190" s="10">
        <v>999994.5</v>
      </c>
      <c r="AF190" s="10">
        <v>1000000</v>
      </c>
      <c r="AG190" s="10">
        <v>5.5</v>
      </c>
      <c r="AH190" s="10">
        <v>0</v>
      </c>
      <c r="BL190" s="9" t="s">
        <v>124</v>
      </c>
      <c r="BM190" s="10">
        <v>25</v>
      </c>
      <c r="BN190" s="10">
        <v>25</v>
      </c>
      <c r="BO190" s="10">
        <v>25</v>
      </c>
      <c r="BP190" s="10">
        <v>25</v>
      </c>
      <c r="BQ190" s="10">
        <v>25</v>
      </c>
      <c r="BR190" s="10">
        <v>26</v>
      </c>
      <c r="BS190" s="10">
        <v>25</v>
      </c>
      <c r="BT190" s="10">
        <v>25</v>
      </c>
      <c r="BU190" s="10">
        <v>25</v>
      </c>
      <c r="BV190" s="10">
        <v>25</v>
      </c>
      <c r="BW190" s="10">
        <v>25</v>
      </c>
      <c r="BX190" s="10">
        <v>499646.5</v>
      </c>
      <c r="BY190" s="10">
        <v>26</v>
      </c>
      <c r="BZ190" s="10">
        <v>25</v>
      </c>
      <c r="CA190" s="10">
        <v>37.5</v>
      </c>
      <c r="CB190" s="10">
        <v>26</v>
      </c>
      <c r="CC190" s="10">
        <v>25</v>
      </c>
      <c r="CD190" s="10">
        <v>25</v>
      </c>
      <c r="CE190" s="10">
        <v>26</v>
      </c>
      <c r="CF190" s="10">
        <v>26</v>
      </c>
      <c r="CG190" s="10">
        <v>25</v>
      </c>
      <c r="CH190" s="10">
        <v>26</v>
      </c>
      <c r="CI190" s="10">
        <v>499664.5</v>
      </c>
      <c r="CJ190" s="10">
        <v>25</v>
      </c>
      <c r="CK190" s="10">
        <v>25</v>
      </c>
      <c r="CL190" s="10">
        <v>25</v>
      </c>
      <c r="CM190" s="10">
        <v>26</v>
      </c>
      <c r="CN190" s="10">
        <v>25</v>
      </c>
      <c r="CO190" s="10">
        <v>25</v>
      </c>
      <c r="CP190" s="10">
        <v>1000005.5</v>
      </c>
      <c r="CQ190" s="10">
        <v>1000000</v>
      </c>
      <c r="CR190" s="10">
        <v>-5.5</v>
      </c>
      <c r="CS190" s="10">
        <v>0</v>
      </c>
    </row>
    <row r="191" spans="1:97" ht="15.75" thickBot="1" x14ac:dyDescent="0.3">
      <c r="A191" s="9" t="s">
        <v>125</v>
      </c>
      <c r="B191" s="10">
        <v>499663.5</v>
      </c>
      <c r="C191" s="10">
        <v>24</v>
      </c>
      <c r="D191" s="10">
        <v>24</v>
      </c>
      <c r="E191" s="10">
        <v>24</v>
      </c>
      <c r="F191" s="10">
        <v>24</v>
      </c>
      <c r="G191" s="10">
        <v>499692</v>
      </c>
      <c r="H191" s="10">
        <v>24</v>
      </c>
      <c r="I191" s="10">
        <v>24</v>
      </c>
      <c r="J191" s="10">
        <v>24</v>
      </c>
      <c r="K191" s="10">
        <v>24</v>
      </c>
      <c r="L191" s="10">
        <v>24</v>
      </c>
      <c r="M191" s="10">
        <v>23</v>
      </c>
      <c r="N191" s="10">
        <v>23</v>
      </c>
      <c r="O191" s="10">
        <v>24</v>
      </c>
      <c r="P191" s="10">
        <v>23</v>
      </c>
      <c r="Q191" s="10">
        <v>23</v>
      </c>
      <c r="R191" s="10">
        <v>24</v>
      </c>
      <c r="S191" s="10">
        <v>24</v>
      </c>
      <c r="T191" s="10">
        <v>23</v>
      </c>
      <c r="U191" s="10">
        <v>23</v>
      </c>
      <c r="V191" s="10">
        <v>24</v>
      </c>
      <c r="W191" s="10">
        <v>23</v>
      </c>
      <c r="X191" s="10">
        <v>23</v>
      </c>
      <c r="Y191" s="10">
        <v>24</v>
      </c>
      <c r="Z191" s="10">
        <v>24</v>
      </c>
      <c r="AA191" s="10">
        <v>24</v>
      </c>
      <c r="AB191" s="10">
        <v>23</v>
      </c>
      <c r="AC191" s="10">
        <v>24</v>
      </c>
      <c r="AD191" s="10">
        <v>24</v>
      </c>
      <c r="AE191" s="10">
        <v>999994.5</v>
      </c>
      <c r="AF191" s="10">
        <v>1000000</v>
      </c>
      <c r="AG191" s="10">
        <v>5.5</v>
      </c>
      <c r="AH191" s="10">
        <v>0</v>
      </c>
      <c r="BL191" s="9" t="s">
        <v>125</v>
      </c>
      <c r="BM191" s="10">
        <v>25</v>
      </c>
      <c r="BN191" s="10">
        <v>25</v>
      </c>
      <c r="BO191" s="10">
        <v>25</v>
      </c>
      <c r="BP191" s="10">
        <v>25</v>
      </c>
      <c r="BQ191" s="10">
        <v>25</v>
      </c>
      <c r="BR191" s="10">
        <v>26</v>
      </c>
      <c r="BS191" s="10">
        <v>25</v>
      </c>
      <c r="BT191" s="10">
        <v>25</v>
      </c>
      <c r="BU191" s="10">
        <v>25</v>
      </c>
      <c r="BV191" s="10">
        <v>25</v>
      </c>
      <c r="BW191" s="10">
        <v>25</v>
      </c>
      <c r="BX191" s="10">
        <v>499646.5</v>
      </c>
      <c r="BY191" s="10">
        <v>26</v>
      </c>
      <c r="BZ191" s="10">
        <v>25</v>
      </c>
      <c r="CA191" s="10">
        <v>37.5</v>
      </c>
      <c r="CB191" s="10">
        <v>26</v>
      </c>
      <c r="CC191" s="10">
        <v>25</v>
      </c>
      <c r="CD191" s="10">
        <v>25</v>
      </c>
      <c r="CE191" s="10">
        <v>26</v>
      </c>
      <c r="CF191" s="10">
        <v>26</v>
      </c>
      <c r="CG191" s="10">
        <v>25</v>
      </c>
      <c r="CH191" s="10">
        <v>26</v>
      </c>
      <c r="CI191" s="10">
        <v>499664.5</v>
      </c>
      <c r="CJ191" s="10">
        <v>25</v>
      </c>
      <c r="CK191" s="10">
        <v>25</v>
      </c>
      <c r="CL191" s="10">
        <v>25</v>
      </c>
      <c r="CM191" s="10">
        <v>26</v>
      </c>
      <c r="CN191" s="10">
        <v>25</v>
      </c>
      <c r="CO191" s="10">
        <v>25</v>
      </c>
      <c r="CP191" s="10">
        <v>1000005.5</v>
      </c>
      <c r="CQ191" s="10">
        <v>1000000</v>
      </c>
      <c r="CR191" s="10">
        <v>-5.5</v>
      </c>
      <c r="CS191" s="10">
        <v>0</v>
      </c>
    </row>
    <row r="192" spans="1:97" ht="15.75" thickBot="1" x14ac:dyDescent="0.3">
      <c r="A192" s="9" t="s">
        <v>126</v>
      </c>
      <c r="B192" s="10">
        <v>499663.5</v>
      </c>
      <c r="C192" s="10">
        <v>24</v>
      </c>
      <c r="D192" s="10">
        <v>24</v>
      </c>
      <c r="E192" s="10">
        <v>24</v>
      </c>
      <c r="F192" s="10">
        <v>24</v>
      </c>
      <c r="G192" s="10">
        <v>499692</v>
      </c>
      <c r="H192" s="10">
        <v>24</v>
      </c>
      <c r="I192" s="10">
        <v>24</v>
      </c>
      <c r="J192" s="10">
        <v>24</v>
      </c>
      <c r="K192" s="10">
        <v>24</v>
      </c>
      <c r="L192" s="10">
        <v>24</v>
      </c>
      <c r="M192" s="10">
        <v>23</v>
      </c>
      <c r="N192" s="10">
        <v>23</v>
      </c>
      <c r="O192" s="10">
        <v>24</v>
      </c>
      <c r="P192" s="10">
        <v>23</v>
      </c>
      <c r="Q192" s="10">
        <v>23</v>
      </c>
      <c r="R192" s="10">
        <v>24</v>
      </c>
      <c r="S192" s="10">
        <v>24</v>
      </c>
      <c r="T192" s="10">
        <v>23</v>
      </c>
      <c r="U192" s="10">
        <v>23</v>
      </c>
      <c r="V192" s="10">
        <v>24</v>
      </c>
      <c r="W192" s="10">
        <v>23</v>
      </c>
      <c r="X192" s="10">
        <v>23</v>
      </c>
      <c r="Y192" s="10">
        <v>24</v>
      </c>
      <c r="Z192" s="10">
        <v>24</v>
      </c>
      <c r="AA192" s="10">
        <v>24</v>
      </c>
      <c r="AB192" s="10">
        <v>23</v>
      </c>
      <c r="AC192" s="10">
        <v>24</v>
      </c>
      <c r="AD192" s="10">
        <v>24</v>
      </c>
      <c r="AE192" s="10">
        <v>999994.5</v>
      </c>
      <c r="AF192" s="10">
        <v>1000000</v>
      </c>
      <c r="AG192" s="10">
        <v>5.5</v>
      </c>
      <c r="AH192" s="10">
        <v>0</v>
      </c>
      <c r="BL192" s="9" t="s">
        <v>126</v>
      </c>
      <c r="BM192" s="10">
        <v>25</v>
      </c>
      <c r="BN192" s="10">
        <v>25</v>
      </c>
      <c r="BO192" s="10">
        <v>25</v>
      </c>
      <c r="BP192" s="10">
        <v>25</v>
      </c>
      <c r="BQ192" s="10">
        <v>25</v>
      </c>
      <c r="BR192" s="10">
        <v>26</v>
      </c>
      <c r="BS192" s="10">
        <v>25</v>
      </c>
      <c r="BT192" s="10">
        <v>25</v>
      </c>
      <c r="BU192" s="10">
        <v>25</v>
      </c>
      <c r="BV192" s="10">
        <v>25</v>
      </c>
      <c r="BW192" s="10">
        <v>25</v>
      </c>
      <c r="BX192" s="10">
        <v>499646.5</v>
      </c>
      <c r="BY192" s="10">
        <v>26</v>
      </c>
      <c r="BZ192" s="10">
        <v>25</v>
      </c>
      <c r="CA192" s="10">
        <v>37.5</v>
      </c>
      <c r="CB192" s="10">
        <v>26</v>
      </c>
      <c r="CC192" s="10">
        <v>25</v>
      </c>
      <c r="CD192" s="10">
        <v>25</v>
      </c>
      <c r="CE192" s="10">
        <v>26</v>
      </c>
      <c r="CF192" s="10">
        <v>26</v>
      </c>
      <c r="CG192" s="10">
        <v>25</v>
      </c>
      <c r="CH192" s="10">
        <v>26</v>
      </c>
      <c r="CI192" s="10">
        <v>499664.5</v>
      </c>
      <c r="CJ192" s="10">
        <v>25</v>
      </c>
      <c r="CK192" s="10">
        <v>25</v>
      </c>
      <c r="CL192" s="10">
        <v>25</v>
      </c>
      <c r="CM192" s="10">
        <v>26</v>
      </c>
      <c r="CN192" s="10">
        <v>25</v>
      </c>
      <c r="CO192" s="10">
        <v>25</v>
      </c>
      <c r="CP192" s="10">
        <v>1000005.5</v>
      </c>
      <c r="CQ192" s="10">
        <v>1000000</v>
      </c>
      <c r="CR192" s="10">
        <v>-5.5</v>
      </c>
      <c r="CS192" s="10">
        <v>0</v>
      </c>
    </row>
    <row r="193" spans="1:97" ht="15.75" thickBot="1" x14ac:dyDescent="0.3">
      <c r="A193" s="9" t="s">
        <v>127</v>
      </c>
      <c r="B193" s="10">
        <v>499663.5</v>
      </c>
      <c r="C193" s="10">
        <v>24</v>
      </c>
      <c r="D193" s="10">
        <v>24</v>
      </c>
      <c r="E193" s="10">
        <v>24</v>
      </c>
      <c r="F193" s="10">
        <v>24</v>
      </c>
      <c r="G193" s="10">
        <v>499692</v>
      </c>
      <c r="H193" s="10">
        <v>24</v>
      </c>
      <c r="I193" s="10">
        <v>24</v>
      </c>
      <c r="J193" s="10">
        <v>24</v>
      </c>
      <c r="K193" s="10">
        <v>24</v>
      </c>
      <c r="L193" s="10">
        <v>24</v>
      </c>
      <c r="M193" s="10">
        <v>23</v>
      </c>
      <c r="N193" s="10">
        <v>23</v>
      </c>
      <c r="O193" s="10">
        <v>24</v>
      </c>
      <c r="P193" s="10">
        <v>23</v>
      </c>
      <c r="Q193" s="10">
        <v>23</v>
      </c>
      <c r="R193" s="10">
        <v>24</v>
      </c>
      <c r="S193" s="10">
        <v>24</v>
      </c>
      <c r="T193" s="10">
        <v>23</v>
      </c>
      <c r="U193" s="10">
        <v>23</v>
      </c>
      <c r="V193" s="10">
        <v>24</v>
      </c>
      <c r="W193" s="10">
        <v>23</v>
      </c>
      <c r="X193" s="10">
        <v>23</v>
      </c>
      <c r="Y193" s="10">
        <v>24</v>
      </c>
      <c r="Z193" s="10">
        <v>24</v>
      </c>
      <c r="AA193" s="10">
        <v>24</v>
      </c>
      <c r="AB193" s="10">
        <v>23</v>
      </c>
      <c r="AC193" s="10">
        <v>24</v>
      </c>
      <c r="AD193" s="10">
        <v>24</v>
      </c>
      <c r="AE193" s="10">
        <v>999994.5</v>
      </c>
      <c r="AF193" s="10">
        <v>1000000</v>
      </c>
      <c r="AG193" s="10">
        <v>5.5</v>
      </c>
      <c r="AH193" s="10">
        <v>0</v>
      </c>
      <c r="BL193" s="9" t="s">
        <v>127</v>
      </c>
      <c r="BM193" s="10">
        <v>25</v>
      </c>
      <c r="BN193" s="10">
        <v>25</v>
      </c>
      <c r="BO193" s="10">
        <v>25</v>
      </c>
      <c r="BP193" s="10">
        <v>25</v>
      </c>
      <c r="BQ193" s="10">
        <v>25</v>
      </c>
      <c r="BR193" s="10">
        <v>26</v>
      </c>
      <c r="BS193" s="10">
        <v>25</v>
      </c>
      <c r="BT193" s="10">
        <v>25</v>
      </c>
      <c r="BU193" s="10">
        <v>25</v>
      </c>
      <c r="BV193" s="10">
        <v>25</v>
      </c>
      <c r="BW193" s="10">
        <v>25</v>
      </c>
      <c r="BX193" s="10">
        <v>499646.5</v>
      </c>
      <c r="BY193" s="10">
        <v>26</v>
      </c>
      <c r="BZ193" s="10">
        <v>25</v>
      </c>
      <c r="CA193" s="10">
        <v>37.5</v>
      </c>
      <c r="CB193" s="10">
        <v>26</v>
      </c>
      <c r="CC193" s="10">
        <v>25</v>
      </c>
      <c r="CD193" s="10">
        <v>25</v>
      </c>
      <c r="CE193" s="10">
        <v>26</v>
      </c>
      <c r="CF193" s="10">
        <v>26</v>
      </c>
      <c r="CG193" s="10">
        <v>25</v>
      </c>
      <c r="CH193" s="10">
        <v>26</v>
      </c>
      <c r="CI193" s="10">
        <v>499664.5</v>
      </c>
      <c r="CJ193" s="10">
        <v>25</v>
      </c>
      <c r="CK193" s="10">
        <v>25</v>
      </c>
      <c r="CL193" s="10">
        <v>25</v>
      </c>
      <c r="CM193" s="10">
        <v>26</v>
      </c>
      <c r="CN193" s="10">
        <v>25</v>
      </c>
      <c r="CO193" s="10">
        <v>25</v>
      </c>
      <c r="CP193" s="10">
        <v>1000005.5</v>
      </c>
      <c r="CQ193" s="10">
        <v>1000000</v>
      </c>
      <c r="CR193" s="10">
        <v>-5.5</v>
      </c>
      <c r="CS193" s="10">
        <v>0</v>
      </c>
    </row>
    <row r="194" spans="1:97" ht="15.75" thickBot="1" x14ac:dyDescent="0.3">
      <c r="A194" s="9" t="s">
        <v>128</v>
      </c>
      <c r="B194" s="10">
        <v>499663.5</v>
      </c>
      <c r="C194" s="10">
        <v>24</v>
      </c>
      <c r="D194" s="10">
        <v>24</v>
      </c>
      <c r="E194" s="10">
        <v>24</v>
      </c>
      <c r="F194" s="10">
        <v>24</v>
      </c>
      <c r="G194" s="10">
        <v>499692</v>
      </c>
      <c r="H194" s="10">
        <v>24</v>
      </c>
      <c r="I194" s="10">
        <v>24</v>
      </c>
      <c r="J194" s="10">
        <v>24</v>
      </c>
      <c r="K194" s="10">
        <v>24</v>
      </c>
      <c r="L194" s="10">
        <v>24</v>
      </c>
      <c r="M194" s="10">
        <v>23</v>
      </c>
      <c r="N194" s="10">
        <v>23</v>
      </c>
      <c r="O194" s="10">
        <v>24</v>
      </c>
      <c r="P194" s="10">
        <v>23</v>
      </c>
      <c r="Q194" s="10">
        <v>23</v>
      </c>
      <c r="R194" s="10">
        <v>24</v>
      </c>
      <c r="S194" s="10">
        <v>24</v>
      </c>
      <c r="T194" s="10">
        <v>23</v>
      </c>
      <c r="U194" s="10">
        <v>23</v>
      </c>
      <c r="V194" s="10">
        <v>24</v>
      </c>
      <c r="W194" s="10">
        <v>23</v>
      </c>
      <c r="X194" s="10">
        <v>23</v>
      </c>
      <c r="Y194" s="10">
        <v>24</v>
      </c>
      <c r="Z194" s="10">
        <v>24</v>
      </c>
      <c r="AA194" s="10">
        <v>24</v>
      </c>
      <c r="AB194" s="10">
        <v>23</v>
      </c>
      <c r="AC194" s="10">
        <v>24</v>
      </c>
      <c r="AD194" s="10">
        <v>24</v>
      </c>
      <c r="AE194" s="10">
        <v>999994.5</v>
      </c>
      <c r="AF194" s="10">
        <v>1000000</v>
      </c>
      <c r="AG194" s="10">
        <v>5.5</v>
      </c>
      <c r="AH194" s="10">
        <v>0</v>
      </c>
      <c r="BL194" s="9" t="s">
        <v>128</v>
      </c>
      <c r="BM194" s="10">
        <v>25</v>
      </c>
      <c r="BN194" s="10">
        <v>25</v>
      </c>
      <c r="BO194" s="10">
        <v>25</v>
      </c>
      <c r="BP194" s="10">
        <v>25</v>
      </c>
      <c r="BQ194" s="10">
        <v>25</v>
      </c>
      <c r="BR194" s="10">
        <v>26</v>
      </c>
      <c r="BS194" s="10">
        <v>25</v>
      </c>
      <c r="BT194" s="10">
        <v>25</v>
      </c>
      <c r="BU194" s="10">
        <v>25</v>
      </c>
      <c r="BV194" s="10">
        <v>25</v>
      </c>
      <c r="BW194" s="10">
        <v>25</v>
      </c>
      <c r="BX194" s="10">
        <v>499646.5</v>
      </c>
      <c r="BY194" s="10">
        <v>26</v>
      </c>
      <c r="BZ194" s="10">
        <v>25</v>
      </c>
      <c r="CA194" s="10">
        <v>37.5</v>
      </c>
      <c r="CB194" s="10">
        <v>26</v>
      </c>
      <c r="CC194" s="10">
        <v>25</v>
      </c>
      <c r="CD194" s="10">
        <v>25</v>
      </c>
      <c r="CE194" s="10">
        <v>26</v>
      </c>
      <c r="CF194" s="10">
        <v>26</v>
      </c>
      <c r="CG194" s="10">
        <v>25</v>
      </c>
      <c r="CH194" s="10">
        <v>26</v>
      </c>
      <c r="CI194" s="10">
        <v>499664.5</v>
      </c>
      <c r="CJ194" s="10">
        <v>25</v>
      </c>
      <c r="CK194" s="10">
        <v>25</v>
      </c>
      <c r="CL194" s="10">
        <v>25</v>
      </c>
      <c r="CM194" s="10">
        <v>26</v>
      </c>
      <c r="CN194" s="10">
        <v>25</v>
      </c>
      <c r="CO194" s="10">
        <v>25</v>
      </c>
      <c r="CP194" s="10">
        <v>1000005.5</v>
      </c>
      <c r="CQ194" s="10">
        <v>1000000</v>
      </c>
      <c r="CR194" s="10">
        <v>-5.5</v>
      </c>
      <c r="CS194" s="10">
        <v>0</v>
      </c>
    </row>
    <row r="195" spans="1:97" ht="15.75" thickBot="1" x14ac:dyDescent="0.3">
      <c r="A195" s="9" t="s">
        <v>129</v>
      </c>
      <c r="B195" s="10">
        <v>499663.5</v>
      </c>
      <c r="C195" s="10">
        <v>24</v>
      </c>
      <c r="D195" s="10">
        <v>24</v>
      </c>
      <c r="E195" s="10">
        <v>24</v>
      </c>
      <c r="F195" s="10">
        <v>24</v>
      </c>
      <c r="G195" s="10">
        <v>499692</v>
      </c>
      <c r="H195" s="10">
        <v>24</v>
      </c>
      <c r="I195" s="10">
        <v>24</v>
      </c>
      <c r="J195" s="10">
        <v>24</v>
      </c>
      <c r="K195" s="10">
        <v>24</v>
      </c>
      <c r="L195" s="10">
        <v>24</v>
      </c>
      <c r="M195" s="10">
        <v>23</v>
      </c>
      <c r="N195" s="10">
        <v>23</v>
      </c>
      <c r="O195" s="10">
        <v>24</v>
      </c>
      <c r="P195" s="10">
        <v>23</v>
      </c>
      <c r="Q195" s="10">
        <v>23</v>
      </c>
      <c r="R195" s="10">
        <v>24</v>
      </c>
      <c r="S195" s="10">
        <v>24</v>
      </c>
      <c r="T195" s="10">
        <v>23</v>
      </c>
      <c r="U195" s="10">
        <v>23</v>
      </c>
      <c r="V195" s="10">
        <v>24</v>
      </c>
      <c r="W195" s="10">
        <v>23</v>
      </c>
      <c r="X195" s="10">
        <v>23</v>
      </c>
      <c r="Y195" s="10">
        <v>24</v>
      </c>
      <c r="Z195" s="10">
        <v>24</v>
      </c>
      <c r="AA195" s="10">
        <v>24</v>
      </c>
      <c r="AB195" s="10">
        <v>23</v>
      </c>
      <c r="AC195" s="10">
        <v>24</v>
      </c>
      <c r="AD195" s="10">
        <v>24</v>
      </c>
      <c r="AE195" s="10">
        <v>999994.5</v>
      </c>
      <c r="AF195" s="10">
        <v>1000000</v>
      </c>
      <c r="AG195" s="10">
        <v>5.5</v>
      </c>
      <c r="AH195" s="10">
        <v>0</v>
      </c>
      <c r="BL195" s="9" t="s">
        <v>129</v>
      </c>
      <c r="BM195" s="10">
        <v>25</v>
      </c>
      <c r="BN195" s="10">
        <v>25</v>
      </c>
      <c r="BO195" s="10">
        <v>25</v>
      </c>
      <c r="BP195" s="10">
        <v>25</v>
      </c>
      <c r="BQ195" s="10">
        <v>25</v>
      </c>
      <c r="BR195" s="10">
        <v>26</v>
      </c>
      <c r="BS195" s="10">
        <v>25</v>
      </c>
      <c r="BT195" s="10">
        <v>25</v>
      </c>
      <c r="BU195" s="10">
        <v>25</v>
      </c>
      <c r="BV195" s="10">
        <v>25</v>
      </c>
      <c r="BW195" s="10">
        <v>25</v>
      </c>
      <c r="BX195" s="10">
        <v>499646.5</v>
      </c>
      <c r="BY195" s="10">
        <v>26</v>
      </c>
      <c r="BZ195" s="10">
        <v>25</v>
      </c>
      <c r="CA195" s="10">
        <v>37.5</v>
      </c>
      <c r="CB195" s="10">
        <v>26</v>
      </c>
      <c r="CC195" s="10">
        <v>25</v>
      </c>
      <c r="CD195" s="10">
        <v>25</v>
      </c>
      <c r="CE195" s="10">
        <v>26</v>
      </c>
      <c r="CF195" s="10">
        <v>26</v>
      </c>
      <c r="CG195" s="10">
        <v>25</v>
      </c>
      <c r="CH195" s="10">
        <v>26</v>
      </c>
      <c r="CI195" s="10">
        <v>499664.5</v>
      </c>
      <c r="CJ195" s="10">
        <v>25</v>
      </c>
      <c r="CK195" s="10">
        <v>25</v>
      </c>
      <c r="CL195" s="10">
        <v>25</v>
      </c>
      <c r="CM195" s="10">
        <v>26</v>
      </c>
      <c r="CN195" s="10">
        <v>25</v>
      </c>
      <c r="CO195" s="10">
        <v>25</v>
      </c>
      <c r="CP195" s="10">
        <v>1000005.5</v>
      </c>
      <c r="CQ195" s="10">
        <v>1000000</v>
      </c>
      <c r="CR195" s="10">
        <v>-5.5</v>
      </c>
      <c r="CS195" s="10">
        <v>0</v>
      </c>
    </row>
    <row r="196" spans="1:97" ht="15.75" thickBot="1" x14ac:dyDescent="0.3">
      <c r="A196" s="9" t="s">
        <v>130</v>
      </c>
      <c r="B196" s="10">
        <v>499663.5</v>
      </c>
      <c r="C196" s="10">
        <v>24</v>
      </c>
      <c r="D196" s="10">
        <v>24</v>
      </c>
      <c r="E196" s="10">
        <v>24</v>
      </c>
      <c r="F196" s="10">
        <v>24</v>
      </c>
      <c r="G196" s="10">
        <v>499692</v>
      </c>
      <c r="H196" s="10">
        <v>24</v>
      </c>
      <c r="I196" s="10">
        <v>24</v>
      </c>
      <c r="J196" s="10">
        <v>24</v>
      </c>
      <c r="K196" s="10">
        <v>24</v>
      </c>
      <c r="L196" s="10">
        <v>24</v>
      </c>
      <c r="M196" s="10">
        <v>23</v>
      </c>
      <c r="N196" s="10">
        <v>23</v>
      </c>
      <c r="O196" s="10">
        <v>24</v>
      </c>
      <c r="P196" s="10">
        <v>23</v>
      </c>
      <c r="Q196" s="10">
        <v>23</v>
      </c>
      <c r="R196" s="10">
        <v>24</v>
      </c>
      <c r="S196" s="10">
        <v>24</v>
      </c>
      <c r="T196" s="10">
        <v>23</v>
      </c>
      <c r="U196" s="10">
        <v>23</v>
      </c>
      <c r="V196" s="10">
        <v>24</v>
      </c>
      <c r="W196" s="10">
        <v>23</v>
      </c>
      <c r="X196" s="10">
        <v>23</v>
      </c>
      <c r="Y196" s="10">
        <v>24</v>
      </c>
      <c r="Z196" s="10">
        <v>24</v>
      </c>
      <c r="AA196" s="10">
        <v>24</v>
      </c>
      <c r="AB196" s="10">
        <v>23</v>
      </c>
      <c r="AC196" s="10">
        <v>24</v>
      </c>
      <c r="AD196" s="10">
        <v>24</v>
      </c>
      <c r="AE196" s="10">
        <v>999994.5</v>
      </c>
      <c r="AF196" s="10">
        <v>1000000</v>
      </c>
      <c r="AG196" s="10">
        <v>5.5</v>
      </c>
      <c r="AH196" s="10">
        <v>0</v>
      </c>
      <c r="BL196" s="9" t="s">
        <v>130</v>
      </c>
      <c r="BM196" s="10">
        <v>25</v>
      </c>
      <c r="BN196" s="10">
        <v>25</v>
      </c>
      <c r="BO196" s="10">
        <v>25</v>
      </c>
      <c r="BP196" s="10">
        <v>25</v>
      </c>
      <c r="BQ196" s="10">
        <v>25</v>
      </c>
      <c r="BR196" s="10">
        <v>26</v>
      </c>
      <c r="BS196" s="10">
        <v>25</v>
      </c>
      <c r="BT196" s="10">
        <v>25</v>
      </c>
      <c r="BU196" s="10">
        <v>25</v>
      </c>
      <c r="BV196" s="10">
        <v>25</v>
      </c>
      <c r="BW196" s="10">
        <v>25</v>
      </c>
      <c r="BX196" s="10">
        <v>499646.5</v>
      </c>
      <c r="BY196" s="10">
        <v>26</v>
      </c>
      <c r="BZ196" s="10">
        <v>25</v>
      </c>
      <c r="CA196" s="10">
        <v>37.5</v>
      </c>
      <c r="CB196" s="10">
        <v>26</v>
      </c>
      <c r="CC196" s="10">
        <v>25</v>
      </c>
      <c r="CD196" s="10">
        <v>25</v>
      </c>
      <c r="CE196" s="10">
        <v>26</v>
      </c>
      <c r="CF196" s="10">
        <v>26</v>
      </c>
      <c r="CG196" s="10">
        <v>25</v>
      </c>
      <c r="CH196" s="10">
        <v>26</v>
      </c>
      <c r="CI196" s="10">
        <v>499664.5</v>
      </c>
      <c r="CJ196" s="10">
        <v>25</v>
      </c>
      <c r="CK196" s="10">
        <v>25</v>
      </c>
      <c r="CL196" s="10">
        <v>25</v>
      </c>
      <c r="CM196" s="10">
        <v>26</v>
      </c>
      <c r="CN196" s="10">
        <v>25</v>
      </c>
      <c r="CO196" s="10">
        <v>25</v>
      </c>
      <c r="CP196" s="10">
        <v>1000005.5</v>
      </c>
      <c r="CQ196" s="10">
        <v>1000000</v>
      </c>
      <c r="CR196" s="10">
        <v>-5.5</v>
      </c>
      <c r="CS196" s="10">
        <v>0</v>
      </c>
    </row>
    <row r="197" spans="1:97" ht="15.75" thickBot="1" x14ac:dyDescent="0.3">
      <c r="A197" s="9" t="s">
        <v>131</v>
      </c>
      <c r="B197" s="10">
        <v>499663.5</v>
      </c>
      <c r="C197" s="10">
        <v>24</v>
      </c>
      <c r="D197" s="10">
        <v>24</v>
      </c>
      <c r="E197" s="10">
        <v>24</v>
      </c>
      <c r="F197" s="10">
        <v>24</v>
      </c>
      <c r="G197" s="10">
        <v>499692</v>
      </c>
      <c r="H197" s="10">
        <v>24</v>
      </c>
      <c r="I197" s="10">
        <v>24</v>
      </c>
      <c r="J197" s="10">
        <v>24</v>
      </c>
      <c r="K197" s="10">
        <v>24</v>
      </c>
      <c r="L197" s="10">
        <v>24</v>
      </c>
      <c r="M197" s="10">
        <v>23</v>
      </c>
      <c r="N197" s="10">
        <v>23</v>
      </c>
      <c r="O197" s="10">
        <v>24</v>
      </c>
      <c r="P197" s="10">
        <v>23</v>
      </c>
      <c r="Q197" s="10">
        <v>23</v>
      </c>
      <c r="R197" s="10">
        <v>24</v>
      </c>
      <c r="S197" s="10">
        <v>24</v>
      </c>
      <c r="T197" s="10">
        <v>23</v>
      </c>
      <c r="U197" s="10">
        <v>23</v>
      </c>
      <c r="V197" s="10">
        <v>24</v>
      </c>
      <c r="W197" s="10">
        <v>23</v>
      </c>
      <c r="X197" s="10">
        <v>23</v>
      </c>
      <c r="Y197" s="10">
        <v>24</v>
      </c>
      <c r="Z197" s="10">
        <v>24</v>
      </c>
      <c r="AA197" s="10">
        <v>24</v>
      </c>
      <c r="AB197" s="10">
        <v>23</v>
      </c>
      <c r="AC197" s="10">
        <v>24</v>
      </c>
      <c r="AD197" s="10">
        <v>24</v>
      </c>
      <c r="AE197" s="10">
        <v>999994.5</v>
      </c>
      <c r="AF197" s="10">
        <v>1000000</v>
      </c>
      <c r="AG197" s="10">
        <v>5.5</v>
      </c>
      <c r="AH197" s="10">
        <v>0</v>
      </c>
      <c r="BL197" s="9" t="s">
        <v>131</v>
      </c>
      <c r="BM197" s="10">
        <v>25</v>
      </c>
      <c r="BN197" s="10">
        <v>25</v>
      </c>
      <c r="BO197" s="10">
        <v>25</v>
      </c>
      <c r="BP197" s="10">
        <v>25</v>
      </c>
      <c r="BQ197" s="10">
        <v>25</v>
      </c>
      <c r="BR197" s="10">
        <v>26</v>
      </c>
      <c r="BS197" s="10">
        <v>25</v>
      </c>
      <c r="BT197" s="10">
        <v>25</v>
      </c>
      <c r="BU197" s="10">
        <v>25</v>
      </c>
      <c r="BV197" s="10">
        <v>25</v>
      </c>
      <c r="BW197" s="10">
        <v>25</v>
      </c>
      <c r="BX197" s="10">
        <v>499646.5</v>
      </c>
      <c r="BY197" s="10">
        <v>26</v>
      </c>
      <c r="BZ197" s="10">
        <v>25</v>
      </c>
      <c r="CA197" s="10">
        <v>37.5</v>
      </c>
      <c r="CB197" s="10">
        <v>26</v>
      </c>
      <c r="CC197" s="10">
        <v>25</v>
      </c>
      <c r="CD197" s="10">
        <v>25</v>
      </c>
      <c r="CE197" s="10">
        <v>26</v>
      </c>
      <c r="CF197" s="10">
        <v>26</v>
      </c>
      <c r="CG197" s="10">
        <v>25</v>
      </c>
      <c r="CH197" s="10">
        <v>26</v>
      </c>
      <c r="CI197" s="10">
        <v>499664.5</v>
      </c>
      <c r="CJ197" s="10">
        <v>25</v>
      </c>
      <c r="CK197" s="10">
        <v>25</v>
      </c>
      <c r="CL197" s="10">
        <v>25</v>
      </c>
      <c r="CM197" s="10">
        <v>26</v>
      </c>
      <c r="CN197" s="10">
        <v>25</v>
      </c>
      <c r="CO197" s="10">
        <v>25</v>
      </c>
      <c r="CP197" s="10">
        <v>1000005.5</v>
      </c>
      <c r="CQ197" s="10">
        <v>1000000</v>
      </c>
      <c r="CR197" s="10">
        <v>-5.5</v>
      </c>
      <c r="CS197" s="10">
        <v>0</v>
      </c>
    </row>
    <row r="198" spans="1:97" ht="15.75" thickBot="1" x14ac:dyDescent="0.3">
      <c r="A198" s="9" t="s">
        <v>132</v>
      </c>
      <c r="B198" s="10">
        <v>499663.5</v>
      </c>
      <c r="C198" s="10">
        <v>24</v>
      </c>
      <c r="D198" s="10">
        <v>24</v>
      </c>
      <c r="E198" s="10">
        <v>24</v>
      </c>
      <c r="F198" s="10">
        <v>24</v>
      </c>
      <c r="G198" s="10">
        <v>499692</v>
      </c>
      <c r="H198" s="10">
        <v>24</v>
      </c>
      <c r="I198" s="10">
        <v>24</v>
      </c>
      <c r="J198" s="10">
        <v>24</v>
      </c>
      <c r="K198" s="10">
        <v>24</v>
      </c>
      <c r="L198" s="10">
        <v>24</v>
      </c>
      <c r="M198" s="10">
        <v>23</v>
      </c>
      <c r="N198" s="10">
        <v>23</v>
      </c>
      <c r="O198" s="10">
        <v>24</v>
      </c>
      <c r="P198" s="10">
        <v>23</v>
      </c>
      <c r="Q198" s="10">
        <v>23</v>
      </c>
      <c r="R198" s="10">
        <v>24</v>
      </c>
      <c r="S198" s="10">
        <v>24</v>
      </c>
      <c r="T198" s="10">
        <v>23</v>
      </c>
      <c r="U198" s="10">
        <v>23</v>
      </c>
      <c r="V198" s="10">
        <v>24</v>
      </c>
      <c r="W198" s="10">
        <v>23</v>
      </c>
      <c r="X198" s="10">
        <v>23</v>
      </c>
      <c r="Y198" s="10">
        <v>24</v>
      </c>
      <c r="Z198" s="10">
        <v>24</v>
      </c>
      <c r="AA198" s="10">
        <v>24</v>
      </c>
      <c r="AB198" s="10">
        <v>23</v>
      </c>
      <c r="AC198" s="10">
        <v>24</v>
      </c>
      <c r="AD198" s="10">
        <v>24</v>
      </c>
      <c r="AE198" s="10">
        <v>999994.5</v>
      </c>
      <c r="AF198" s="10">
        <v>1000000</v>
      </c>
      <c r="AG198" s="10">
        <v>5.5</v>
      </c>
      <c r="AH198" s="10">
        <v>0</v>
      </c>
      <c r="BL198" s="9" t="s">
        <v>132</v>
      </c>
      <c r="BM198" s="10">
        <v>25</v>
      </c>
      <c r="BN198" s="10">
        <v>25</v>
      </c>
      <c r="BO198" s="10">
        <v>25</v>
      </c>
      <c r="BP198" s="10">
        <v>25</v>
      </c>
      <c r="BQ198" s="10">
        <v>25</v>
      </c>
      <c r="BR198" s="10">
        <v>26</v>
      </c>
      <c r="BS198" s="10">
        <v>25</v>
      </c>
      <c r="BT198" s="10">
        <v>25</v>
      </c>
      <c r="BU198" s="10">
        <v>25</v>
      </c>
      <c r="BV198" s="10">
        <v>25</v>
      </c>
      <c r="BW198" s="10">
        <v>25</v>
      </c>
      <c r="BX198" s="10">
        <v>499646.5</v>
      </c>
      <c r="BY198" s="10">
        <v>26</v>
      </c>
      <c r="BZ198" s="10">
        <v>25</v>
      </c>
      <c r="CA198" s="10">
        <v>37.5</v>
      </c>
      <c r="CB198" s="10">
        <v>26</v>
      </c>
      <c r="CC198" s="10">
        <v>25</v>
      </c>
      <c r="CD198" s="10">
        <v>25</v>
      </c>
      <c r="CE198" s="10">
        <v>26</v>
      </c>
      <c r="CF198" s="10">
        <v>26</v>
      </c>
      <c r="CG198" s="10">
        <v>25</v>
      </c>
      <c r="CH198" s="10">
        <v>26</v>
      </c>
      <c r="CI198" s="10">
        <v>499664.5</v>
      </c>
      <c r="CJ198" s="10">
        <v>25</v>
      </c>
      <c r="CK198" s="10">
        <v>25</v>
      </c>
      <c r="CL198" s="10">
        <v>25</v>
      </c>
      <c r="CM198" s="10">
        <v>26</v>
      </c>
      <c r="CN198" s="10">
        <v>25</v>
      </c>
      <c r="CO198" s="10">
        <v>25</v>
      </c>
      <c r="CP198" s="10">
        <v>1000005.5</v>
      </c>
      <c r="CQ198" s="10">
        <v>1000000</v>
      </c>
      <c r="CR198" s="10">
        <v>-5.5</v>
      </c>
      <c r="CS198" s="10">
        <v>0</v>
      </c>
    </row>
    <row r="199" spans="1:97" ht="15.75" thickBot="1" x14ac:dyDescent="0.3">
      <c r="A199" s="9" t="s">
        <v>133</v>
      </c>
      <c r="B199" s="10">
        <v>499663.5</v>
      </c>
      <c r="C199" s="10">
        <v>24</v>
      </c>
      <c r="D199" s="10">
        <v>24</v>
      </c>
      <c r="E199" s="10">
        <v>24</v>
      </c>
      <c r="F199" s="10">
        <v>24</v>
      </c>
      <c r="G199" s="10">
        <v>499692</v>
      </c>
      <c r="H199" s="10">
        <v>24</v>
      </c>
      <c r="I199" s="10">
        <v>24</v>
      </c>
      <c r="J199" s="10">
        <v>24</v>
      </c>
      <c r="K199" s="10">
        <v>24</v>
      </c>
      <c r="L199" s="10">
        <v>24</v>
      </c>
      <c r="M199" s="10">
        <v>23</v>
      </c>
      <c r="N199" s="10">
        <v>23</v>
      </c>
      <c r="O199" s="10">
        <v>24</v>
      </c>
      <c r="P199" s="10">
        <v>23</v>
      </c>
      <c r="Q199" s="10">
        <v>23</v>
      </c>
      <c r="R199" s="10">
        <v>24</v>
      </c>
      <c r="S199" s="10">
        <v>24</v>
      </c>
      <c r="T199" s="10">
        <v>23</v>
      </c>
      <c r="U199" s="10">
        <v>23</v>
      </c>
      <c r="V199" s="10">
        <v>24</v>
      </c>
      <c r="W199" s="10">
        <v>23</v>
      </c>
      <c r="X199" s="10">
        <v>23</v>
      </c>
      <c r="Y199" s="10">
        <v>24</v>
      </c>
      <c r="Z199" s="10">
        <v>24</v>
      </c>
      <c r="AA199" s="10">
        <v>24</v>
      </c>
      <c r="AB199" s="10">
        <v>23</v>
      </c>
      <c r="AC199" s="10">
        <v>24</v>
      </c>
      <c r="AD199" s="10">
        <v>24</v>
      </c>
      <c r="AE199" s="10">
        <v>999994.5</v>
      </c>
      <c r="AF199" s="10">
        <v>1000000</v>
      </c>
      <c r="AG199" s="10">
        <v>5.5</v>
      </c>
      <c r="AH199" s="10">
        <v>0</v>
      </c>
      <c r="BL199" s="9" t="s">
        <v>133</v>
      </c>
      <c r="BM199" s="10">
        <v>25</v>
      </c>
      <c r="BN199" s="10">
        <v>25</v>
      </c>
      <c r="BO199" s="10">
        <v>25</v>
      </c>
      <c r="BP199" s="10">
        <v>25</v>
      </c>
      <c r="BQ199" s="10">
        <v>25</v>
      </c>
      <c r="BR199" s="10">
        <v>26</v>
      </c>
      <c r="BS199" s="10">
        <v>25</v>
      </c>
      <c r="BT199" s="10">
        <v>25</v>
      </c>
      <c r="BU199" s="10">
        <v>25</v>
      </c>
      <c r="BV199" s="10">
        <v>25</v>
      </c>
      <c r="BW199" s="10">
        <v>25</v>
      </c>
      <c r="BX199" s="10">
        <v>499646.5</v>
      </c>
      <c r="BY199" s="10">
        <v>26</v>
      </c>
      <c r="BZ199" s="10">
        <v>25</v>
      </c>
      <c r="CA199" s="10">
        <v>37.5</v>
      </c>
      <c r="CB199" s="10">
        <v>26</v>
      </c>
      <c r="CC199" s="10">
        <v>25</v>
      </c>
      <c r="CD199" s="10">
        <v>25</v>
      </c>
      <c r="CE199" s="10">
        <v>26</v>
      </c>
      <c r="CF199" s="10">
        <v>26</v>
      </c>
      <c r="CG199" s="10">
        <v>25</v>
      </c>
      <c r="CH199" s="10">
        <v>26</v>
      </c>
      <c r="CI199" s="10">
        <v>499664.5</v>
      </c>
      <c r="CJ199" s="10">
        <v>25</v>
      </c>
      <c r="CK199" s="10">
        <v>25</v>
      </c>
      <c r="CL199" s="10">
        <v>25</v>
      </c>
      <c r="CM199" s="10">
        <v>26</v>
      </c>
      <c r="CN199" s="10">
        <v>25</v>
      </c>
      <c r="CO199" s="10">
        <v>25</v>
      </c>
      <c r="CP199" s="10">
        <v>1000005.5</v>
      </c>
      <c r="CQ199" s="10">
        <v>1000000</v>
      </c>
      <c r="CR199" s="10">
        <v>-5.5</v>
      </c>
      <c r="CS199" s="10">
        <v>0</v>
      </c>
    </row>
    <row r="200" spans="1:97" ht="15.75" thickBot="1" x14ac:dyDescent="0.3">
      <c r="A200" s="9" t="s">
        <v>134</v>
      </c>
      <c r="B200" s="10">
        <v>499663.5</v>
      </c>
      <c r="C200" s="10">
        <v>24</v>
      </c>
      <c r="D200" s="10">
        <v>24</v>
      </c>
      <c r="E200" s="10">
        <v>24</v>
      </c>
      <c r="F200" s="10">
        <v>24</v>
      </c>
      <c r="G200" s="10">
        <v>499692</v>
      </c>
      <c r="H200" s="10">
        <v>24</v>
      </c>
      <c r="I200" s="10">
        <v>24</v>
      </c>
      <c r="J200" s="10">
        <v>24</v>
      </c>
      <c r="K200" s="10">
        <v>24</v>
      </c>
      <c r="L200" s="10">
        <v>24</v>
      </c>
      <c r="M200" s="10">
        <v>23</v>
      </c>
      <c r="N200" s="10">
        <v>23</v>
      </c>
      <c r="O200" s="10">
        <v>24</v>
      </c>
      <c r="P200" s="10">
        <v>23</v>
      </c>
      <c r="Q200" s="10">
        <v>23</v>
      </c>
      <c r="R200" s="10">
        <v>24</v>
      </c>
      <c r="S200" s="10">
        <v>24</v>
      </c>
      <c r="T200" s="10">
        <v>23</v>
      </c>
      <c r="U200" s="10">
        <v>23</v>
      </c>
      <c r="V200" s="10">
        <v>24</v>
      </c>
      <c r="W200" s="10">
        <v>23</v>
      </c>
      <c r="X200" s="10">
        <v>23</v>
      </c>
      <c r="Y200" s="10">
        <v>24</v>
      </c>
      <c r="Z200" s="10">
        <v>24</v>
      </c>
      <c r="AA200" s="10">
        <v>24</v>
      </c>
      <c r="AB200" s="10">
        <v>23</v>
      </c>
      <c r="AC200" s="10">
        <v>24</v>
      </c>
      <c r="AD200" s="10">
        <v>24</v>
      </c>
      <c r="AE200" s="10">
        <v>999994.5</v>
      </c>
      <c r="AF200" s="10">
        <v>1000000</v>
      </c>
      <c r="AG200" s="10">
        <v>5.5</v>
      </c>
      <c r="AH200" s="10">
        <v>0</v>
      </c>
      <c r="BL200" s="9" t="s">
        <v>134</v>
      </c>
      <c r="BM200" s="10">
        <v>25</v>
      </c>
      <c r="BN200" s="10">
        <v>25</v>
      </c>
      <c r="BO200" s="10">
        <v>25</v>
      </c>
      <c r="BP200" s="10">
        <v>25</v>
      </c>
      <c r="BQ200" s="10">
        <v>25</v>
      </c>
      <c r="BR200" s="10">
        <v>26</v>
      </c>
      <c r="BS200" s="10">
        <v>25</v>
      </c>
      <c r="BT200" s="10">
        <v>25</v>
      </c>
      <c r="BU200" s="10">
        <v>25</v>
      </c>
      <c r="BV200" s="10">
        <v>25</v>
      </c>
      <c r="BW200" s="10">
        <v>25</v>
      </c>
      <c r="BX200" s="10">
        <v>499646.5</v>
      </c>
      <c r="BY200" s="10">
        <v>26</v>
      </c>
      <c r="BZ200" s="10">
        <v>25</v>
      </c>
      <c r="CA200" s="10">
        <v>37.5</v>
      </c>
      <c r="CB200" s="10">
        <v>26</v>
      </c>
      <c r="CC200" s="10">
        <v>25</v>
      </c>
      <c r="CD200" s="10">
        <v>25</v>
      </c>
      <c r="CE200" s="10">
        <v>26</v>
      </c>
      <c r="CF200" s="10">
        <v>26</v>
      </c>
      <c r="CG200" s="10">
        <v>25</v>
      </c>
      <c r="CH200" s="10">
        <v>26</v>
      </c>
      <c r="CI200" s="10">
        <v>499664.5</v>
      </c>
      <c r="CJ200" s="10">
        <v>25</v>
      </c>
      <c r="CK200" s="10">
        <v>25</v>
      </c>
      <c r="CL200" s="10">
        <v>25</v>
      </c>
      <c r="CM200" s="10">
        <v>26</v>
      </c>
      <c r="CN200" s="10">
        <v>25</v>
      </c>
      <c r="CO200" s="10">
        <v>25</v>
      </c>
      <c r="CP200" s="10">
        <v>1000005.5</v>
      </c>
      <c r="CQ200" s="10">
        <v>1000000</v>
      </c>
      <c r="CR200" s="10">
        <v>-5.5</v>
      </c>
      <c r="CS200" s="10">
        <v>0</v>
      </c>
    </row>
    <row r="201" spans="1:97" ht="15.75" thickBot="1" x14ac:dyDescent="0.3">
      <c r="A201" s="9" t="s">
        <v>135</v>
      </c>
      <c r="B201" s="10">
        <v>499663.5</v>
      </c>
      <c r="C201" s="10">
        <v>24</v>
      </c>
      <c r="D201" s="10">
        <v>24</v>
      </c>
      <c r="E201" s="10">
        <v>24</v>
      </c>
      <c r="F201" s="10">
        <v>24</v>
      </c>
      <c r="G201" s="10">
        <v>499692</v>
      </c>
      <c r="H201" s="10">
        <v>24</v>
      </c>
      <c r="I201" s="10">
        <v>24</v>
      </c>
      <c r="J201" s="10">
        <v>24</v>
      </c>
      <c r="K201" s="10">
        <v>24</v>
      </c>
      <c r="L201" s="10">
        <v>24</v>
      </c>
      <c r="M201" s="10">
        <v>23</v>
      </c>
      <c r="N201" s="10">
        <v>23</v>
      </c>
      <c r="O201" s="10">
        <v>24</v>
      </c>
      <c r="P201" s="10">
        <v>23</v>
      </c>
      <c r="Q201" s="10">
        <v>23</v>
      </c>
      <c r="R201" s="10">
        <v>24</v>
      </c>
      <c r="S201" s="10">
        <v>24</v>
      </c>
      <c r="T201" s="10">
        <v>23</v>
      </c>
      <c r="U201" s="10">
        <v>23</v>
      </c>
      <c r="V201" s="10">
        <v>24</v>
      </c>
      <c r="W201" s="10">
        <v>23</v>
      </c>
      <c r="X201" s="10">
        <v>23</v>
      </c>
      <c r="Y201" s="10">
        <v>24</v>
      </c>
      <c r="Z201" s="10">
        <v>24</v>
      </c>
      <c r="AA201" s="10">
        <v>24</v>
      </c>
      <c r="AB201" s="10">
        <v>23</v>
      </c>
      <c r="AC201" s="10">
        <v>24</v>
      </c>
      <c r="AD201" s="10">
        <v>24</v>
      </c>
      <c r="AE201" s="10">
        <v>999994.5</v>
      </c>
      <c r="AF201" s="10">
        <v>1000000</v>
      </c>
      <c r="AG201" s="10">
        <v>5.5</v>
      </c>
      <c r="AH201" s="10">
        <v>0</v>
      </c>
      <c r="BL201" s="9" t="s">
        <v>135</v>
      </c>
      <c r="BM201" s="10">
        <v>25</v>
      </c>
      <c r="BN201" s="10">
        <v>25</v>
      </c>
      <c r="BO201" s="10">
        <v>25</v>
      </c>
      <c r="BP201" s="10">
        <v>25</v>
      </c>
      <c r="BQ201" s="10">
        <v>25</v>
      </c>
      <c r="BR201" s="10">
        <v>26</v>
      </c>
      <c r="BS201" s="10">
        <v>25</v>
      </c>
      <c r="BT201" s="10">
        <v>25</v>
      </c>
      <c r="BU201" s="10">
        <v>25</v>
      </c>
      <c r="BV201" s="10">
        <v>25</v>
      </c>
      <c r="BW201" s="10">
        <v>25</v>
      </c>
      <c r="BX201" s="10">
        <v>499646.5</v>
      </c>
      <c r="BY201" s="10">
        <v>26</v>
      </c>
      <c r="BZ201" s="10">
        <v>25</v>
      </c>
      <c r="CA201" s="10">
        <v>37.5</v>
      </c>
      <c r="CB201" s="10">
        <v>26</v>
      </c>
      <c r="CC201" s="10">
        <v>25</v>
      </c>
      <c r="CD201" s="10">
        <v>25</v>
      </c>
      <c r="CE201" s="10">
        <v>26</v>
      </c>
      <c r="CF201" s="10">
        <v>26</v>
      </c>
      <c r="CG201" s="10">
        <v>25</v>
      </c>
      <c r="CH201" s="10">
        <v>26</v>
      </c>
      <c r="CI201" s="10">
        <v>499664.5</v>
      </c>
      <c r="CJ201" s="10">
        <v>25</v>
      </c>
      <c r="CK201" s="10">
        <v>25</v>
      </c>
      <c r="CL201" s="10">
        <v>25</v>
      </c>
      <c r="CM201" s="10">
        <v>26</v>
      </c>
      <c r="CN201" s="10">
        <v>25</v>
      </c>
      <c r="CO201" s="10">
        <v>25</v>
      </c>
      <c r="CP201" s="10">
        <v>1000005.5</v>
      </c>
      <c r="CQ201" s="10">
        <v>1000000</v>
      </c>
      <c r="CR201" s="10">
        <v>-5.5</v>
      </c>
      <c r="CS201" s="10">
        <v>0</v>
      </c>
    </row>
    <row r="202" spans="1:97" ht="15.75" thickBot="1" x14ac:dyDescent="0.3">
      <c r="A202" s="9" t="s">
        <v>136</v>
      </c>
      <c r="B202" s="10">
        <v>499663.5</v>
      </c>
      <c r="C202" s="10">
        <v>24</v>
      </c>
      <c r="D202" s="10">
        <v>24</v>
      </c>
      <c r="E202" s="10">
        <v>24</v>
      </c>
      <c r="F202" s="10">
        <v>24</v>
      </c>
      <c r="G202" s="10">
        <v>499692</v>
      </c>
      <c r="H202" s="10">
        <v>24</v>
      </c>
      <c r="I202" s="10">
        <v>24</v>
      </c>
      <c r="J202" s="10">
        <v>24</v>
      </c>
      <c r="K202" s="10">
        <v>24</v>
      </c>
      <c r="L202" s="10">
        <v>24</v>
      </c>
      <c r="M202" s="10">
        <v>23</v>
      </c>
      <c r="N202" s="10">
        <v>23</v>
      </c>
      <c r="O202" s="10">
        <v>24</v>
      </c>
      <c r="P202" s="10">
        <v>23</v>
      </c>
      <c r="Q202" s="10">
        <v>23</v>
      </c>
      <c r="R202" s="10">
        <v>24</v>
      </c>
      <c r="S202" s="10">
        <v>24</v>
      </c>
      <c r="T202" s="10">
        <v>23</v>
      </c>
      <c r="U202" s="10">
        <v>23</v>
      </c>
      <c r="V202" s="10">
        <v>24</v>
      </c>
      <c r="W202" s="10">
        <v>23</v>
      </c>
      <c r="X202" s="10">
        <v>23</v>
      </c>
      <c r="Y202" s="10">
        <v>24</v>
      </c>
      <c r="Z202" s="10">
        <v>24</v>
      </c>
      <c r="AA202" s="10">
        <v>24</v>
      </c>
      <c r="AB202" s="10">
        <v>23</v>
      </c>
      <c r="AC202" s="10">
        <v>24</v>
      </c>
      <c r="AD202" s="10">
        <v>24</v>
      </c>
      <c r="AE202" s="10">
        <v>999994.5</v>
      </c>
      <c r="AF202" s="10">
        <v>1000000</v>
      </c>
      <c r="AG202" s="10">
        <v>5.5</v>
      </c>
      <c r="AH202" s="10">
        <v>0</v>
      </c>
      <c r="BL202" s="9" t="s">
        <v>136</v>
      </c>
      <c r="BM202" s="10">
        <v>25</v>
      </c>
      <c r="BN202" s="10">
        <v>25</v>
      </c>
      <c r="BO202" s="10">
        <v>25</v>
      </c>
      <c r="BP202" s="10">
        <v>25</v>
      </c>
      <c r="BQ202" s="10">
        <v>25</v>
      </c>
      <c r="BR202" s="10">
        <v>26</v>
      </c>
      <c r="BS202" s="10">
        <v>25</v>
      </c>
      <c r="BT202" s="10">
        <v>25</v>
      </c>
      <c r="BU202" s="10">
        <v>25</v>
      </c>
      <c r="BV202" s="10">
        <v>25</v>
      </c>
      <c r="BW202" s="10">
        <v>25</v>
      </c>
      <c r="BX202" s="10">
        <v>499646.5</v>
      </c>
      <c r="BY202" s="10">
        <v>26</v>
      </c>
      <c r="BZ202" s="10">
        <v>25</v>
      </c>
      <c r="CA202" s="10">
        <v>37.5</v>
      </c>
      <c r="CB202" s="10">
        <v>26</v>
      </c>
      <c r="CC202" s="10">
        <v>25</v>
      </c>
      <c r="CD202" s="10">
        <v>25</v>
      </c>
      <c r="CE202" s="10">
        <v>26</v>
      </c>
      <c r="CF202" s="10">
        <v>26</v>
      </c>
      <c r="CG202" s="10">
        <v>25</v>
      </c>
      <c r="CH202" s="10">
        <v>26</v>
      </c>
      <c r="CI202" s="10">
        <v>499664.5</v>
      </c>
      <c r="CJ202" s="10">
        <v>25</v>
      </c>
      <c r="CK202" s="10">
        <v>25</v>
      </c>
      <c r="CL202" s="10">
        <v>25</v>
      </c>
      <c r="CM202" s="10">
        <v>26</v>
      </c>
      <c r="CN202" s="10">
        <v>25</v>
      </c>
      <c r="CO202" s="10">
        <v>25</v>
      </c>
      <c r="CP202" s="10">
        <v>1000005.5</v>
      </c>
      <c r="CQ202" s="10">
        <v>1000000</v>
      </c>
      <c r="CR202" s="10">
        <v>-5.5</v>
      </c>
      <c r="CS202" s="10">
        <v>0</v>
      </c>
    </row>
    <row r="203" spans="1:97" ht="15.75" thickBot="1" x14ac:dyDescent="0.3">
      <c r="A203" s="9" t="s">
        <v>137</v>
      </c>
      <c r="B203" s="10">
        <v>499663.5</v>
      </c>
      <c r="C203" s="10">
        <v>24</v>
      </c>
      <c r="D203" s="10">
        <v>24</v>
      </c>
      <c r="E203" s="10">
        <v>24</v>
      </c>
      <c r="F203" s="10">
        <v>24</v>
      </c>
      <c r="G203" s="10">
        <v>499692</v>
      </c>
      <c r="H203" s="10">
        <v>24</v>
      </c>
      <c r="I203" s="10">
        <v>24</v>
      </c>
      <c r="J203" s="10">
        <v>24</v>
      </c>
      <c r="K203" s="10">
        <v>24</v>
      </c>
      <c r="L203" s="10">
        <v>24</v>
      </c>
      <c r="M203" s="10">
        <v>23</v>
      </c>
      <c r="N203" s="10">
        <v>23</v>
      </c>
      <c r="O203" s="10">
        <v>24</v>
      </c>
      <c r="P203" s="10">
        <v>23</v>
      </c>
      <c r="Q203" s="10">
        <v>23</v>
      </c>
      <c r="R203" s="10">
        <v>24</v>
      </c>
      <c r="S203" s="10">
        <v>24</v>
      </c>
      <c r="T203" s="10">
        <v>23</v>
      </c>
      <c r="U203" s="10">
        <v>23</v>
      </c>
      <c r="V203" s="10">
        <v>24</v>
      </c>
      <c r="W203" s="10">
        <v>23</v>
      </c>
      <c r="X203" s="10">
        <v>23</v>
      </c>
      <c r="Y203" s="10">
        <v>24</v>
      </c>
      <c r="Z203" s="10">
        <v>24</v>
      </c>
      <c r="AA203" s="10">
        <v>24</v>
      </c>
      <c r="AB203" s="10">
        <v>23</v>
      </c>
      <c r="AC203" s="10">
        <v>24</v>
      </c>
      <c r="AD203" s="10">
        <v>24</v>
      </c>
      <c r="AE203" s="10">
        <v>999994.5</v>
      </c>
      <c r="AF203" s="10">
        <v>1000000</v>
      </c>
      <c r="AG203" s="10">
        <v>5.5</v>
      </c>
      <c r="AH203" s="10">
        <v>0</v>
      </c>
      <c r="BL203" s="9" t="s">
        <v>137</v>
      </c>
      <c r="BM203" s="10">
        <v>25</v>
      </c>
      <c r="BN203" s="10">
        <v>25</v>
      </c>
      <c r="BO203" s="10">
        <v>25</v>
      </c>
      <c r="BP203" s="10">
        <v>25</v>
      </c>
      <c r="BQ203" s="10">
        <v>25</v>
      </c>
      <c r="BR203" s="10">
        <v>26</v>
      </c>
      <c r="BS203" s="10">
        <v>25</v>
      </c>
      <c r="BT203" s="10">
        <v>25</v>
      </c>
      <c r="BU203" s="10">
        <v>25</v>
      </c>
      <c r="BV203" s="10">
        <v>25</v>
      </c>
      <c r="BW203" s="10">
        <v>25</v>
      </c>
      <c r="BX203" s="10">
        <v>499646.5</v>
      </c>
      <c r="BY203" s="10">
        <v>26</v>
      </c>
      <c r="BZ203" s="10">
        <v>25</v>
      </c>
      <c r="CA203" s="10">
        <v>37.5</v>
      </c>
      <c r="CB203" s="10">
        <v>26</v>
      </c>
      <c r="CC203" s="10">
        <v>25</v>
      </c>
      <c r="CD203" s="10">
        <v>25</v>
      </c>
      <c r="CE203" s="10">
        <v>26</v>
      </c>
      <c r="CF203" s="10">
        <v>26</v>
      </c>
      <c r="CG203" s="10">
        <v>25</v>
      </c>
      <c r="CH203" s="10">
        <v>26</v>
      </c>
      <c r="CI203" s="10">
        <v>499664.5</v>
      </c>
      <c r="CJ203" s="10">
        <v>25</v>
      </c>
      <c r="CK203" s="10">
        <v>25</v>
      </c>
      <c r="CL203" s="10">
        <v>25</v>
      </c>
      <c r="CM203" s="10">
        <v>26</v>
      </c>
      <c r="CN203" s="10">
        <v>25</v>
      </c>
      <c r="CO203" s="10">
        <v>25</v>
      </c>
      <c r="CP203" s="10">
        <v>1000005.5</v>
      </c>
      <c r="CQ203" s="10">
        <v>1000000</v>
      </c>
      <c r="CR203" s="10">
        <v>-5.5</v>
      </c>
      <c r="CS203" s="10">
        <v>0</v>
      </c>
    </row>
    <row r="204" spans="1:97" ht="15.75" thickBot="1" x14ac:dyDescent="0.3">
      <c r="A204" s="9" t="s">
        <v>138</v>
      </c>
      <c r="B204" s="10">
        <v>499663.5</v>
      </c>
      <c r="C204" s="10">
        <v>24</v>
      </c>
      <c r="D204" s="10">
        <v>24</v>
      </c>
      <c r="E204" s="10">
        <v>24</v>
      </c>
      <c r="F204" s="10">
        <v>24</v>
      </c>
      <c r="G204" s="10">
        <v>499692</v>
      </c>
      <c r="H204" s="10">
        <v>24</v>
      </c>
      <c r="I204" s="10">
        <v>24</v>
      </c>
      <c r="J204" s="10">
        <v>24</v>
      </c>
      <c r="K204" s="10">
        <v>24</v>
      </c>
      <c r="L204" s="10">
        <v>24</v>
      </c>
      <c r="M204" s="10">
        <v>23</v>
      </c>
      <c r="N204" s="10">
        <v>23</v>
      </c>
      <c r="O204" s="10">
        <v>24</v>
      </c>
      <c r="P204" s="10">
        <v>23</v>
      </c>
      <c r="Q204" s="10">
        <v>23</v>
      </c>
      <c r="R204" s="10">
        <v>24</v>
      </c>
      <c r="S204" s="10">
        <v>24</v>
      </c>
      <c r="T204" s="10">
        <v>23</v>
      </c>
      <c r="U204" s="10">
        <v>23</v>
      </c>
      <c r="V204" s="10">
        <v>24</v>
      </c>
      <c r="W204" s="10">
        <v>23</v>
      </c>
      <c r="X204" s="10">
        <v>23</v>
      </c>
      <c r="Y204" s="10">
        <v>24</v>
      </c>
      <c r="Z204" s="10">
        <v>24</v>
      </c>
      <c r="AA204" s="10">
        <v>24</v>
      </c>
      <c r="AB204" s="10">
        <v>23</v>
      </c>
      <c r="AC204" s="10">
        <v>24</v>
      </c>
      <c r="AD204" s="10">
        <v>24</v>
      </c>
      <c r="AE204" s="10">
        <v>999994.5</v>
      </c>
      <c r="AF204" s="10">
        <v>1000000</v>
      </c>
      <c r="AG204" s="10">
        <v>5.5</v>
      </c>
      <c r="AH204" s="10">
        <v>0</v>
      </c>
      <c r="BL204" s="9" t="s">
        <v>138</v>
      </c>
      <c r="BM204" s="10">
        <v>25</v>
      </c>
      <c r="BN204" s="10">
        <v>25</v>
      </c>
      <c r="BO204" s="10">
        <v>25</v>
      </c>
      <c r="BP204" s="10">
        <v>25</v>
      </c>
      <c r="BQ204" s="10">
        <v>25</v>
      </c>
      <c r="BR204" s="10">
        <v>26</v>
      </c>
      <c r="BS204" s="10">
        <v>25</v>
      </c>
      <c r="BT204" s="10">
        <v>25</v>
      </c>
      <c r="BU204" s="10">
        <v>25</v>
      </c>
      <c r="BV204" s="10">
        <v>25</v>
      </c>
      <c r="BW204" s="10">
        <v>25</v>
      </c>
      <c r="BX204" s="10">
        <v>499646.5</v>
      </c>
      <c r="BY204" s="10">
        <v>26</v>
      </c>
      <c r="BZ204" s="10">
        <v>25</v>
      </c>
      <c r="CA204" s="10">
        <v>37.5</v>
      </c>
      <c r="CB204" s="10">
        <v>26</v>
      </c>
      <c r="CC204" s="10">
        <v>25</v>
      </c>
      <c r="CD204" s="10">
        <v>25</v>
      </c>
      <c r="CE204" s="10">
        <v>26</v>
      </c>
      <c r="CF204" s="10">
        <v>26</v>
      </c>
      <c r="CG204" s="10">
        <v>25</v>
      </c>
      <c r="CH204" s="10">
        <v>26</v>
      </c>
      <c r="CI204" s="10">
        <v>499664.5</v>
      </c>
      <c r="CJ204" s="10">
        <v>25</v>
      </c>
      <c r="CK204" s="10">
        <v>25</v>
      </c>
      <c r="CL204" s="10">
        <v>25</v>
      </c>
      <c r="CM204" s="10">
        <v>26</v>
      </c>
      <c r="CN204" s="10">
        <v>25</v>
      </c>
      <c r="CO204" s="10">
        <v>25</v>
      </c>
      <c r="CP204" s="10">
        <v>1000005.5</v>
      </c>
      <c r="CQ204" s="10">
        <v>1000000</v>
      </c>
      <c r="CR204" s="10">
        <v>-5.5</v>
      </c>
      <c r="CS204" s="10">
        <v>0</v>
      </c>
    </row>
    <row r="205" spans="1:97" ht="15.75" thickBot="1" x14ac:dyDescent="0.3">
      <c r="A205" s="9" t="s">
        <v>139</v>
      </c>
      <c r="B205" s="10">
        <v>499663.5</v>
      </c>
      <c r="C205" s="10">
        <v>24</v>
      </c>
      <c r="D205" s="10">
        <v>24</v>
      </c>
      <c r="E205" s="10">
        <v>24</v>
      </c>
      <c r="F205" s="10">
        <v>24</v>
      </c>
      <c r="G205" s="10">
        <v>499694</v>
      </c>
      <c r="H205" s="10">
        <v>24</v>
      </c>
      <c r="I205" s="10">
        <v>24</v>
      </c>
      <c r="J205" s="10">
        <v>24</v>
      </c>
      <c r="K205" s="10">
        <v>24</v>
      </c>
      <c r="L205" s="10">
        <v>24</v>
      </c>
      <c r="M205" s="10">
        <v>25</v>
      </c>
      <c r="N205" s="10">
        <v>25</v>
      </c>
      <c r="O205" s="10">
        <v>24</v>
      </c>
      <c r="P205" s="10">
        <v>44</v>
      </c>
      <c r="Q205" s="10">
        <v>26</v>
      </c>
      <c r="R205" s="10">
        <v>24</v>
      </c>
      <c r="S205" s="10">
        <v>24</v>
      </c>
      <c r="T205" s="10">
        <v>25</v>
      </c>
      <c r="U205" s="10">
        <v>25</v>
      </c>
      <c r="V205" s="10">
        <v>24</v>
      </c>
      <c r="W205" s="10">
        <v>25</v>
      </c>
      <c r="X205" s="10">
        <v>26</v>
      </c>
      <c r="Y205" s="10">
        <v>24</v>
      </c>
      <c r="Z205" s="10">
        <v>24</v>
      </c>
      <c r="AA205" s="10">
        <v>24</v>
      </c>
      <c r="AB205" s="10">
        <v>25</v>
      </c>
      <c r="AC205" s="10">
        <v>24</v>
      </c>
      <c r="AD205" s="10">
        <v>24</v>
      </c>
      <c r="AE205" s="10">
        <v>1000035.5</v>
      </c>
      <c r="AF205" s="10">
        <v>1000000</v>
      </c>
      <c r="AG205" s="10">
        <v>-35.5</v>
      </c>
      <c r="AH205" s="10">
        <v>0</v>
      </c>
      <c r="BL205" s="9" t="s">
        <v>139</v>
      </c>
      <c r="BM205" s="10">
        <v>25</v>
      </c>
      <c r="BN205" s="10">
        <v>25</v>
      </c>
      <c r="BO205" s="10">
        <v>25</v>
      </c>
      <c r="BP205" s="10">
        <v>25</v>
      </c>
      <c r="BQ205" s="10">
        <v>25</v>
      </c>
      <c r="BR205" s="10">
        <v>24</v>
      </c>
      <c r="BS205" s="10">
        <v>25</v>
      </c>
      <c r="BT205" s="10">
        <v>25</v>
      </c>
      <c r="BU205" s="10">
        <v>25</v>
      </c>
      <c r="BV205" s="10">
        <v>25</v>
      </c>
      <c r="BW205" s="10">
        <v>25</v>
      </c>
      <c r="BX205" s="10">
        <v>499644.5</v>
      </c>
      <c r="BY205" s="10">
        <v>24</v>
      </c>
      <c r="BZ205" s="10">
        <v>25</v>
      </c>
      <c r="CA205" s="10">
        <v>23</v>
      </c>
      <c r="CB205" s="10">
        <v>23</v>
      </c>
      <c r="CC205" s="10">
        <v>25</v>
      </c>
      <c r="CD205" s="10">
        <v>25</v>
      </c>
      <c r="CE205" s="10">
        <v>24</v>
      </c>
      <c r="CF205" s="10">
        <v>24</v>
      </c>
      <c r="CG205" s="10">
        <v>25</v>
      </c>
      <c r="CH205" s="10">
        <v>24</v>
      </c>
      <c r="CI205" s="10">
        <v>499655</v>
      </c>
      <c r="CJ205" s="10">
        <v>25</v>
      </c>
      <c r="CK205" s="10">
        <v>25</v>
      </c>
      <c r="CL205" s="10">
        <v>25</v>
      </c>
      <c r="CM205" s="10">
        <v>24</v>
      </c>
      <c r="CN205" s="10">
        <v>25</v>
      </c>
      <c r="CO205" s="10">
        <v>25</v>
      </c>
      <c r="CP205" s="10">
        <v>999964.5</v>
      </c>
      <c r="CQ205" s="10">
        <v>1000000</v>
      </c>
      <c r="CR205" s="10">
        <v>35.5</v>
      </c>
      <c r="CS205" s="10">
        <v>0</v>
      </c>
    </row>
    <row r="206" spans="1:97" ht="15.75" thickBot="1" x14ac:dyDescent="0.3">
      <c r="A206" s="9" t="s">
        <v>140</v>
      </c>
      <c r="B206" s="10">
        <v>499663.5</v>
      </c>
      <c r="C206" s="10">
        <v>24</v>
      </c>
      <c r="D206" s="10">
        <v>24</v>
      </c>
      <c r="E206" s="10">
        <v>24</v>
      </c>
      <c r="F206" s="10">
        <v>24</v>
      </c>
      <c r="G206" s="10">
        <v>499692</v>
      </c>
      <c r="H206" s="10">
        <v>24</v>
      </c>
      <c r="I206" s="10">
        <v>24</v>
      </c>
      <c r="J206" s="10">
        <v>24</v>
      </c>
      <c r="K206" s="10">
        <v>24</v>
      </c>
      <c r="L206" s="10">
        <v>24</v>
      </c>
      <c r="M206" s="10">
        <v>23</v>
      </c>
      <c r="N206" s="10">
        <v>23</v>
      </c>
      <c r="O206" s="10">
        <v>24</v>
      </c>
      <c r="P206" s="10">
        <v>23</v>
      </c>
      <c r="Q206" s="10">
        <v>23</v>
      </c>
      <c r="R206" s="10">
        <v>24</v>
      </c>
      <c r="S206" s="10">
        <v>24</v>
      </c>
      <c r="T206" s="10">
        <v>23</v>
      </c>
      <c r="U206" s="10">
        <v>23</v>
      </c>
      <c r="V206" s="10">
        <v>24</v>
      </c>
      <c r="W206" s="10">
        <v>23</v>
      </c>
      <c r="X206" s="10">
        <v>23</v>
      </c>
      <c r="Y206" s="10">
        <v>24</v>
      </c>
      <c r="Z206" s="10">
        <v>24</v>
      </c>
      <c r="AA206" s="10">
        <v>24</v>
      </c>
      <c r="AB206" s="10">
        <v>23</v>
      </c>
      <c r="AC206" s="10">
        <v>24</v>
      </c>
      <c r="AD206" s="10">
        <v>24</v>
      </c>
      <c r="AE206" s="10">
        <v>999994.5</v>
      </c>
      <c r="AF206" s="10">
        <v>1000000</v>
      </c>
      <c r="AG206" s="10">
        <v>5.5</v>
      </c>
      <c r="AH206" s="10">
        <v>0</v>
      </c>
      <c r="BL206" s="9" t="s">
        <v>140</v>
      </c>
      <c r="BM206" s="10">
        <v>25</v>
      </c>
      <c r="BN206" s="10">
        <v>25</v>
      </c>
      <c r="BO206" s="10">
        <v>25</v>
      </c>
      <c r="BP206" s="10">
        <v>25</v>
      </c>
      <c r="BQ206" s="10">
        <v>25</v>
      </c>
      <c r="BR206" s="10">
        <v>26</v>
      </c>
      <c r="BS206" s="10">
        <v>25</v>
      </c>
      <c r="BT206" s="10">
        <v>25</v>
      </c>
      <c r="BU206" s="10">
        <v>25</v>
      </c>
      <c r="BV206" s="10">
        <v>25</v>
      </c>
      <c r="BW206" s="10">
        <v>25</v>
      </c>
      <c r="BX206" s="10">
        <v>499646.5</v>
      </c>
      <c r="BY206" s="10">
        <v>26</v>
      </c>
      <c r="BZ206" s="10">
        <v>25</v>
      </c>
      <c r="CA206" s="10">
        <v>37.5</v>
      </c>
      <c r="CB206" s="10">
        <v>26</v>
      </c>
      <c r="CC206" s="10">
        <v>25</v>
      </c>
      <c r="CD206" s="10">
        <v>25</v>
      </c>
      <c r="CE206" s="10">
        <v>26</v>
      </c>
      <c r="CF206" s="10">
        <v>26</v>
      </c>
      <c r="CG206" s="10">
        <v>25</v>
      </c>
      <c r="CH206" s="10">
        <v>26</v>
      </c>
      <c r="CI206" s="10">
        <v>499664.5</v>
      </c>
      <c r="CJ206" s="10">
        <v>25</v>
      </c>
      <c r="CK206" s="10">
        <v>25</v>
      </c>
      <c r="CL206" s="10">
        <v>25</v>
      </c>
      <c r="CM206" s="10">
        <v>26</v>
      </c>
      <c r="CN206" s="10">
        <v>25</v>
      </c>
      <c r="CO206" s="10">
        <v>25</v>
      </c>
      <c r="CP206" s="10">
        <v>1000005.5</v>
      </c>
      <c r="CQ206" s="10">
        <v>1000000</v>
      </c>
      <c r="CR206" s="10">
        <v>-5.5</v>
      </c>
      <c r="CS206" s="10">
        <v>0</v>
      </c>
    </row>
    <row r="207" spans="1:97" ht="15.75" thickBot="1" x14ac:dyDescent="0.3">
      <c r="A207" s="9" t="s">
        <v>141</v>
      </c>
      <c r="B207" s="10">
        <v>499663.5</v>
      </c>
      <c r="C207" s="10">
        <v>24</v>
      </c>
      <c r="D207" s="10">
        <v>24</v>
      </c>
      <c r="E207" s="10">
        <v>24</v>
      </c>
      <c r="F207" s="10">
        <v>24</v>
      </c>
      <c r="G207" s="10">
        <v>499692</v>
      </c>
      <c r="H207" s="10">
        <v>24</v>
      </c>
      <c r="I207" s="10">
        <v>24</v>
      </c>
      <c r="J207" s="10">
        <v>24</v>
      </c>
      <c r="K207" s="10">
        <v>24</v>
      </c>
      <c r="L207" s="10">
        <v>24</v>
      </c>
      <c r="M207" s="10">
        <v>23</v>
      </c>
      <c r="N207" s="10">
        <v>23</v>
      </c>
      <c r="O207" s="10">
        <v>24</v>
      </c>
      <c r="P207" s="10">
        <v>23</v>
      </c>
      <c r="Q207" s="10">
        <v>23</v>
      </c>
      <c r="R207" s="10">
        <v>24</v>
      </c>
      <c r="S207" s="10">
        <v>24</v>
      </c>
      <c r="T207" s="10">
        <v>23</v>
      </c>
      <c r="U207" s="10">
        <v>23</v>
      </c>
      <c r="V207" s="10">
        <v>24</v>
      </c>
      <c r="W207" s="10">
        <v>23</v>
      </c>
      <c r="X207" s="10">
        <v>23</v>
      </c>
      <c r="Y207" s="10">
        <v>24</v>
      </c>
      <c r="Z207" s="10">
        <v>24</v>
      </c>
      <c r="AA207" s="10">
        <v>24</v>
      </c>
      <c r="AB207" s="10">
        <v>23</v>
      </c>
      <c r="AC207" s="10">
        <v>24</v>
      </c>
      <c r="AD207" s="10">
        <v>24</v>
      </c>
      <c r="AE207" s="10">
        <v>999994.5</v>
      </c>
      <c r="AF207" s="10">
        <v>1000000</v>
      </c>
      <c r="AG207" s="10">
        <v>5.5</v>
      </c>
      <c r="AH207" s="10">
        <v>0</v>
      </c>
      <c r="BL207" s="9" t="s">
        <v>141</v>
      </c>
      <c r="BM207" s="10">
        <v>25</v>
      </c>
      <c r="BN207" s="10">
        <v>25</v>
      </c>
      <c r="BO207" s="10">
        <v>25</v>
      </c>
      <c r="BP207" s="10">
        <v>25</v>
      </c>
      <c r="BQ207" s="10">
        <v>25</v>
      </c>
      <c r="BR207" s="10">
        <v>26</v>
      </c>
      <c r="BS207" s="10">
        <v>25</v>
      </c>
      <c r="BT207" s="10">
        <v>25</v>
      </c>
      <c r="BU207" s="10">
        <v>25</v>
      </c>
      <c r="BV207" s="10">
        <v>25</v>
      </c>
      <c r="BW207" s="10">
        <v>25</v>
      </c>
      <c r="BX207" s="10">
        <v>499646.5</v>
      </c>
      <c r="BY207" s="10">
        <v>26</v>
      </c>
      <c r="BZ207" s="10">
        <v>25</v>
      </c>
      <c r="CA207" s="10">
        <v>37.5</v>
      </c>
      <c r="CB207" s="10">
        <v>26</v>
      </c>
      <c r="CC207" s="10">
        <v>25</v>
      </c>
      <c r="CD207" s="10">
        <v>25</v>
      </c>
      <c r="CE207" s="10">
        <v>26</v>
      </c>
      <c r="CF207" s="10">
        <v>26</v>
      </c>
      <c r="CG207" s="10">
        <v>25</v>
      </c>
      <c r="CH207" s="10">
        <v>26</v>
      </c>
      <c r="CI207" s="10">
        <v>499664.5</v>
      </c>
      <c r="CJ207" s="10">
        <v>25</v>
      </c>
      <c r="CK207" s="10">
        <v>25</v>
      </c>
      <c r="CL207" s="10">
        <v>25</v>
      </c>
      <c r="CM207" s="10">
        <v>26</v>
      </c>
      <c r="CN207" s="10">
        <v>25</v>
      </c>
      <c r="CO207" s="10">
        <v>25</v>
      </c>
      <c r="CP207" s="10">
        <v>1000005.5</v>
      </c>
      <c r="CQ207" s="10">
        <v>1000000</v>
      </c>
      <c r="CR207" s="10">
        <v>-5.5</v>
      </c>
      <c r="CS207" s="10">
        <v>0</v>
      </c>
    </row>
    <row r="208" spans="1:97" ht="15.75" thickBot="1" x14ac:dyDescent="0.3">
      <c r="A208" s="9" t="s">
        <v>142</v>
      </c>
      <c r="B208" s="10">
        <v>499663.5</v>
      </c>
      <c r="C208" s="10">
        <v>24</v>
      </c>
      <c r="D208" s="10">
        <v>24</v>
      </c>
      <c r="E208" s="10">
        <v>24</v>
      </c>
      <c r="F208" s="10">
        <v>24</v>
      </c>
      <c r="G208" s="10">
        <v>499692</v>
      </c>
      <c r="H208" s="10">
        <v>24</v>
      </c>
      <c r="I208" s="10">
        <v>24</v>
      </c>
      <c r="J208" s="10">
        <v>24</v>
      </c>
      <c r="K208" s="10">
        <v>24</v>
      </c>
      <c r="L208" s="10">
        <v>24</v>
      </c>
      <c r="M208" s="10">
        <v>23</v>
      </c>
      <c r="N208" s="10">
        <v>23</v>
      </c>
      <c r="O208" s="10">
        <v>24</v>
      </c>
      <c r="P208" s="10">
        <v>23</v>
      </c>
      <c r="Q208" s="10">
        <v>23</v>
      </c>
      <c r="R208" s="10">
        <v>24</v>
      </c>
      <c r="S208" s="10">
        <v>24</v>
      </c>
      <c r="T208" s="10">
        <v>23</v>
      </c>
      <c r="U208" s="10">
        <v>23</v>
      </c>
      <c r="V208" s="10">
        <v>24</v>
      </c>
      <c r="W208" s="10">
        <v>23</v>
      </c>
      <c r="X208" s="10">
        <v>23</v>
      </c>
      <c r="Y208" s="10">
        <v>24</v>
      </c>
      <c r="Z208" s="10">
        <v>24</v>
      </c>
      <c r="AA208" s="10">
        <v>24</v>
      </c>
      <c r="AB208" s="10">
        <v>23</v>
      </c>
      <c r="AC208" s="10">
        <v>24</v>
      </c>
      <c r="AD208" s="10">
        <v>24</v>
      </c>
      <c r="AE208" s="10">
        <v>999994.5</v>
      </c>
      <c r="AF208" s="10">
        <v>1000000</v>
      </c>
      <c r="AG208" s="10">
        <v>5.5</v>
      </c>
      <c r="AH208" s="10">
        <v>0</v>
      </c>
      <c r="BL208" s="9" t="s">
        <v>142</v>
      </c>
      <c r="BM208" s="10">
        <v>25</v>
      </c>
      <c r="BN208" s="10">
        <v>25</v>
      </c>
      <c r="BO208" s="10">
        <v>25</v>
      </c>
      <c r="BP208" s="10">
        <v>25</v>
      </c>
      <c r="BQ208" s="10">
        <v>25</v>
      </c>
      <c r="BR208" s="10">
        <v>26</v>
      </c>
      <c r="BS208" s="10">
        <v>25</v>
      </c>
      <c r="BT208" s="10">
        <v>25</v>
      </c>
      <c r="BU208" s="10">
        <v>25</v>
      </c>
      <c r="BV208" s="10">
        <v>25</v>
      </c>
      <c r="BW208" s="10">
        <v>25</v>
      </c>
      <c r="BX208" s="10">
        <v>499646.5</v>
      </c>
      <c r="BY208" s="10">
        <v>26</v>
      </c>
      <c r="BZ208" s="10">
        <v>25</v>
      </c>
      <c r="CA208" s="10">
        <v>37.5</v>
      </c>
      <c r="CB208" s="10">
        <v>26</v>
      </c>
      <c r="CC208" s="10">
        <v>25</v>
      </c>
      <c r="CD208" s="10">
        <v>25</v>
      </c>
      <c r="CE208" s="10">
        <v>26</v>
      </c>
      <c r="CF208" s="10">
        <v>26</v>
      </c>
      <c r="CG208" s="10">
        <v>25</v>
      </c>
      <c r="CH208" s="10">
        <v>26</v>
      </c>
      <c r="CI208" s="10">
        <v>499664.5</v>
      </c>
      <c r="CJ208" s="10">
        <v>25</v>
      </c>
      <c r="CK208" s="10">
        <v>25</v>
      </c>
      <c r="CL208" s="10">
        <v>25</v>
      </c>
      <c r="CM208" s="10">
        <v>26</v>
      </c>
      <c r="CN208" s="10">
        <v>25</v>
      </c>
      <c r="CO208" s="10">
        <v>25</v>
      </c>
      <c r="CP208" s="10">
        <v>1000005.5</v>
      </c>
      <c r="CQ208" s="10">
        <v>1000000</v>
      </c>
      <c r="CR208" s="10">
        <v>-5.5</v>
      </c>
      <c r="CS208" s="10">
        <v>0</v>
      </c>
    </row>
    <row r="209" spans="1:97" ht="15.75" thickBot="1" x14ac:dyDescent="0.3">
      <c r="A209" s="9" t="s">
        <v>143</v>
      </c>
      <c r="B209" s="10">
        <v>499664.5</v>
      </c>
      <c r="C209" s="10">
        <v>25</v>
      </c>
      <c r="D209" s="10">
        <v>25</v>
      </c>
      <c r="E209" s="10">
        <v>25</v>
      </c>
      <c r="F209" s="10">
        <v>25</v>
      </c>
      <c r="G209" s="10">
        <v>499693</v>
      </c>
      <c r="H209" s="10">
        <v>25</v>
      </c>
      <c r="I209" s="10">
        <v>25</v>
      </c>
      <c r="J209" s="10">
        <v>25</v>
      </c>
      <c r="K209" s="10">
        <v>25</v>
      </c>
      <c r="L209" s="10">
        <v>25</v>
      </c>
      <c r="M209" s="10">
        <v>26</v>
      </c>
      <c r="N209" s="10">
        <v>24</v>
      </c>
      <c r="O209" s="10">
        <v>25</v>
      </c>
      <c r="P209" s="10">
        <v>36.5</v>
      </c>
      <c r="Q209" s="10">
        <v>24</v>
      </c>
      <c r="R209" s="10">
        <v>25</v>
      </c>
      <c r="S209" s="10">
        <v>25</v>
      </c>
      <c r="T209" s="10">
        <v>24</v>
      </c>
      <c r="U209" s="10">
        <v>24</v>
      </c>
      <c r="V209" s="10">
        <v>25</v>
      </c>
      <c r="W209" s="10">
        <v>24</v>
      </c>
      <c r="X209" s="10">
        <v>25</v>
      </c>
      <c r="Y209" s="10">
        <v>25</v>
      </c>
      <c r="Z209" s="10">
        <v>26</v>
      </c>
      <c r="AA209" s="10">
        <v>25</v>
      </c>
      <c r="AB209" s="10">
        <v>26</v>
      </c>
      <c r="AC209" s="10">
        <v>25</v>
      </c>
      <c r="AD209" s="10">
        <v>25</v>
      </c>
      <c r="AE209" s="10">
        <v>1000042</v>
      </c>
      <c r="AF209" s="10">
        <v>1000000</v>
      </c>
      <c r="AG209" s="10">
        <v>-42</v>
      </c>
      <c r="AH209" s="10">
        <v>0</v>
      </c>
      <c r="BL209" s="9" t="s">
        <v>143</v>
      </c>
      <c r="BM209" s="10">
        <v>24</v>
      </c>
      <c r="BN209" s="10">
        <v>24</v>
      </c>
      <c r="BO209" s="10">
        <v>24</v>
      </c>
      <c r="BP209" s="10">
        <v>24</v>
      </c>
      <c r="BQ209" s="10">
        <v>24</v>
      </c>
      <c r="BR209" s="10">
        <v>25</v>
      </c>
      <c r="BS209" s="10">
        <v>24</v>
      </c>
      <c r="BT209" s="10">
        <v>24</v>
      </c>
      <c r="BU209" s="10">
        <v>24</v>
      </c>
      <c r="BV209" s="10">
        <v>24</v>
      </c>
      <c r="BW209" s="10">
        <v>24</v>
      </c>
      <c r="BX209" s="10">
        <v>499643.5</v>
      </c>
      <c r="BY209" s="10">
        <v>25</v>
      </c>
      <c r="BZ209" s="10">
        <v>24</v>
      </c>
      <c r="CA209" s="10">
        <v>24</v>
      </c>
      <c r="CB209" s="10">
        <v>25</v>
      </c>
      <c r="CC209" s="10">
        <v>24</v>
      </c>
      <c r="CD209" s="10">
        <v>24</v>
      </c>
      <c r="CE209" s="10">
        <v>25</v>
      </c>
      <c r="CF209" s="10">
        <v>25</v>
      </c>
      <c r="CG209" s="10">
        <v>24</v>
      </c>
      <c r="CH209" s="10">
        <v>25</v>
      </c>
      <c r="CI209" s="10">
        <v>499662.5</v>
      </c>
      <c r="CJ209" s="10">
        <v>24</v>
      </c>
      <c r="CK209" s="10">
        <v>23</v>
      </c>
      <c r="CL209" s="10">
        <v>24</v>
      </c>
      <c r="CM209" s="10">
        <v>23</v>
      </c>
      <c r="CN209" s="10">
        <v>24</v>
      </c>
      <c r="CO209" s="10">
        <v>24</v>
      </c>
      <c r="CP209" s="10">
        <v>999958</v>
      </c>
      <c r="CQ209" s="10">
        <v>1000000</v>
      </c>
      <c r="CR209" s="10">
        <v>42</v>
      </c>
      <c r="CS209" s="10">
        <v>0</v>
      </c>
    </row>
    <row r="210" spans="1:97" ht="15.75" thickBot="1" x14ac:dyDescent="0.3">
      <c r="A210" s="9" t="s">
        <v>144</v>
      </c>
      <c r="B210" s="10">
        <v>499663.5</v>
      </c>
      <c r="C210" s="10">
        <v>24</v>
      </c>
      <c r="D210" s="10">
        <v>24</v>
      </c>
      <c r="E210" s="10">
        <v>24</v>
      </c>
      <c r="F210" s="10">
        <v>24</v>
      </c>
      <c r="G210" s="10">
        <v>499692</v>
      </c>
      <c r="H210" s="10">
        <v>24</v>
      </c>
      <c r="I210" s="10">
        <v>24</v>
      </c>
      <c r="J210" s="10">
        <v>24</v>
      </c>
      <c r="K210" s="10">
        <v>24</v>
      </c>
      <c r="L210" s="10">
        <v>24</v>
      </c>
      <c r="M210" s="10">
        <v>23</v>
      </c>
      <c r="N210" s="10">
        <v>23</v>
      </c>
      <c r="O210" s="10">
        <v>24</v>
      </c>
      <c r="P210" s="10">
        <v>23</v>
      </c>
      <c r="Q210" s="10">
        <v>23</v>
      </c>
      <c r="R210" s="10">
        <v>24</v>
      </c>
      <c r="S210" s="10">
        <v>24</v>
      </c>
      <c r="T210" s="10">
        <v>23</v>
      </c>
      <c r="U210" s="10">
        <v>23</v>
      </c>
      <c r="V210" s="10">
        <v>24</v>
      </c>
      <c r="W210" s="10">
        <v>23</v>
      </c>
      <c r="X210" s="10">
        <v>23</v>
      </c>
      <c r="Y210" s="10">
        <v>24</v>
      </c>
      <c r="Z210" s="10">
        <v>24</v>
      </c>
      <c r="AA210" s="10">
        <v>24</v>
      </c>
      <c r="AB210" s="10">
        <v>23</v>
      </c>
      <c r="AC210" s="10">
        <v>24</v>
      </c>
      <c r="AD210" s="10">
        <v>24</v>
      </c>
      <c r="AE210" s="10">
        <v>999994.5</v>
      </c>
      <c r="AF210" s="10">
        <v>1000000</v>
      </c>
      <c r="AG210" s="10">
        <v>5.5</v>
      </c>
      <c r="AH210" s="10">
        <v>0</v>
      </c>
      <c r="BL210" s="9" t="s">
        <v>144</v>
      </c>
      <c r="BM210" s="10">
        <v>25</v>
      </c>
      <c r="BN210" s="10">
        <v>25</v>
      </c>
      <c r="BO210" s="10">
        <v>25</v>
      </c>
      <c r="BP210" s="10">
        <v>25</v>
      </c>
      <c r="BQ210" s="10">
        <v>25</v>
      </c>
      <c r="BR210" s="10">
        <v>26</v>
      </c>
      <c r="BS210" s="10">
        <v>25</v>
      </c>
      <c r="BT210" s="10">
        <v>25</v>
      </c>
      <c r="BU210" s="10">
        <v>25</v>
      </c>
      <c r="BV210" s="10">
        <v>25</v>
      </c>
      <c r="BW210" s="10">
        <v>25</v>
      </c>
      <c r="BX210" s="10">
        <v>499646.5</v>
      </c>
      <c r="BY210" s="10">
        <v>26</v>
      </c>
      <c r="BZ210" s="10">
        <v>25</v>
      </c>
      <c r="CA210" s="10">
        <v>37.5</v>
      </c>
      <c r="CB210" s="10">
        <v>26</v>
      </c>
      <c r="CC210" s="10">
        <v>25</v>
      </c>
      <c r="CD210" s="10">
        <v>25</v>
      </c>
      <c r="CE210" s="10">
        <v>26</v>
      </c>
      <c r="CF210" s="10">
        <v>26</v>
      </c>
      <c r="CG210" s="10">
        <v>25</v>
      </c>
      <c r="CH210" s="10">
        <v>26</v>
      </c>
      <c r="CI210" s="10">
        <v>499664.5</v>
      </c>
      <c r="CJ210" s="10">
        <v>25</v>
      </c>
      <c r="CK210" s="10">
        <v>25</v>
      </c>
      <c r="CL210" s="10">
        <v>25</v>
      </c>
      <c r="CM210" s="10">
        <v>26</v>
      </c>
      <c r="CN210" s="10">
        <v>25</v>
      </c>
      <c r="CO210" s="10">
        <v>25</v>
      </c>
      <c r="CP210" s="10">
        <v>1000005.5</v>
      </c>
      <c r="CQ210" s="10">
        <v>1000000</v>
      </c>
      <c r="CR210" s="10">
        <v>-5.5</v>
      </c>
      <c r="CS210" s="10">
        <v>0</v>
      </c>
    </row>
    <row r="211" spans="1:97" ht="15.75" thickBot="1" x14ac:dyDescent="0.3">
      <c r="A211" s="9" t="s">
        <v>145</v>
      </c>
      <c r="B211" s="10">
        <v>499663.5</v>
      </c>
      <c r="C211" s="10">
        <v>24</v>
      </c>
      <c r="D211" s="10">
        <v>24</v>
      </c>
      <c r="E211" s="10">
        <v>24</v>
      </c>
      <c r="F211" s="10">
        <v>24</v>
      </c>
      <c r="G211" s="10">
        <v>499692</v>
      </c>
      <c r="H211" s="10">
        <v>24</v>
      </c>
      <c r="I211" s="10">
        <v>24</v>
      </c>
      <c r="J211" s="10">
        <v>24</v>
      </c>
      <c r="K211" s="10">
        <v>24</v>
      </c>
      <c r="L211" s="10">
        <v>24</v>
      </c>
      <c r="M211" s="10">
        <v>23</v>
      </c>
      <c r="N211" s="10">
        <v>23</v>
      </c>
      <c r="O211" s="10">
        <v>24</v>
      </c>
      <c r="P211" s="10">
        <v>23</v>
      </c>
      <c r="Q211" s="10">
        <v>23</v>
      </c>
      <c r="R211" s="10">
        <v>24</v>
      </c>
      <c r="S211" s="10">
        <v>24</v>
      </c>
      <c r="T211" s="10">
        <v>23</v>
      </c>
      <c r="U211" s="10">
        <v>23</v>
      </c>
      <c r="V211" s="10">
        <v>24</v>
      </c>
      <c r="W211" s="10">
        <v>23</v>
      </c>
      <c r="X211" s="10">
        <v>23</v>
      </c>
      <c r="Y211" s="10">
        <v>24</v>
      </c>
      <c r="Z211" s="10">
        <v>24</v>
      </c>
      <c r="AA211" s="10">
        <v>24</v>
      </c>
      <c r="AB211" s="10">
        <v>23</v>
      </c>
      <c r="AC211" s="10">
        <v>24</v>
      </c>
      <c r="AD211" s="10">
        <v>24</v>
      </c>
      <c r="AE211" s="10">
        <v>999994.5</v>
      </c>
      <c r="AF211" s="10">
        <v>1000000</v>
      </c>
      <c r="AG211" s="10">
        <v>5.5</v>
      </c>
      <c r="AH211" s="10">
        <v>0</v>
      </c>
      <c r="BL211" s="9" t="s">
        <v>145</v>
      </c>
      <c r="BM211" s="10">
        <v>25</v>
      </c>
      <c r="BN211" s="10">
        <v>25</v>
      </c>
      <c r="BO211" s="10">
        <v>25</v>
      </c>
      <c r="BP211" s="10">
        <v>25</v>
      </c>
      <c r="BQ211" s="10">
        <v>25</v>
      </c>
      <c r="BR211" s="10">
        <v>26</v>
      </c>
      <c r="BS211" s="10">
        <v>25</v>
      </c>
      <c r="BT211" s="10">
        <v>25</v>
      </c>
      <c r="BU211" s="10">
        <v>25</v>
      </c>
      <c r="BV211" s="10">
        <v>25</v>
      </c>
      <c r="BW211" s="10">
        <v>25</v>
      </c>
      <c r="BX211" s="10">
        <v>499646.5</v>
      </c>
      <c r="BY211" s="10">
        <v>26</v>
      </c>
      <c r="BZ211" s="10">
        <v>25</v>
      </c>
      <c r="CA211" s="10">
        <v>37.5</v>
      </c>
      <c r="CB211" s="10">
        <v>26</v>
      </c>
      <c r="CC211" s="10">
        <v>25</v>
      </c>
      <c r="CD211" s="10">
        <v>25</v>
      </c>
      <c r="CE211" s="10">
        <v>26</v>
      </c>
      <c r="CF211" s="10">
        <v>26</v>
      </c>
      <c r="CG211" s="10">
        <v>25</v>
      </c>
      <c r="CH211" s="10">
        <v>26</v>
      </c>
      <c r="CI211" s="10">
        <v>499664.5</v>
      </c>
      <c r="CJ211" s="10">
        <v>25</v>
      </c>
      <c r="CK211" s="10">
        <v>25</v>
      </c>
      <c r="CL211" s="10">
        <v>25</v>
      </c>
      <c r="CM211" s="10">
        <v>26</v>
      </c>
      <c r="CN211" s="10">
        <v>25</v>
      </c>
      <c r="CO211" s="10">
        <v>25</v>
      </c>
      <c r="CP211" s="10">
        <v>1000005.5</v>
      </c>
      <c r="CQ211" s="10">
        <v>1000000</v>
      </c>
      <c r="CR211" s="10">
        <v>-5.5</v>
      </c>
      <c r="CS211" s="10">
        <v>0</v>
      </c>
    </row>
    <row r="212" spans="1:97" ht="15.75" thickBot="1" x14ac:dyDescent="0.3"/>
    <row r="213" spans="1:97" ht="15.75" thickBot="1" x14ac:dyDescent="0.3">
      <c r="A213" s="11" t="s">
        <v>234</v>
      </c>
      <c r="B213" s="12">
        <v>1000080.5</v>
      </c>
      <c r="BL213" s="11" t="s">
        <v>234</v>
      </c>
      <c r="BM213" s="12">
        <v>1000024.5</v>
      </c>
    </row>
    <row r="214" spans="1:97" ht="21.75" thickBot="1" x14ac:dyDescent="0.3">
      <c r="A214" s="11" t="s">
        <v>235</v>
      </c>
      <c r="B214" s="12">
        <v>0</v>
      </c>
      <c r="BL214" s="11" t="s">
        <v>235</v>
      </c>
      <c r="BM214" s="12">
        <v>0</v>
      </c>
    </row>
    <row r="215" spans="1:97" ht="21.75" thickBot="1" x14ac:dyDescent="0.3">
      <c r="A215" s="11" t="s">
        <v>236</v>
      </c>
      <c r="B215" s="12">
        <v>26999999</v>
      </c>
      <c r="BL215" s="11" t="s">
        <v>236</v>
      </c>
      <c r="BM215" s="12">
        <v>27000001</v>
      </c>
    </row>
    <row r="216" spans="1:97" ht="21.75" thickBot="1" x14ac:dyDescent="0.3">
      <c r="A216" s="11" t="s">
        <v>237</v>
      </c>
      <c r="B216" s="12">
        <v>27000000</v>
      </c>
      <c r="BL216" s="11" t="s">
        <v>237</v>
      </c>
      <c r="BM216" s="12">
        <v>27000000</v>
      </c>
    </row>
    <row r="217" spans="1:97" ht="32.25" thickBot="1" x14ac:dyDescent="0.3">
      <c r="A217" s="11" t="s">
        <v>238</v>
      </c>
      <c r="B217" s="12">
        <v>-1</v>
      </c>
      <c r="BL217" s="11" t="s">
        <v>238</v>
      </c>
      <c r="BM217" s="12">
        <v>1</v>
      </c>
    </row>
    <row r="218" spans="1:97" ht="32.25" thickBot="1" x14ac:dyDescent="0.3">
      <c r="A218" s="11" t="s">
        <v>239</v>
      </c>
      <c r="B218" s="12"/>
      <c r="BL218" s="11" t="s">
        <v>239</v>
      </c>
      <c r="BM218" s="12"/>
    </row>
    <row r="219" spans="1:97" ht="32.25" thickBot="1" x14ac:dyDescent="0.3">
      <c r="A219" s="11" t="s">
        <v>240</v>
      </c>
      <c r="B219" s="12"/>
      <c r="BL219" s="11" t="s">
        <v>240</v>
      </c>
      <c r="BM219" s="12"/>
    </row>
    <row r="220" spans="1:97" ht="21.75" thickBot="1" x14ac:dyDescent="0.3">
      <c r="A220" s="11" t="s">
        <v>241</v>
      </c>
      <c r="B220" s="12">
        <v>0</v>
      </c>
      <c r="BL220" s="11" t="s">
        <v>241</v>
      </c>
      <c r="BM220" s="12">
        <v>0</v>
      </c>
    </row>
    <row r="222" spans="1:97" x14ac:dyDescent="0.25">
      <c r="A222" s="13" t="s">
        <v>242</v>
      </c>
      <c r="BL222" s="13" t="s">
        <v>242</v>
      </c>
    </row>
    <row r="224" spans="1:97" x14ac:dyDescent="0.25">
      <c r="A224" s="14" t="s">
        <v>268</v>
      </c>
      <c r="BL224" s="14" t="s">
        <v>268</v>
      </c>
    </row>
    <row r="225" spans="1:64" x14ac:dyDescent="0.25">
      <c r="A225" s="14" t="s">
        <v>365</v>
      </c>
      <c r="BL225" s="14" t="s">
        <v>366</v>
      </c>
    </row>
    <row r="226" spans="1:64" x14ac:dyDescent="0.25">
      <c r="A226" s="13" t="s">
        <v>242</v>
      </c>
    </row>
    <row r="228" spans="1:64" x14ac:dyDescent="0.25">
      <c r="A228" s="14" t="s">
        <v>336</v>
      </c>
    </row>
    <row r="229" spans="1:64" x14ac:dyDescent="0.25">
      <c r="A229" s="14" t="s">
        <v>298</v>
      </c>
    </row>
  </sheetData>
  <conditionalFormatting sqref="B3:AD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0:AD8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0:AF8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0:AJ8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0:AK8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26" r:id="rId2" display="https://miau.my-x.hu/myx-free/coco/test/291928920230128164008.html" xr:uid="{51A4BD13-CC42-47F8-A605-B9BFAAF81C70}"/>
    <hyperlink ref="A222" r:id="rId3" display="https://miau.my-x.hu/myx-free/coco/test/710527720230128165907.html" xr:uid="{134FBCDA-04EA-4366-9021-A145A1E4F36C}"/>
    <hyperlink ref="BL222" r:id="rId4" display="https://miau.my-x.hu/myx-free/coco/test/756471020230128173518.html" xr:uid="{DFBAC0A4-C2B0-4658-9130-DCF9F9FD98E2}"/>
    <hyperlink ref="A1" location="'Tartalomjegyzék'!A1" display="Vissza" xr:uid="{0DB1DC06-1268-44BF-BC88-18A8D6E7F3DB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Tartalomjegyzék</vt:lpstr>
      <vt:lpstr>Adatbázis</vt:lpstr>
      <vt:lpstr>Kimutatás_2</vt:lpstr>
      <vt:lpstr>Kimutatás_Goggle_trend</vt:lpstr>
      <vt:lpstr>OAM</vt:lpstr>
      <vt:lpstr>Tag Id</vt:lpstr>
      <vt:lpstr>2015</vt:lpstr>
      <vt:lpstr>2015_tevékenységgyanú</vt:lpstr>
      <vt:lpstr>2016</vt:lpstr>
      <vt:lpstr>2016_tevékenység-gyanú</vt:lpstr>
      <vt:lpstr>2017</vt:lpstr>
      <vt:lpstr>2017_tevékenység-gyanú</vt:lpstr>
      <vt:lpstr>2018</vt:lpstr>
      <vt:lpstr>2018_tevékenység_gyanú</vt:lpstr>
      <vt:lpstr>2019</vt:lpstr>
      <vt:lpstr>2019_tevékenység_gyanú</vt:lpstr>
      <vt:lpstr>2020</vt:lpstr>
      <vt:lpstr>2020_tevékenység_gyanú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2023-02-26T08:49:40Z</dcterms:created>
  <dcterms:modified xsi:type="dcterms:W3CDTF">2023-04-08T13:58:41Z</dcterms:modified>
</cp:coreProperties>
</file>