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E1540F36-A9B9-4589-8BCB-9D035CF361E2}" xr6:coauthVersionLast="47" xr6:coauthVersionMax="47" xr10:uidLastSave="{00000000-0000-0000-0000-000000000000}"/>
  <bookViews>
    <workbookView xWindow="-108" yWindow="-108" windowWidth="23256" windowHeight="12720" firstSheet="7" activeTab="13" xr2:uid="{EFC631C5-201A-42DF-A1FA-547D159C281D}"/>
  </bookViews>
  <sheets>
    <sheet name="Jegyzet" sheetId="1" r:id="rId1"/>
    <sheet name="Nyers adat" sheetId="3" r:id="rId2"/>
    <sheet name="Használandó adat 0 nap" sheetId="4" r:id="rId3"/>
    <sheet name="1 nap eltolás" sheetId="6" r:id="rId4"/>
    <sheet name="2 nap eltolás" sheetId="7" r:id="rId5"/>
    <sheet name="3 nap eltolás" sheetId="8" r:id="rId6"/>
    <sheet name="4 nap eltolás" sheetId="9" r:id="rId7"/>
    <sheet name="5 nap eltolás" sheetId="10" r:id="rId8"/>
    <sheet name="6 nap eltolás" sheetId="11" r:id="rId9"/>
    <sheet name="7 nap eltolás" sheetId="12" r:id="rId10"/>
    <sheet name="8 nap eltolás" sheetId="13" r:id="rId11"/>
    <sheet name="9 nap eltolás" sheetId="14" r:id="rId12"/>
    <sheet name="10 nap eltolás" sheetId="15" r:id="rId13"/>
    <sheet name="korrelaciok idosora" sheetId="1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6" l="1"/>
  <c r="T39" i="4"/>
  <c r="T69" i="4"/>
  <c r="L2" i="16"/>
  <c r="K2" i="16"/>
  <c r="J2" i="16"/>
  <c r="I2" i="16"/>
  <c r="H2" i="16"/>
  <c r="G2" i="16"/>
  <c r="F2" i="16"/>
  <c r="E2" i="16"/>
  <c r="D2" i="16"/>
  <c r="C2" i="16"/>
  <c r="T114" i="15"/>
  <c r="T116" i="14"/>
  <c r="T118" i="13"/>
  <c r="T120" i="12"/>
  <c r="T122" i="11"/>
  <c r="T124" i="10"/>
  <c r="T126" i="9"/>
  <c r="T128" i="8"/>
  <c r="T130" i="7"/>
  <c r="T132" i="6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C3" i="4"/>
  <c r="C2" i="4" s="1"/>
  <c r="C40" i="4" s="1"/>
  <c r="D3" i="4"/>
  <c r="D2" i="4" s="1"/>
  <c r="D69" i="4" s="1"/>
  <c r="E3" i="4"/>
  <c r="E2" i="4" s="1"/>
  <c r="E69" i="4" s="1"/>
  <c r="F3" i="4"/>
  <c r="F2" i="4" s="1"/>
  <c r="F69" i="4" s="1"/>
  <c r="G3" i="4"/>
  <c r="G2" i="4" s="1"/>
  <c r="G42" i="4" s="1"/>
  <c r="H3" i="4"/>
  <c r="H2" i="4" s="1"/>
  <c r="H42" i="4" s="1"/>
  <c r="I3" i="4"/>
  <c r="I2" i="4" s="1"/>
  <c r="I42" i="4" s="1"/>
  <c r="J3" i="4"/>
  <c r="J2" i="4" s="1"/>
  <c r="J50" i="4" s="1"/>
  <c r="K3" i="4"/>
  <c r="K2" i="4" s="1"/>
  <c r="K41" i="4" s="1"/>
  <c r="L3" i="4"/>
  <c r="L2" i="4" s="1"/>
  <c r="L41" i="4" s="1"/>
  <c r="M3" i="4"/>
  <c r="M2" i="4" s="1"/>
  <c r="M41" i="4" s="1"/>
  <c r="N3" i="4"/>
  <c r="N2" i="4" s="1"/>
  <c r="N41" i="4" s="1"/>
  <c r="O3" i="4"/>
  <c r="O2" i="4" s="1"/>
  <c r="O40" i="4" s="1"/>
  <c r="P3" i="4"/>
  <c r="P2" i="4" s="1"/>
  <c r="P69" i="4" s="1"/>
  <c r="Q3" i="4"/>
  <c r="Q2" i="4" s="1"/>
  <c r="Q69" i="4" s="1"/>
  <c r="R3" i="4"/>
  <c r="R2" i="4" s="1"/>
  <c r="R69" i="4" s="1"/>
  <c r="B3" i="4"/>
  <c r="B2" i="4" s="1"/>
  <c r="BC4" i="3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" i="3"/>
  <c r="BB4" i="3"/>
  <c r="BB5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" i="3"/>
  <c r="BA4" i="3"/>
  <c r="BA5" i="3"/>
  <c r="BA6" i="3"/>
  <c r="BA7" i="3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" i="3"/>
  <c r="F60" i="4" l="1"/>
  <c r="F48" i="4"/>
  <c r="N58" i="4"/>
  <c r="R45" i="4"/>
  <c r="F57" i="4"/>
  <c r="F45" i="4"/>
  <c r="N67" i="4"/>
  <c r="N55" i="4"/>
  <c r="N43" i="4"/>
  <c r="R66" i="4"/>
  <c r="R54" i="4"/>
  <c r="F66" i="4"/>
  <c r="F54" i="4"/>
  <c r="N46" i="4"/>
  <c r="O69" i="4"/>
  <c r="N64" i="4"/>
  <c r="N52" i="4"/>
  <c r="R57" i="4"/>
  <c r="R63" i="4"/>
  <c r="R51" i="4"/>
  <c r="F63" i="4"/>
  <c r="F51" i="4"/>
  <c r="N61" i="4"/>
  <c r="N49" i="4"/>
  <c r="R60" i="4"/>
  <c r="R48" i="4"/>
  <c r="J56" i="4"/>
  <c r="J53" i="4"/>
  <c r="J44" i="4"/>
  <c r="R42" i="4"/>
  <c r="F42" i="4"/>
  <c r="J41" i="4"/>
  <c r="N40" i="4"/>
  <c r="N69" i="4"/>
  <c r="I68" i="4"/>
  <c r="M67" i="4"/>
  <c r="Q66" i="4"/>
  <c r="E66" i="4"/>
  <c r="I65" i="4"/>
  <c r="M64" i="4"/>
  <c r="Q63" i="4"/>
  <c r="E63" i="4"/>
  <c r="I62" i="4"/>
  <c r="M61" i="4"/>
  <c r="Q60" i="4"/>
  <c r="E60" i="4"/>
  <c r="I59" i="4"/>
  <c r="M58" i="4"/>
  <c r="Q57" i="4"/>
  <c r="E57" i="4"/>
  <c r="I56" i="4"/>
  <c r="M55" i="4"/>
  <c r="Q54" i="4"/>
  <c r="E54" i="4"/>
  <c r="I53" i="4"/>
  <c r="M52" i="4"/>
  <c r="Q51" i="4"/>
  <c r="E51" i="4"/>
  <c r="I50" i="4"/>
  <c r="M49" i="4"/>
  <c r="Q48" i="4"/>
  <c r="E48" i="4"/>
  <c r="I47" i="4"/>
  <c r="M46" i="4"/>
  <c r="Q45" i="4"/>
  <c r="E45" i="4"/>
  <c r="I44" i="4"/>
  <c r="M43" i="4"/>
  <c r="Q42" i="4"/>
  <c r="E42" i="4"/>
  <c r="I41" i="4"/>
  <c r="M40" i="4"/>
  <c r="M69" i="4"/>
  <c r="S3" i="4"/>
  <c r="H68" i="4"/>
  <c r="L67" i="4"/>
  <c r="P66" i="4"/>
  <c r="D66" i="4"/>
  <c r="H65" i="4"/>
  <c r="L64" i="4"/>
  <c r="P63" i="4"/>
  <c r="D63" i="4"/>
  <c r="H62" i="4"/>
  <c r="L61" i="4"/>
  <c r="P60" i="4"/>
  <c r="D60" i="4"/>
  <c r="H59" i="4"/>
  <c r="L58" i="4"/>
  <c r="P57" i="4"/>
  <c r="D57" i="4"/>
  <c r="H56" i="4"/>
  <c r="L55" i="4"/>
  <c r="P54" i="4"/>
  <c r="D54" i="4"/>
  <c r="H53" i="4"/>
  <c r="L52" i="4"/>
  <c r="P51" i="4"/>
  <c r="D51" i="4"/>
  <c r="H50" i="4"/>
  <c r="L49" i="4"/>
  <c r="P48" i="4"/>
  <c r="D48" i="4"/>
  <c r="H47" i="4"/>
  <c r="L46" i="4"/>
  <c r="P45" i="4"/>
  <c r="D45" i="4"/>
  <c r="H44" i="4"/>
  <c r="L43" i="4"/>
  <c r="P42" i="4"/>
  <c r="D42" i="4"/>
  <c r="H41" i="4"/>
  <c r="L40" i="4"/>
  <c r="J47" i="4"/>
  <c r="L69" i="4"/>
  <c r="T3" i="4"/>
  <c r="G68" i="4"/>
  <c r="K67" i="4"/>
  <c r="O66" i="4"/>
  <c r="C66" i="4"/>
  <c r="G65" i="4"/>
  <c r="K64" i="4"/>
  <c r="O63" i="4"/>
  <c r="C63" i="4"/>
  <c r="G62" i="4"/>
  <c r="K61" i="4"/>
  <c r="O60" i="4"/>
  <c r="C60" i="4"/>
  <c r="G59" i="4"/>
  <c r="K58" i="4"/>
  <c r="O57" i="4"/>
  <c r="C57" i="4"/>
  <c r="G56" i="4"/>
  <c r="K55" i="4"/>
  <c r="O54" i="4"/>
  <c r="C54" i="4"/>
  <c r="G53" i="4"/>
  <c r="K52" i="4"/>
  <c r="O51" i="4"/>
  <c r="C51" i="4"/>
  <c r="G50" i="4"/>
  <c r="K49" i="4"/>
  <c r="O48" i="4"/>
  <c r="C48" i="4"/>
  <c r="G47" i="4"/>
  <c r="K46" i="4"/>
  <c r="O45" i="4"/>
  <c r="C45" i="4"/>
  <c r="G44" i="4"/>
  <c r="K43" i="4"/>
  <c r="O42" i="4"/>
  <c r="C42" i="4"/>
  <c r="G41" i="4"/>
  <c r="K40" i="4"/>
  <c r="J68" i="4"/>
  <c r="K69" i="4"/>
  <c r="R68" i="4"/>
  <c r="F68" i="4"/>
  <c r="J67" i="4"/>
  <c r="N66" i="4"/>
  <c r="R65" i="4"/>
  <c r="F65" i="4"/>
  <c r="J64" i="4"/>
  <c r="N63" i="4"/>
  <c r="R62" i="4"/>
  <c r="F62" i="4"/>
  <c r="J61" i="4"/>
  <c r="N60" i="4"/>
  <c r="R59" i="4"/>
  <c r="F59" i="4"/>
  <c r="J58" i="4"/>
  <c r="N57" i="4"/>
  <c r="R56" i="4"/>
  <c r="F56" i="4"/>
  <c r="J55" i="4"/>
  <c r="N54" i="4"/>
  <c r="R53" i="4"/>
  <c r="F53" i="4"/>
  <c r="J52" i="4"/>
  <c r="N51" i="4"/>
  <c r="R50" i="4"/>
  <c r="F50" i="4"/>
  <c r="J49" i="4"/>
  <c r="N48" i="4"/>
  <c r="R47" i="4"/>
  <c r="F47" i="4"/>
  <c r="J46" i="4"/>
  <c r="N45" i="4"/>
  <c r="R44" i="4"/>
  <c r="F44" i="4"/>
  <c r="J43" i="4"/>
  <c r="N42" i="4"/>
  <c r="R41" i="4"/>
  <c r="F41" i="4"/>
  <c r="J40" i="4"/>
  <c r="J69" i="4"/>
  <c r="Q68" i="4"/>
  <c r="E68" i="4"/>
  <c r="I67" i="4"/>
  <c r="M66" i="4"/>
  <c r="Q65" i="4"/>
  <c r="E65" i="4"/>
  <c r="I64" i="4"/>
  <c r="M63" i="4"/>
  <c r="Q62" i="4"/>
  <c r="E62" i="4"/>
  <c r="I61" i="4"/>
  <c r="M60" i="4"/>
  <c r="Q59" i="4"/>
  <c r="E59" i="4"/>
  <c r="I58" i="4"/>
  <c r="M57" i="4"/>
  <c r="Q56" i="4"/>
  <c r="E56" i="4"/>
  <c r="I55" i="4"/>
  <c r="M54" i="4"/>
  <c r="Q53" i="4"/>
  <c r="E53" i="4"/>
  <c r="I52" i="4"/>
  <c r="M51" i="4"/>
  <c r="Q50" i="4"/>
  <c r="E50" i="4"/>
  <c r="I49" i="4"/>
  <c r="M48" i="4"/>
  <c r="Q47" i="4"/>
  <c r="E47" i="4"/>
  <c r="I46" i="4"/>
  <c r="M45" i="4"/>
  <c r="Q44" i="4"/>
  <c r="E44" i="4"/>
  <c r="I43" i="4"/>
  <c r="M42" i="4"/>
  <c r="Q41" i="4"/>
  <c r="E41" i="4"/>
  <c r="I40" i="4"/>
  <c r="I69" i="4"/>
  <c r="P68" i="4"/>
  <c r="D68" i="4"/>
  <c r="H67" i="4"/>
  <c r="L66" i="4"/>
  <c r="P65" i="4"/>
  <c r="D65" i="4"/>
  <c r="H64" i="4"/>
  <c r="L63" i="4"/>
  <c r="P62" i="4"/>
  <c r="D62" i="4"/>
  <c r="H61" i="4"/>
  <c r="L60" i="4"/>
  <c r="P59" i="4"/>
  <c r="D59" i="4"/>
  <c r="H58" i="4"/>
  <c r="L57" i="4"/>
  <c r="P56" i="4"/>
  <c r="D56" i="4"/>
  <c r="H55" i="4"/>
  <c r="L54" i="4"/>
  <c r="P53" i="4"/>
  <c r="D53" i="4"/>
  <c r="H52" i="4"/>
  <c r="L51" i="4"/>
  <c r="P50" i="4"/>
  <c r="D50" i="4"/>
  <c r="H49" i="4"/>
  <c r="L48" i="4"/>
  <c r="P47" i="4"/>
  <c r="D47" i="4"/>
  <c r="H46" i="4"/>
  <c r="L45" i="4"/>
  <c r="P44" i="4"/>
  <c r="D44" i="4"/>
  <c r="H43" i="4"/>
  <c r="L42" i="4"/>
  <c r="P41" i="4"/>
  <c r="D41" i="4"/>
  <c r="H40" i="4"/>
  <c r="H69" i="4"/>
  <c r="O68" i="4"/>
  <c r="C68" i="4"/>
  <c r="G67" i="4"/>
  <c r="K66" i="4"/>
  <c r="O65" i="4"/>
  <c r="C65" i="4"/>
  <c r="G64" i="4"/>
  <c r="K63" i="4"/>
  <c r="O62" i="4"/>
  <c r="C62" i="4"/>
  <c r="G61" i="4"/>
  <c r="K60" i="4"/>
  <c r="O59" i="4"/>
  <c r="C59" i="4"/>
  <c r="G58" i="4"/>
  <c r="K57" i="4"/>
  <c r="O56" i="4"/>
  <c r="C56" i="4"/>
  <c r="G55" i="4"/>
  <c r="K54" i="4"/>
  <c r="O53" i="4"/>
  <c r="C53" i="4"/>
  <c r="G52" i="4"/>
  <c r="K51" i="4"/>
  <c r="O50" i="4"/>
  <c r="C50" i="4"/>
  <c r="G49" i="4"/>
  <c r="K48" i="4"/>
  <c r="O47" i="4"/>
  <c r="C47" i="4"/>
  <c r="G46" i="4"/>
  <c r="K45" i="4"/>
  <c r="O44" i="4"/>
  <c r="C44" i="4"/>
  <c r="G43" i="4"/>
  <c r="K42" i="4"/>
  <c r="O41" i="4"/>
  <c r="C41" i="4"/>
  <c r="G40" i="4"/>
  <c r="J62" i="4"/>
  <c r="C69" i="4"/>
  <c r="G69" i="4"/>
  <c r="N68" i="4"/>
  <c r="R67" i="4"/>
  <c r="F67" i="4"/>
  <c r="J66" i="4"/>
  <c r="N65" i="4"/>
  <c r="R64" i="4"/>
  <c r="F64" i="4"/>
  <c r="J63" i="4"/>
  <c r="N62" i="4"/>
  <c r="R61" i="4"/>
  <c r="F61" i="4"/>
  <c r="J60" i="4"/>
  <c r="N59" i="4"/>
  <c r="R58" i="4"/>
  <c r="F58" i="4"/>
  <c r="J57" i="4"/>
  <c r="N56" i="4"/>
  <c r="R55" i="4"/>
  <c r="F55" i="4"/>
  <c r="J54" i="4"/>
  <c r="N53" i="4"/>
  <c r="R52" i="4"/>
  <c r="F52" i="4"/>
  <c r="J51" i="4"/>
  <c r="N50" i="4"/>
  <c r="R49" i="4"/>
  <c r="F49" i="4"/>
  <c r="J48" i="4"/>
  <c r="N47" i="4"/>
  <c r="R46" i="4"/>
  <c r="F46" i="4"/>
  <c r="J45" i="4"/>
  <c r="N44" i="4"/>
  <c r="R43" i="4"/>
  <c r="F43" i="4"/>
  <c r="J42" i="4"/>
  <c r="R40" i="4"/>
  <c r="F40" i="4"/>
  <c r="J65" i="4"/>
  <c r="J59" i="4"/>
  <c r="M68" i="4"/>
  <c r="Q67" i="4"/>
  <c r="E67" i="4"/>
  <c r="I66" i="4"/>
  <c r="M65" i="4"/>
  <c r="Q64" i="4"/>
  <c r="E64" i="4"/>
  <c r="I63" i="4"/>
  <c r="M62" i="4"/>
  <c r="Q61" i="4"/>
  <c r="E61" i="4"/>
  <c r="I60" i="4"/>
  <c r="M59" i="4"/>
  <c r="Q58" i="4"/>
  <c r="E58" i="4"/>
  <c r="I57" i="4"/>
  <c r="M56" i="4"/>
  <c r="Q55" i="4"/>
  <c r="E55" i="4"/>
  <c r="I54" i="4"/>
  <c r="M53" i="4"/>
  <c r="Q52" i="4"/>
  <c r="E52" i="4"/>
  <c r="I51" i="4"/>
  <c r="M50" i="4"/>
  <c r="Q49" i="4"/>
  <c r="E49" i="4"/>
  <c r="I48" i="4"/>
  <c r="M47" i="4"/>
  <c r="Q46" i="4"/>
  <c r="E46" i="4"/>
  <c r="I45" i="4"/>
  <c r="M44" i="4"/>
  <c r="Q43" i="4"/>
  <c r="E43" i="4"/>
  <c r="Q40" i="4"/>
  <c r="E40" i="4"/>
  <c r="L68" i="4"/>
  <c r="P67" i="4"/>
  <c r="D67" i="4"/>
  <c r="H66" i="4"/>
  <c r="L65" i="4"/>
  <c r="P64" i="4"/>
  <c r="D64" i="4"/>
  <c r="H63" i="4"/>
  <c r="L62" i="4"/>
  <c r="P61" i="4"/>
  <c r="D61" i="4"/>
  <c r="H60" i="4"/>
  <c r="L59" i="4"/>
  <c r="P58" i="4"/>
  <c r="D58" i="4"/>
  <c r="H57" i="4"/>
  <c r="L56" i="4"/>
  <c r="P55" i="4"/>
  <c r="D55" i="4"/>
  <c r="H54" i="4"/>
  <c r="L53" i="4"/>
  <c r="P52" i="4"/>
  <c r="D52" i="4"/>
  <c r="H51" i="4"/>
  <c r="L50" i="4"/>
  <c r="P49" i="4"/>
  <c r="D49" i="4"/>
  <c r="H48" i="4"/>
  <c r="L47" i="4"/>
  <c r="P46" i="4"/>
  <c r="D46" i="4"/>
  <c r="H45" i="4"/>
  <c r="L44" i="4"/>
  <c r="P43" i="4"/>
  <c r="D43" i="4"/>
  <c r="P40" i="4"/>
  <c r="D40" i="4"/>
  <c r="K68" i="4"/>
  <c r="O67" i="4"/>
  <c r="C67" i="4"/>
  <c r="G66" i="4"/>
  <c r="K65" i="4"/>
  <c r="O64" i="4"/>
  <c r="C64" i="4"/>
  <c r="G63" i="4"/>
  <c r="K62" i="4"/>
  <c r="O61" i="4"/>
  <c r="C61" i="4"/>
  <c r="G60" i="4"/>
  <c r="K59" i="4"/>
  <c r="O58" i="4"/>
  <c r="C58" i="4"/>
  <c r="G57" i="4"/>
  <c r="K56" i="4"/>
  <c r="O55" i="4"/>
  <c r="C55" i="4"/>
  <c r="G54" i="4"/>
  <c r="K53" i="4"/>
  <c r="O52" i="4"/>
  <c r="C52" i="4"/>
  <c r="G51" i="4"/>
  <c r="K50" i="4"/>
  <c r="O49" i="4"/>
  <c r="C49" i="4"/>
  <c r="G48" i="4"/>
  <c r="K47" i="4"/>
  <c r="O46" i="4"/>
  <c r="C46" i="4"/>
  <c r="G45" i="4"/>
  <c r="K44" i="4"/>
  <c r="O43" i="4"/>
  <c r="C43" i="4"/>
</calcChain>
</file>

<file path=xl/sharedStrings.xml><?xml version="1.0" encoding="utf-8"?>
<sst xmlns="http://schemas.openxmlformats.org/spreadsheetml/2006/main" count="8049" uniqueCount="587">
  <si>
    <t>Kampány 1</t>
  </si>
  <si>
    <t>Budget</t>
  </si>
  <si>
    <t>Konverzió</t>
  </si>
  <si>
    <t>x1</t>
  </si>
  <si>
    <t>Irány</t>
  </si>
  <si>
    <t>Tipus</t>
  </si>
  <si>
    <t>nincs</t>
  </si>
  <si>
    <t>Kattintás</t>
  </si>
  <si>
    <t>y2</t>
  </si>
  <si>
    <t>y1</t>
  </si>
  <si>
    <t>Időtartam</t>
  </si>
  <si>
    <t>x2</t>
  </si>
  <si>
    <t>Korcsoport</t>
  </si>
  <si>
    <t>x3</t>
  </si>
  <si>
    <t>opt</t>
  </si>
  <si>
    <t>Mértékegyséf</t>
  </si>
  <si>
    <t>Forint</t>
  </si>
  <si>
    <t>Nap</t>
  </si>
  <si>
    <t xml:space="preserve"> Év</t>
  </si>
  <si>
    <t>darab</t>
  </si>
  <si>
    <t>Eur/Huf</t>
  </si>
  <si>
    <t>Szezon..</t>
  </si>
  <si>
    <t>OK</t>
  </si>
  <si>
    <t>OKozat</t>
  </si>
  <si>
    <t>CHF</t>
  </si>
  <si>
    <t>EUR</t>
  </si>
  <si>
    <t>USD</t>
  </si>
  <si>
    <t>topdesk</t>
  </si>
  <si>
    <t>sap</t>
  </si>
  <si>
    <t>sap rendszer</t>
  </si>
  <si>
    <t>zendesk</t>
  </si>
  <si>
    <t>servicenow</t>
  </si>
  <si>
    <t>jira</t>
  </si>
  <si>
    <t>otrs</t>
  </si>
  <si>
    <t>csütörtök</t>
  </si>
  <si>
    <t>péntek</t>
  </si>
  <si>
    <t>szombat</t>
  </si>
  <si>
    <t>vasárnap</t>
  </si>
  <si>
    <t>hétfő</t>
  </si>
  <si>
    <t>kedd</t>
  </si>
  <si>
    <t>szerda</t>
  </si>
  <si>
    <t>Unknown</t>
  </si>
  <si>
    <t>Clicks 18-24</t>
  </si>
  <si>
    <t>Clicks 25-34</t>
  </si>
  <si>
    <t>Clicks35-44</t>
  </si>
  <si>
    <t>Clicks 45-54</t>
  </si>
  <si>
    <t>Clicks 55-64</t>
  </si>
  <si>
    <t>Clicks 65+</t>
  </si>
  <si>
    <t>Impression 18-24</t>
  </si>
  <si>
    <t>Impression 25-34</t>
  </si>
  <si>
    <t>Impression35-44</t>
  </si>
  <si>
    <t>Impression 45-54</t>
  </si>
  <si>
    <t>Impression 55-64</t>
  </si>
  <si>
    <t>Impression 65+</t>
  </si>
  <si>
    <t>CTR 18-24</t>
  </si>
  <si>
    <t>CTR 25-34</t>
  </si>
  <si>
    <t>CTR35-44</t>
  </si>
  <si>
    <t>CTR 45-54</t>
  </si>
  <si>
    <t>CTR 55-64</t>
  </si>
  <si>
    <t>CTR 65+</t>
  </si>
  <si>
    <t>Cost 18-24</t>
  </si>
  <si>
    <t>Cost 25-34</t>
  </si>
  <si>
    <t>Cost35-44</t>
  </si>
  <si>
    <t>Cost 45-54</t>
  </si>
  <si>
    <t>Cost 55-64</t>
  </si>
  <si>
    <t>Cost 65+</t>
  </si>
  <si>
    <t>Conversions 18-24</t>
  </si>
  <si>
    <t>Conversions 25-34</t>
  </si>
  <si>
    <t>Conversions35-44</t>
  </si>
  <si>
    <t>Conversions 45-54</t>
  </si>
  <si>
    <t>Conversions 55-64</t>
  </si>
  <si>
    <t>Conversions 65+</t>
  </si>
  <si>
    <t>szolgáltatásmenedzsment</t>
  </si>
  <si>
    <t>hibajegy</t>
  </si>
  <si>
    <t>Vállalatirányítási információs rendszer</t>
  </si>
  <si>
    <t>nap</t>
  </si>
  <si>
    <t>dátum</t>
  </si>
  <si>
    <t>Google trend keresések</t>
  </si>
  <si>
    <t>Árfolyam</t>
  </si>
  <si>
    <t>Hirdetés megjelenések korosztály szerint</t>
  </si>
  <si>
    <t>Átkattintási arány korosztály szerint</t>
  </si>
  <si>
    <t>Napi költség EUR korosztály szerint</t>
  </si>
  <si>
    <t>Konverziók száma korosztály szerint</t>
  </si>
  <si>
    <t>Kattintások száma korosztály szerint</t>
  </si>
  <si>
    <t>Fogom az összes x et melléteszem az y szilon- termelési függvényt</t>
  </si>
  <si>
    <t>Megfogom az y-ont az utolsó oszlopot, és 1,2, vel 5, el eltoljuk, tehát ha a multban ennyi volt akkor a jövőben ennyi lesz.</t>
  </si>
  <si>
    <t>Miau az összes valutával kapcsolatos feladat ilyen modell.</t>
  </si>
  <si>
    <t>Konverziók száma összesen</t>
  </si>
  <si>
    <t>Kattintások száma</t>
  </si>
  <si>
    <t>Napi költség EUR</t>
  </si>
  <si>
    <t>Y</t>
  </si>
  <si>
    <t>X1</t>
  </si>
  <si>
    <t>X2</t>
  </si>
  <si>
    <t>Hirdetés megjelenések</t>
  </si>
  <si>
    <t>X3</t>
  </si>
  <si>
    <t>X4</t>
  </si>
  <si>
    <t>X5</t>
  </si>
  <si>
    <t>X6</t>
  </si>
  <si>
    <t>CHF Árfolyam</t>
  </si>
  <si>
    <t>EUR Árfolyam</t>
  </si>
  <si>
    <t>USD Árfolyam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</si>
  <si>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</si>
  <si>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</si>
  <si>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</si>
  <si>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</si>
  <si>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</si>
  <si>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</si>
  <si>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</si>
  <si>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</si>
  <si>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</si>
  <si>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</si>
  <si>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Vátozó</t>
  </si>
  <si>
    <t>Korreláció</t>
  </si>
  <si>
    <t>Azonosító:</t>
  </si>
  <si>
    <t>Objektumok:</t>
  </si>
  <si>
    <t>Attribútumok:</t>
  </si>
  <si>
    <t>Lépcsôk:</t>
  </si>
  <si>
    <t>Eltolás:</t>
  </si>
  <si>
    <t>Leírás:</t>
  </si>
  <si>
    <t>COCO STD: 9518062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</si>
  <si>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</si>
  <si>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</si>
  <si>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</si>
  <si>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</si>
  <si>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</si>
  <si>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</si>
  <si>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</si>
  <si>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</si>
  <si>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</si>
  <si>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</si>
  <si>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</si>
  <si>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</si>
  <si>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</si>
  <si>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</si>
  <si>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</si>
  <si>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</si>
  <si>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</si>
  <si>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</si>
  <si>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Y(A18)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</si>
  <si>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</si>
  <si>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</si>
  <si>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</si>
  <si>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</si>
  <si>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</si>
  <si>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</si>
  <si>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</si>
  <si>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</si>
  <si>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</si>
  <si>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</si>
  <si>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</si>
  <si>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</si>
  <si>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</si>
  <si>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</si>
  <si>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</si>
  <si>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</si>
  <si>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</si>
  <si>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</si>
  <si>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</si>
  <si>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</si>
  <si>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</si>
  <si>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</si>
  <si>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</si>
  <si>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</si>
  <si>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</si>
  <si>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</si>
  <si>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</si>
  <si>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</si>
  <si>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</si>
  <si>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</si>
  <si>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Lépcsôk(1)</t>
  </si>
  <si>
    <t>S1</t>
  </si>
  <si>
    <t>(2353.4+5166.9)/(2)=3760.15</t>
  </si>
  <si>
    <t>(0+2779.1)/(2)=1389.55</t>
  </si>
  <si>
    <t>(2690.4+1626.1)/(2)=2158.25</t>
  </si>
  <si>
    <t>(6052.6+6361.3)/(2)=6206.9</t>
  </si>
  <si>
    <t>(3026.3+576)/(2)=1801.15</t>
  </si>
  <si>
    <t>(7061.3+3087.8)/(2)=5074.6</t>
  </si>
  <si>
    <t>(3026.3+1028.9)/(2)=2027.6</t>
  </si>
  <si>
    <t>(0+803)/(2)=401.5</t>
  </si>
  <si>
    <t>(4035.1+1584.8)/(2)=2809.9</t>
  </si>
  <si>
    <t>(0+0)/(2)=0</t>
  </si>
  <si>
    <t>(0+1956)/(2)=978</t>
  </si>
  <si>
    <t>(0+535.7)/(2)=267.85</t>
  </si>
  <si>
    <t>(0+514.5)/(2)=257.25</t>
  </si>
  <si>
    <t>(3699.1+3787.9)/(2)=3743.5</t>
  </si>
  <si>
    <t>S2</t>
  </si>
  <si>
    <t>(0+494.3)/(2)=247.15</t>
  </si>
  <si>
    <t>(2017.5+1255.9)/(2)=1636.7</t>
  </si>
  <si>
    <t>(2353.4+1584.8)/(2)=1969.1</t>
  </si>
  <si>
    <t>(3362.2+514.5)/(2)=1938.35</t>
  </si>
  <si>
    <t>S3</t>
  </si>
  <si>
    <t>(672.8+1626.1)/(2)=1149.5</t>
  </si>
  <si>
    <t>(2353.4+1481.9)/(2)=1917.65</t>
  </si>
  <si>
    <t>S4</t>
  </si>
  <si>
    <t>(672.8+1564.6)/(2)=1118.7</t>
  </si>
  <si>
    <t>S5</t>
  </si>
  <si>
    <t>(672.8+1255.9)/(2)=964.4</t>
  </si>
  <si>
    <t>(6725.4+3087.8)/(2)=4906.6</t>
  </si>
  <si>
    <t>S6</t>
  </si>
  <si>
    <t>S7</t>
  </si>
  <si>
    <t>S8</t>
  </si>
  <si>
    <t>(672.8+1523.2)/(2)=1098.05</t>
  </si>
  <si>
    <t>S9</t>
  </si>
  <si>
    <t>S10</t>
  </si>
  <si>
    <t>(1344.7+0)/(2)=672.35</t>
  </si>
  <si>
    <t>S11</t>
  </si>
  <si>
    <t>(2690.4+576)/(2)=1633.2</t>
  </si>
  <si>
    <t>(1008.8+0)/(2)=504.4</t>
  </si>
  <si>
    <t>S12</t>
  </si>
  <si>
    <t>S13</t>
  </si>
  <si>
    <t>(4371+3087.8)/(2)=3729.4</t>
  </si>
  <si>
    <t>(1344.7+1028.9)/(2)=1186.8</t>
  </si>
  <si>
    <t>S14</t>
  </si>
  <si>
    <t>S15</t>
  </si>
  <si>
    <t>(3026.3+2079.1)/(2)=2552.7</t>
  </si>
  <si>
    <t>S16</t>
  </si>
  <si>
    <t>S17</t>
  </si>
  <si>
    <t>(2690.4+0)/(2)=1345.2</t>
  </si>
  <si>
    <t>(3026.3+1481.9)/(2)=2254.1</t>
  </si>
  <si>
    <t>S18</t>
  </si>
  <si>
    <t>(2017.5+1481.9)/(2)=1749.7</t>
  </si>
  <si>
    <t>S19</t>
  </si>
  <si>
    <t>(672.8+267.3)/(2)=470.1</t>
  </si>
  <si>
    <t>S20</t>
  </si>
  <si>
    <t>S21</t>
  </si>
  <si>
    <t>(0+267.3)/(2)=133.65</t>
  </si>
  <si>
    <t>S22</t>
  </si>
  <si>
    <t>S23</t>
  </si>
  <si>
    <t>(1008.8+1028.9)/(2)=1018.85</t>
  </si>
  <si>
    <t>S24</t>
  </si>
  <si>
    <t>S25</t>
  </si>
  <si>
    <t>S26</t>
  </si>
  <si>
    <t>S27</t>
  </si>
  <si>
    <t>S28</t>
  </si>
  <si>
    <t>S29</t>
  </si>
  <si>
    <t>S30</t>
  </si>
  <si>
    <t>Lépcsôk(2)</t>
  </si>
  <si>
    <t>COCO:STD</t>
  </si>
  <si>
    <t>Becslés</t>
  </si>
  <si>
    <t>Tény+0</t>
  </si>
  <si>
    <t>Delta</t>
  </si>
  <si>
    <t>Delta/Tény</t>
  </si>
  <si>
    <t>S1 összeg:</t>
  </si>
  <si>
    <t>S30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</si>
  <si>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</si>
  <si>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</si>
  <si>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</si>
  <si>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</si>
  <si>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</si>
  <si>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</si>
  <si>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</si>
  <si>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1.48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</si>
  <si>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0.18 mp (0 p)</t>
    </r>
  </si>
  <si>
    <t>korreláció</t>
  </si>
  <si>
    <t>min</t>
  </si>
  <si>
    <t>max</t>
  </si>
  <si>
    <t>COCO STD: 9529210</t>
  </si>
  <si>
    <t>(3031.4+9094.2)/(2)=6062.8</t>
  </si>
  <si>
    <t>(2020.9+1010.5)/(2)=1515.7</t>
  </si>
  <si>
    <t>(2020.9+1515.7)/(2)=1768.3</t>
  </si>
  <si>
    <t>(3031.4+3031.4)/(2)=3031.4</t>
  </si>
  <si>
    <t>(2020.9+505.2)/(2)=1263.1</t>
  </si>
  <si>
    <t>(5052.3+1515.7)/(2)=3284</t>
  </si>
  <si>
    <t>(4041.9+3031.4)/(2)=3536.65</t>
  </si>
  <si>
    <t>(3031.4+6062.8)/(2)=4547.1</t>
  </si>
  <si>
    <t>(1010.5+0)/(2)=505.25</t>
  </si>
  <si>
    <t>(4041.9+1515.7)/(2)=2778.8</t>
  </si>
  <si>
    <t>(1010.5+7578.5)/(2)=4294.5</t>
  </si>
  <si>
    <t>(2020.9+3031.4)/(2)=2526.15</t>
  </si>
  <si>
    <t>(3031.4+2526.2)/(2)=2778.8</t>
  </si>
  <si>
    <t>(0+7073.3)/(2)=3536.65</t>
  </si>
  <si>
    <t>(0+1515.7)/(2)=757.85</t>
  </si>
  <si>
    <t>(3031.4+2020.9)/(2)=2526.15</t>
  </si>
  <si>
    <t>(1010.5+1010.5)/(2)=1010.45</t>
  </si>
  <si>
    <t>(1010.5+505.2)/(2)=757.85</t>
  </si>
  <si>
    <t>(5052.3+505.2)/(2)=2778.8</t>
  </si>
  <si>
    <t>(0+505.2)/(2)=252.6</t>
  </si>
  <si>
    <t>(4041.9+0)/(2)=2020.95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</si>
  <si>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1.48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</si>
  <si>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0.5 mp (0.01 p)</t>
    </r>
  </si>
  <si>
    <t>COCO STD: 4879780</t>
  </si>
  <si>
    <t>(2034.1+4238)/(2)=3136</t>
  </si>
  <si>
    <t>(3051.1+6836.5)/(2)=4943.8</t>
  </si>
  <si>
    <t>(508.5+3898.3)/(2)=2203.4</t>
  </si>
  <si>
    <t>(10170.3+6328)/(2)=8249.15</t>
  </si>
  <si>
    <t>(0+451.6)/(2)=225.8</t>
  </si>
  <si>
    <t>(6610.7+1017)/(2)=3813.85</t>
  </si>
  <si>
    <t>(6102.2+0)/(2)=3051.1</t>
  </si>
  <si>
    <t>(2034.1+1242.8)/(2)=1638.45</t>
  </si>
  <si>
    <t>(2542.6+3108)/(2)=2825.3</t>
  </si>
  <si>
    <t>(3051.1+2994.1)/(2)=3022.6</t>
  </si>
  <si>
    <t>(1017+225.8)/(2)=621.4</t>
  </si>
  <si>
    <t>(508.5+1017)/(2)=762.75</t>
  </si>
  <si>
    <t>(5593.7+4181)/(2)=4887.35</t>
  </si>
  <si>
    <t>(508.5+3220.9)/(2)=1864.75</t>
  </si>
  <si>
    <t>(5593.7+5028.2)/(2)=5310.95</t>
  </si>
  <si>
    <t>(2034.1+1017)/(2)=1525.55</t>
  </si>
  <si>
    <t>(2542.6+2091)/(2)=2316.8</t>
  </si>
  <si>
    <t>(508.5+1808.3)/(2)=1158.4</t>
  </si>
  <si>
    <t>(4576.6+0)/(2)=2288.3</t>
  </si>
  <si>
    <t>(0+2372.7)/(2)=1186.35</t>
  </si>
  <si>
    <t>(2542.6+6215.1)/(2)=4378.85</t>
  </si>
  <si>
    <t>(5593.7+3220.9)/(2)=4407.3</t>
  </si>
  <si>
    <t>(0+112.9)/(2)=56.45</t>
  </si>
  <si>
    <t>(1525.5+1017)/(2)=1271.3</t>
  </si>
  <si>
    <t>(508.5+282.7)/(2)=395.65</t>
  </si>
  <si>
    <t>(0+225.8)/(2)=112.9</t>
  </si>
  <si>
    <t>(6610.7+734.3)/(2)=3672.5</t>
  </si>
  <si>
    <t>(2542.6+5876.4)/(2)=4209.5</t>
  </si>
  <si>
    <t>(508.5+0)/(2)=254.25</t>
  </si>
  <si>
    <t>(5085.2+734.3)/(2)=2909.75</t>
  </si>
  <si>
    <t>(0+1808.3)/(2)=904.15</t>
  </si>
  <si>
    <t>(0+282.7)/(2)=141.35</t>
  </si>
  <si>
    <t>(5085.2+0)/(2)=2542.6</t>
  </si>
  <si>
    <t>(2542.6+0)/(2)=1271.3</t>
  </si>
  <si>
    <t>(2542.6+5423.8)/(2)=3983.2</t>
  </si>
  <si>
    <t>(1017+5423.8)/(2)=3220.45</t>
  </si>
  <si>
    <t>(1525.5+0)/(2)=762.75</t>
  </si>
  <si>
    <t>(1017+0)/(2)=508.5</t>
  </si>
  <si>
    <r>
      <t>A futtatás idôtartama: </t>
    </r>
    <r>
      <rPr>
        <b/>
        <sz val="9"/>
        <color rgb="FF333333"/>
        <rFont val="Verdana"/>
        <family val="2"/>
        <charset val="238"/>
      </rPr>
      <t>0.2 mp (0 p)</t>
    </r>
  </si>
  <si>
    <t>COCO STD: 4406285</t>
  </si>
  <si>
    <t>(504+7374.8)/(2)=3939.4</t>
  </si>
  <si>
    <t>(1890.1+3024.1)/(2)=2457.1</t>
  </si>
  <si>
    <t>(504+902.2)/(2)=703.1</t>
  </si>
  <si>
    <t>(3402.1+5040.2)/(2)=4221.15</t>
  </si>
  <si>
    <t>(504+3236.8)/(2)=1870.4</t>
  </si>
  <si>
    <t>(8442.3+3926.3)/(2)=6184.25</t>
  </si>
  <si>
    <t>(2142.1+0)/(2)=1071.05</t>
  </si>
  <si>
    <t>(2268.1+1645.1)/(2)=1956.6</t>
  </si>
  <si>
    <t>(1638.1+0)/(2)=819.05</t>
  </si>
  <si>
    <t>(1260+637.1)/(2)=948.55</t>
  </si>
  <si>
    <t>(252+0)/(2)=126</t>
  </si>
  <si>
    <t>(756+2918.3)/(2)=1837.15</t>
  </si>
  <si>
    <t>(2520.1+2175.3)/(2)=2347.7</t>
  </si>
  <si>
    <t>(0+6048.2)/(2)=3024.1</t>
  </si>
  <si>
    <t>(1890.1+1485.8)/(2)=1687.95</t>
  </si>
  <si>
    <t>(1638.1+2387)/(2)=2012.55</t>
  </si>
  <si>
    <t>(756+477.8)/(2)=616.9</t>
  </si>
  <si>
    <t>(1638.1+1538.3)/(2)=1588.15</t>
  </si>
  <si>
    <t>(0+477.8)/(2)=238.9</t>
  </si>
  <si>
    <t>(6552.2+2918.3)/(2)=4735.25</t>
  </si>
  <si>
    <t>(504+1379)/(2)=941.5</t>
  </si>
  <si>
    <t>(504+0)/(2)=252</t>
  </si>
  <si>
    <t>(1260+0)/(2)=630</t>
  </si>
  <si>
    <t>(1008+1645.1)/(2)=1326.55</t>
  </si>
  <si>
    <t>(1134+0)/(2)=567</t>
  </si>
  <si>
    <t>(1008+1485.8)/(2)=1246.95</t>
  </si>
  <si>
    <t>(1008+0)/(2)=504</t>
  </si>
  <si>
    <t>(6552.2+1645.1)/(2)=4098.65</t>
  </si>
  <si>
    <t>(882+0)/(2)=441</t>
  </si>
  <si>
    <t>(504+477.8)/(2)=490.9</t>
  </si>
  <si>
    <t>(6552.2+0)/(2)=3276.1</t>
  </si>
  <si>
    <t>(5544.2+0)/(2)=2772.1</t>
  </si>
  <si>
    <t>(4662.1+0)/(2)=2331.05</t>
  </si>
  <si>
    <t>COCO STD: 8929728</t>
  </si>
  <si>
    <t>(532.3+3047.5)/(2)=1789.9</t>
  </si>
  <si>
    <t>(5320.9+5632.7)/(2)=5476.8</t>
  </si>
  <si>
    <t>(96.5+738.5)/(2)=417.5</t>
  </si>
  <si>
    <t>(5949.7+5679.5)/(2)=5814.55</t>
  </si>
  <si>
    <t>(0+3786)/(2)=1893</t>
  </si>
  <si>
    <t>(4063.3+3693.5)/(2)=3878.4</t>
  </si>
  <si>
    <t>(2467.4+230.6)/(2)=1349</t>
  </si>
  <si>
    <t>(1161.1+0)/(2)=580.55</t>
  </si>
  <si>
    <t>(2563.9+5679.5)/(2)=4121.7</t>
  </si>
  <si>
    <t>(3483.3+1569.4)/(2)=2526.35</t>
  </si>
  <si>
    <t>(532.3+0)/(2)=266.15</t>
  </si>
  <si>
    <t>(1499.4+1893.5)/(2)=1696.45</t>
  </si>
  <si>
    <t>(3144+2862.6)/(2)=3003.3</t>
  </si>
  <si>
    <t>(2854.5+923.4)/(2)=1888.9</t>
  </si>
  <si>
    <t>(2563.9+2077.4)/(2)=2320.65</t>
  </si>
  <si>
    <t>(2128.2+2724.4)/(2)=2426.3</t>
  </si>
  <si>
    <t>(1548.1+1061.5)/(2)=1304.85</t>
  </si>
  <si>
    <t>(0+3047.5)/(2)=1523.75</t>
  </si>
  <si>
    <t>(4112.1+5632.7)/(2)=4872.4</t>
  </si>
  <si>
    <t>(1499.4+1754.3)/(2)=1626.85</t>
  </si>
  <si>
    <t>(2128.2+2677.7)/(2)=2402.95</t>
  </si>
  <si>
    <t>(3772.8+4433.1)/(2)=4102.9</t>
  </si>
  <si>
    <t>(3676.3+3693.5)/(2)=3684.9</t>
  </si>
  <si>
    <t>(628.8+4433.1)/(2)=2530.9</t>
  </si>
  <si>
    <t>(3676.3+877.7)/(2)=2276.95</t>
  </si>
  <si>
    <t>(0+785.2)/(2)=392.6</t>
  </si>
  <si>
    <t>(2854.5+830.9)/(2)=1842.7</t>
  </si>
  <si>
    <t>(0+3693.5)/(2)=1846.75</t>
  </si>
  <si>
    <t>(2467.4+0)/(2)=1233.7</t>
  </si>
  <si>
    <t>(1548.1+0)/(2)=774.05</t>
  </si>
  <si>
    <t>(1451.6+0)/(2)=725.8</t>
  </si>
  <si>
    <t>(3676.3+0)/(2)=1838.15</t>
  </si>
  <si>
    <t>(2128.2+0)/(2)=1064.1</t>
  </si>
  <si>
    <t>(3144+0)/(2)=1572</t>
  </si>
  <si>
    <t>(3047.5+0)/(2)=1523.75</t>
  </si>
  <si>
    <t>(1161.1+830.9)/(2)=996</t>
  </si>
  <si>
    <t>(2128.2+2077.4)/(2)=2102.75</t>
  </si>
  <si>
    <t>(96.5+0)/(2)=48.25</t>
  </si>
  <si>
    <r>
      <t>A futtatás idôtartama: </t>
    </r>
    <r>
      <rPr>
        <b/>
        <sz val="9"/>
        <color rgb="FF333333"/>
        <rFont val="Verdana"/>
        <family val="2"/>
        <charset val="238"/>
      </rPr>
      <t>0.19 mp (0 p)</t>
    </r>
  </si>
  <si>
    <t>COCO STD: 3222457</t>
  </si>
  <si>
    <t>(1261.6+2724.9)/(2)=1993.25</t>
  </si>
  <si>
    <t>(756.9+5803.1)/(2)=3280.05</t>
  </si>
  <si>
    <t>(0+1867.1)/(2)=933.55</t>
  </si>
  <si>
    <t>(3532.3+6358.2)/(2)=4945.3</t>
  </si>
  <si>
    <t>(2018.5+4995.7)/(2)=3507.1</t>
  </si>
  <si>
    <t>(10849.3+6257.3)/(2)=8553.3</t>
  </si>
  <si>
    <t>(5803.1+0)/(2)=2901.55</t>
  </si>
  <si>
    <t>(756.9+1766.2)/(2)=1261.55</t>
  </si>
  <si>
    <t>(3532.3+6459.1)/(2)=4995.75</t>
  </si>
  <si>
    <t>(504.6+0)/(2)=252.3</t>
  </si>
  <si>
    <t>(2018.5+1362.5)/(2)=1690.5</t>
  </si>
  <si>
    <t>(252.3+0)/(2)=126.15</t>
  </si>
  <si>
    <t>(252.3+353.2)/(2)=302.75</t>
  </si>
  <si>
    <t>(0+605.5)/(2)=302.75</t>
  </si>
  <si>
    <t>(0+1362.5)/(2)=681.25</t>
  </si>
  <si>
    <t>(252.3+3431.4)/(2)=1841.85</t>
  </si>
  <si>
    <t>(252.3+454.2)/(2)=353.25</t>
  </si>
  <si>
    <t>(8073.9+6257.3)/(2)=7165.6</t>
  </si>
  <si>
    <t>(3532.3+3481.9)/(2)=3507.1</t>
  </si>
  <si>
    <t>(5803.1+3128.6)/(2)=4465.9</t>
  </si>
  <si>
    <t>(0+1917.6)/(2)=958.8</t>
  </si>
  <si>
    <t>(0+1160.6)/(2)=580.3</t>
  </si>
  <si>
    <t>(5046.2+3128.6)/(2)=4087.4</t>
  </si>
  <si>
    <t>(0+807.4)/(2)=403.7</t>
  </si>
  <si>
    <t>(3027.7+3128.6)/(2)=3078.2</t>
  </si>
  <si>
    <t>(3027.7+2624)/(2)=2825.85</t>
  </si>
  <si>
    <t>(3280+3481.9)/(2)=3380.95</t>
  </si>
  <si>
    <t>(1261.6+1513.9)/(2)=1387.7</t>
  </si>
  <si>
    <t>(4793.9+0)/(2)=2396.95</t>
  </si>
  <si>
    <t>(756.9+0)/(2)=378.45</t>
  </si>
  <si>
    <t>(1261.6+0)/(2)=630.8</t>
  </si>
  <si>
    <t>(2523.1+3481.9)/(2)=3002.5</t>
  </si>
  <si>
    <t>(2018.5+3481.9)/(2)=2750.2</t>
  </si>
  <si>
    <t>(1261.6+3179.1)/(2)=2220.35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</si>
  <si>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1.47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</si>
  <si>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0.18 mp (0 p)</t>
    </r>
  </si>
  <si>
    <t>COCO STD: 2999973</t>
  </si>
  <si>
    <t>(1775.3+3854.9)/(2)=2815.05</t>
  </si>
  <si>
    <t>(1521.7+3043.3)/(2)=2282.5</t>
  </si>
  <si>
    <t>(126.8+2231.8)/(2)=1179.3</t>
  </si>
  <si>
    <t>(8242.3+8927.1)/(2)=8584.7</t>
  </si>
  <si>
    <t>(253.6+4666.4)/(2)=2460</t>
  </si>
  <si>
    <t>(3170.1+7304)/(2)=5237.05</t>
  </si>
  <si>
    <t>(1521.7+202.9)/(2)=862.25</t>
  </si>
  <si>
    <t>(760.8+0)/(2)=380.4</t>
  </si>
  <si>
    <t>(4691.8+1217.3)/(2)=2954.55</t>
  </si>
  <si>
    <t>(0+811.6)/(2)=405.8</t>
  </si>
  <si>
    <t>(1775.3+0)/(2)=887.65</t>
  </si>
  <si>
    <t>(2028.9+1014.4)/(2)=1521.65</t>
  </si>
  <si>
    <t>(2789.7+0)/(2)=1394.85</t>
  </si>
  <si>
    <t>(2662.9+3246.2)/(2)=2954.55</t>
  </si>
  <si>
    <t>(1775.3+2637.5)/(2)=2206.4</t>
  </si>
  <si>
    <t>(1014.4+5275.1)/(2)=3144.75</t>
  </si>
  <si>
    <t>(2662.9+608.7)/(2)=1635.8</t>
  </si>
  <si>
    <t>(0+1217.3)/(2)=608.65</t>
  </si>
  <si>
    <t>(1014.4+3246.2)/(2)=2130.3</t>
  </si>
  <si>
    <t>(3043.3+7304)/(2)=5173.65</t>
  </si>
  <si>
    <t>(1521.7+2028.9)/(2)=1775.25</t>
  </si>
  <si>
    <t>(0+2028.9)/(2)=1014.45</t>
  </si>
  <si>
    <t>(126.8+0)/(2)=63.4</t>
  </si>
  <si>
    <t>(3296.9+1217.3)/(2)=2257.1</t>
  </si>
  <si>
    <t>(2409.3+608.7)/(2)=1509</t>
  </si>
  <si>
    <t>(253.6+3246.2)/(2)=1749.9</t>
  </si>
  <si>
    <t>(380.4+608.7)/(2)=494.55</t>
  </si>
  <si>
    <t>(2155.7+1217.3)/(2)=1686.5</t>
  </si>
  <si>
    <t>(634+202.9)/(2)=418.45</t>
  </si>
  <si>
    <t>(3043.3+4869.3)/(2)=3956.3</t>
  </si>
  <si>
    <t>(253.6+0)/(2)=126.8</t>
  </si>
  <si>
    <t>(1648.5+0)/(2)=824.25</t>
  </si>
  <si>
    <t>(380.4+0)/(2)=190.2</t>
  </si>
  <si>
    <t>(253.6+202.9)/(2)=228.25</t>
  </si>
  <si>
    <t>(0+1014.4)/(2)=507.2</t>
  </si>
  <si>
    <t>(0+202.9)/(2)=101.45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</si>
  <si>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1.46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</si>
  <si>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0.21 mp (0 p)</t>
    </r>
  </si>
  <si>
    <t>COCO STD: 6151130</t>
  </si>
  <si>
    <t>(0+1542.4)/(2)=771.2</t>
  </si>
  <si>
    <t>(510.1+3134.9)/(2)=1822.45</t>
  </si>
  <si>
    <t>(0+2787)/(2)=1393.5</t>
  </si>
  <si>
    <t>(5610.7+8633.4)/(2)=7122.1</t>
  </si>
  <si>
    <t>(2040.3+8012.1)/(2)=5026.2</t>
  </si>
  <si>
    <t>(3825.5+8783.4)/(2)=6304.45</t>
  </si>
  <si>
    <t>(510.1+248.9)/(2)=379.5</t>
  </si>
  <si>
    <t>(4080.5+6070.8)/(2)=5075.7</t>
  </si>
  <si>
    <t>(255+0)/(2)=127.5</t>
  </si>
  <si>
    <t>(5865.8+7339.9)/(2)=6602.85</t>
  </si>
  <si>
    <t>(6375.8+771.2)/(2)=3573.55</t>
  </si>
  <si>
    <t>(1530.2+4827.3)/(2)=3178.75</t>
  </si>
  <si>
    <t>(0+1244.6)/(2)=622.3</t>
  </si>
  <si>
    <t>(4080.5+4503.9)/(2)=4292.2</t>
  </si>
  <si>
    <t>(4080.5+596.8)/(2)=2338.65</t>
  </si>
  <si>
    <t>(255+1468)/(2)=861.5</t>
  </si>
  <si>
    <t>(3825.5+4503.9)/(2)=4164.7</t>
  </si>
  <si>
    <t>(2040.3+24.5)/(2)=1032.4</t>
  </si>
  <si>
    <t>(4080.5+547.8)/(2)=2314.2</t>
  </si>
  <si>
    <t>(6375.8+0)/(2)=3187.9</t>
  </si>
  <si>
    <t>(3060.4+547.8)/(2)=1804.1</t>
  </si>
  <si>
    <t>(510.1+24.5)/(2)=267.3</t>
  </si>
  <si>
    <t>(2040.3+3732.7)/(2)=2886.45</t>
  </si>
  <si>
    <t>(510.1+0)/(2)=255.05</t>
  </si>
  <si>
    <t>(3825.5+5299.6)/(2)=4562.55</t>
  </si>
  <si>
    <t>(0+895.7)/(2)=447.85</t>
  </si>
  <si>
    <t>(0+3732.7)/(2)=1866.35</t>
  </si>
  <si>
    <t>(3315.4+5299.6)/(2)=4307.5</t>
  </si>
  <si>
    <t>(2550.3+547.8)/(2)=1549.1</t>
  </si>
  <si>
    <t>(765.1+3980.6)/(2)=2372.85</t>
  </si>
  <si>
    <t>(1785.2+547.8)/(2)=1166.5</t>
  </si>
  <si>
    <t>(765.1+0)/(2)=382.55</t>
  </si>
  <si>
    <t>(0+2015.8)/(2)=1007.9</t>
  </si>
  <si>
    <t>(1530.2+547.8)/(2)=1039</t>
  </si>
  <si>
    <t>(0+547.8)/(2)=273.9</t>
  </si>
  <si>
    <r>
      <t>A futtatás idôtartama: </t>
    </r>
    <r>
      <rPr>
        <b/>
        <sz val="9"/>
        <color rgb="FF333333"/>
        <rFont val="Verdana"/>
        <family val="2"/>
        <charset val="238"/>
      </rPr>
      <t>0.17 mp (0 p)</t>
    </r>
  </si>
  <si>
    <t>COCO STD: 9177735</t>
  </si>
  <si>
    <t>(3539.8+4551.2)/(2)=4045.5</t>
  </si>
  <si>
    <t>(2275.6+3539.8)/(2)=2907.7</t>
  </si>
  <si>
    <t>(2528.4+3539.8)/(2)=3034.1</t>
  </si>
  <si>
    <t>(3539.8+5056.8)/(2)=4298.3</t>
  </si>
  <si>
    <t>(252.8+3539.8)/(2)=1896.3</t>
  </si>
  <si>
    <t>(2781.3+4045.5)/(2)=3413.35</t>
  </si>
  <si>
    <t>(3034.1+1517.1)/(2)=2275.6</t>
  </si>
  <si>
    <t>(1769.9+1011.4)/(2)=1390.65</t>
  </si>
  <si>
    <t>(3539.8+3539.8)/(2)=3539.8</t>
  </si>
  <si>
    <t>(758.5+0)/(2)=379.25</t>
  </si>
  <si>
    <t>(1517.1+1517.1)/(2)=1517.05</t>
  </si>
  <si>
    <t>(0+505.7)/(2)=252.85</t>
  </si>
  <si>
    <t>(1769.9+0)/(2)=884.95</t>
  </si>
  <si>
    <t>(0+1011.4)/(2)=505.7</t>
  </si>
  <si>
    <t>(2528.4+4045.5)/(2)=3286.95</t>
  </si>
  <si>
    <t>(1517.1+1011.4)/(2)=1264.2</t>
  </si>
  <si>
    <t>(1011.4+0)/(2)=505.7</t>
  </si>
  <si>
    <t>(1517.1+0)/(2)=758.55</t>
  </si>
  <si>
    <t>(2275.6+4045.5)/(2)=3160.55</t>
  </si>
  <si>
    <t>(2275.6+2528.4)/(2)=2402</t>
  </si>
  <si>
    <t>(252.8+1011.4)/(2)=632.1</t>
  </si>
  <si>
    <t>(3034.1+505.7)/(2)=1769.9</t>
  </si>
  <si>
    <t>(1769.9+505.7)/(2)=1137.8</t>
  </si>
  <si>
    <t>(758.5+2528.4)/(2)=1643.45</t>
  </si>
  <si>
    <t>(252.8+0)/(2)=126.4</t>
  </si>
  <si>
    <t>(1011.4+505.7)/(2)=758.55</t>
  </si>
  <si>
    <t>(2275.6+0)/(2)=1137.8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</si>
  <si>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1.45 Mb</t>
    </r>
  </si>
  <si>
    <t>COCO STD: 5792269</t>
  </si>
  <si>
    <t>(1706.8+3412.5)/(2)=2559.65</t>
  </si>
  <si>
    <t>(4095.5+4436.4)/(2)=4265.95</t>
  </si>
  <si>
    <t>(0+1023.9)/(2)=511.95</t>
  </si>
  <si>
    <t>(7508+7850)/(2)=7679</t>
  </si>
  <si>
    <t>(1706.8+3754.5)/(2)=2730.65</t>
  </si>
  <si>
    <t>(2730.6+4095.5)/(2)=3413.05</t>
  </si>
  <si>
    <t>(1023.9+0)/(2)=511.95</t>
  </si>
  <si>
    <t>(0+2388.7)/(2)=1194.35</t>
  </si>
  <si>
    <t>(340.9+340.9)/(2)=340.95</t>
  </si>
  <si>
    <t>(340.9+0)/(2)=170.45</t>
  </si>
  <si>
    <t>(2730.6+2047.7)/(2)=2389.2</t>
  </si>
  <si>
    <t>(1706.8+2388.7)/(2)=2047.75</t>
  </si>
  <si>
    <t>(4778.4+3412.5)/(2)=4095.45</t>
  </si>
  <si>
    <t>(0+340.9)/(2)=170.45</t>
  </si>
  <si>
    <t>(2388.7+2047.7)/(2)=2218.2</t>
  </si>
  <si>
    <t>(2730.6+1023.9)/(2)=1877.25</t>
  </si>
  <si>
    <t>(2730.6+3754.5)/(2)=3242.6</t>
  </si>
  <si>
    <t>(1364.8+0)/(2)=682.4</t>
  </si>
  <si>
    <t>(2730.6+3412.5)/(2)=3071.6</t>
  </si>
  <si>
    <t>(1706.8+0)/(2)=853.4</t>
  </si>
  <si>
    <t>(2730.6+0)/(2)=1365.3</t>
  </si>
  <si>
    <t>(1364.8+1023.9)/(2)=1194.35</t>
  </si>
  <si>
    <t>(1023.9+682.9)/(2)=853.4</t>
  </si>
  <si>
    <t>(4095.5+0)/(2)=2047.75</t>
  </si>
  <si>
    <t>COCO STD: 1694551</t>
  </si>
  <si>
    <t>(0+5633.6)/(2)=2816.8</t>
  </si>
  <si>
    <t>(3585+5633.6)/(2)=4609.3</t>
  </si>
  <si>
    <t>(4097.2+10755.1)/(2)=7426.1</t>
  </si>
  <si>
    <t>(1024.3+4609.3)/(2)=2816.8</t>
  </si>
  <si>
    <t>(2560.7+6657.9)/(2)=4609.3</t>
  </si>
  <si>
    <t>(0+1024.3)/(2)=512.15</t>
  </si>
  <si>
    <t>(4097.2+3072.9)/(2)=3585</t>
  </si>
  <si>
    <t>(7682.2+512.1)/(2)=4097.15</t>
  </si>
  <si>
    <t>(512.1+1024.3)/(2)=768.2</t>
  </si>
  <si>
    <t>(512.1+0)/(2)=256.05</t>
  </si>
  <si>
    <t>(2048.6+0)/(2)=1024.3</t>
  </si>
  <si>
    <t>(0+3072.9)/(2)=1536.45</t>
  </si>
  <si>
    <t>(0+2560.7)/(2)=1280.35</t>
  </si>
  <si>
    <t>(1536.4+4097.2)/(2)=2816.8</t>
  </si>
  <si>
    <t>(3072.9+9218.6)/(2)=6145.75</t>
  </si>
  <si>
    <t>(2560.7+1024.3)/(2)=1792.5</t>
  </si>
  <si>
    <t>(7682.2+0)/(2)=3841.1</t>
  </si>
  <si>
    <t>(2048.6+4609.3)/(2)=3328.95</t>
  </si>
  <si>
    <t>(0+4609.3)/(2)=2304.65</t>
  </si>
  <si>
    <t>(512.1+4097.2)/(2)=2304.65</t>
  </si>
  <si>
    <t>(0+4097.2)/(2)=2048.6</t>
  </si>
  <si>
    <t>(1536.4+0)/(2)=768.2</t>
  </si>
  <si>
    <t>(1024.3+0)/(2)=512.15</t>
  </si>
  <si>
    <r>
      <t>A futtatás idôtartama: </t>
    </r>
    <r>
      <rPr>
        <b/>
        <sz val="9"/>
        <color rgb="FF333333"/>
        <rFont val="Verdana"/>
        <family val="2"/>
        <charset val="238"/>
      </rPr>
      <t>0.13 mp (0 p)</t>
    </r>
  </si>
  <si>
    <t>A trend csökkenő, de nem szigorúan monoton!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</si>
</sst>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FFFF00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0" fontId="0" fillId="0" borderId="4" xfId="1" applyNumberFormat="1" applyFont="1" applyBorder="1"/>
    <xf numFmtId="10" fontId="0" fillId="0" borderId="0" xfId="1" applyNumberFormat="1" applyFont="1" applyBorder="1"/>
    <xf numFmtId="10" fontId="0" fillId="0" borderId="5" xfId="1" applyNumberFormat="1" applyFont="1" applyBorder="1"/>
    <xf numFmtId="10" fontId="0" fillId="0" borderId="6" xfId="1" applyNumberFormat="1" applyFont="1" applyBorder="1"/>
    <xf numFmtId="10" fontId="0" fillId="0" borderId="7" xfId="1" applyNumberFormat="1" applyFont="1" applyBorder="1"/>
    <xf numFmtId="10" fontId="0" fillId="0" borderId="8" xfId="1" applyNumberFormat="1" applyFont="1" applyBorder="1"/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14" fontId="0" fillId="3" borderId="29" xfId="0" applyNumberFormat="1" applyFill="1" applyBorder="1"/>
    <xf numFmtId="14" fontId="0" fillId="3" borderId="30" xfId="0" applyNumberFormat="1" applyFill="1" applyBorder="1"/>
    <xf numFmtId="14" fontId="0" fillId="3" borderId="28" xfId="0" applyNumberFormat="1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28" xfId="0" applyFill="1" applyBorder="1"/>
    <xf numFmtId="0" fontId="0" fillId="5" borderId="22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23" xfId="0" applyFill="1" applyBorder="1"/>
    <xf numFmtId="0" fontId="0" fillId="5" borderId="9" xfId="0" applyFill="1" applyBorder="1"/>
    <xf numFmtId="0" fontId="0" fillId="5" borderId="14" xfId="0" applyFill="1" applyBorder="1"/>
    <xf numFmtId="0" fontId="0" fillId="5" borderId="21" xfId="0" applyFill="1" applyBorder="1"/>
    <xf numFmtId="0" fontId="0" fillId="5" borderId="18" xfId="0" applyFill="1" applyBorder="1"/>
    <xf numFmtId="0" fontId="0" fillId="5" borderId="19" xfId="0" applyFill="1" applyBorder="1"/>
    <xf numFmtId="0" fontId="0" fillId="6" borderId="24" xfId="0" applyFill="1" applyBorder="1"/>
    <xf numFmtId="0" fontId="0" fillId="6" borderId="15" xfId="0" applyFill="1" applyBorder="1"/>
    <xf numFmtId="0" fontId="0" fillId="6" borderId="25" xfId="0" applyFill="1" applyBorder="1"/>
    <xf numFmtId="0" fontId="0" fillId="6" borderId="26" xfId="0" applyFill="1" applyBorder="1"/>
    <xf numFmtId="0" fontId="0" fillId="6" borderId="9" xfId="0" applyFill="1" applyBorder="1"/>
    <xf numFmtId="0" fontId="0" fillId="6" borderId="27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7" borderId="28" xfId="0" applyFill="1" applyBorder="1"/>
    <xf numFmtId="0" fontId="0" fillId="7" borderId="21" xfId="0" applyFill="1" applyBorder="1"/>
    <xf numFmtId="0" fontId="0" fillId="7" borderId="18" xfId="0" applyFill="1" applyBorder="1"/>
    <xf numFmtId="0" fontId="0" fillId="7" borderId="19" xfId="0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20" xfId="0" applyFill="1" applyBorder="1"/>
    <xf numFmtId="0" fontId="0" fillId="7" borderId="17" xfId="0" applyFill="1" applyBorder="1"/>
    <xf numFmtId="0" fontId="0" fillId="7" borderId="20" xfId="0" applyFill="1" applyBorder="1"/>
    <xf numFmtId="14" fontId="0" fillId="0" borderId="44" xfId="0" applyNumberFormat="1" applyBorder="1"/>
    <xf numFmtId="14" fontId="0" fillId="0" borderId="45" xfId="0" applyNumberFormat="1" applyBorder="1"/>
    <xf numFmtId="14" fontId="0" fillId="0" borderId="46" xfId="0" applyNumberFormat="1" applyBorder="1"/>
    <xf numFmtId="0" fontId="0" fillId="7" borderId="10" xfId="0" applyFill="1" applyBorder="1"/>
    <xf numFmtId="0" fontId="0" fillId="7" borderId="37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164" fontId="0" fillId="2" borderId="10" xfId="0" applyNumberFormat="1" applyFill="1" applyBorder="1"/>
    <xf numFmtId="164" fontId="0" fillId="2" borderId="31" xfId="0" applyNumberFormat="1" applyFill="1" applyBorder="1"/>
    <xf numFmtId="164" fontId="0" fillId="2" borderId="32" xfId="0" applyNumberFormat="1" applyFill="1" applyBorder="1"/>
    <xf numFmtId="164" fontId="0" fillId="2" borderId="34" xfId="0" applyNumberFormat="1" applyFill="1" applyBorder="1"/>
    <xf numFmtId="164" fontId="0" fillId="2" borderId="33" xfId="0" applyNumberFormat="1" applyFill="1" applyBorder="1"/>
    <xf numFmtId="0" fontId="0" fillId="8" borderId="1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38" xfId="0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9" borderId="47" xfId="0" applyFont="1" applyFill="1" applyBorder="1" applyAlignment="1">
      <alignment horizontal="center" vertical="center" wrapText="1"/>
    </xf>
    <xf numFmtId="0" fontId="8" fillId="10" borderId="48" xfId="0" applyFont="1" applyFill="1" applyBorder="1" applyAlignment="1">
      <alignment horizontal="center" vertical="center" wrapText="1"/>
    </xf>
    <xf numFmtId="0" fontId="7" fillId="9" borderId="47" xfId="0" applyFont="1" applyFill="1" applyBorder="1" applyAlignment="1">
      <alignment horizontal="left" vertical="center" wrapText="1"/>
    </xf>
    <xf numFmtId="0" fontId="9" fillId="10" borderId="48" xfId="0" applyFont="1" applyFill="1" applyBorder="1" applyAlignment="1">
      <alignment horizontal="center" vertical="center" wrapText="1"/>
    </xf>
    <xf numFmtId="0" fontId="3" fillId="0" borderId="0" xfId="2"/>
    <xf numFmtId="0" fontId="10" fillId="0" borderId="0" xfId="0" applyFont="1"/>
    <xf numFmtId="164" fontId="12" fillId="11" borderId="0" xfId="0" applyNumberFormat="1" applyFont="1" applyFill="1" applyAlignment="1">
      <alignment horizontal="center"/>
    </xf>
    <xf numFmtId="0" fontId="12" fillId="11" borderId="0" xfId="0" applyFont="1" applyFill="1" applyAlignment="1">
      <alignment horizontal="center"/>
    </xf>
    <xf numFmtId="2" fontId="12" fillId="11" borderId="0" xfId="0" applyNumberFormat="1" applyFont="1" applyFill="1" applyAlignment="1">
      <alignment horizontal="center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left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0" xfId="0" applyNumberFormat="1"/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Tény vs. becslés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'Használandó adat 0 nap'!$S$40:$S$69</c:f>
              <c:numCache>
                <c:formatCode>General</c:formatCode>
                <c:ptCount val="30"/>
                <c:pt idx="0">
                  <c:v>12000</c:v>
                </c:pt>
                <c:pt idx="1">
                  <c:v>12000</c:v>
                </c:pt>
                <c:pt idx="2">
                  <c:v>12000</c:v>
                </c:pt>
                <c:pt idx="3">
                  <c:v>14000</c:v>
                </c:pt>
                <c:pt idx="4">
                  <c:v>10000</c:v>
                </c:pt>
                <c:pt idx="5">
                  <c:v>11000</c:v>
                </c:pt>
                <c:pt idx="6">
                  <c:v>13000</c:v>
                </c:pt>
                <c:pt idx="7">
                  <c:v>12000</c:v>
                </c:pt>
                <c:pt idx="8">
                  <c:v>13000</c:v>
                </c:pt>
                <c:pt idx="9">
                  <c:v>12000</c:v>
                </c:pt>
                <c:pt idx="10">
                  <c:v>11000</c:v>
                </c:pt>
                <c:pt idx="11">
                  <c:v>12000</c:v>
                </c:pt>
                <c:pt idx="12">
                  <c:v>11000</c:v>
                </c:pt>
                <c:pt idx="13">
                  <c:v>14000</c:v>
                </c:pt>
                <c:pt idx="14">
                  <c:v>12000</c:v>
                </c:pt>
                <c:pt idx="15">
                  <c:v>12000</c:v>
                </c:pt>
                <c:pt idx="16">
                  <c:v>14000</c:v>
                </c:pt>
                <c:pt idx="17">
                  <c:v>11000</c:v>
                </c:pt>
                <c:pt idx="18">
                  <c:v>14000</c:v>
                </c:pt>
                <c:pt idx="19">
                  <c:v>13000</c:v>
                </c:pt>
                <c:pt idx="20">
                  <c:v>13000</c:v>
                </c:pt>
                <c:pt idx="21">
                  <c:v>13000</c:v>
                </c:pt>
                <c:pt idx="22">
                  <c:v>14000</c:v>
                </c:pt>
                <c:pt idx="23">
                  <c:v>13000</c:v>
                </c:pt>
                <c:pt idx="24">
                  <c:v>11000</c:v>
                </c:pt>
                <c:pt idx="25">
                  <c:v>16000</c:v>
                </c:pt>
                <c:pt idx="26">
                  <c:v>15000</c:v>
                </c:pt>
                <c:pt idx="27">
                  <c:v>12000</c:v>
                </c:pt>
                <c:pt idx="28">
                  <c:v>10000</c:v>
                </c:pt>
                <c:pt idx="29">
                  <c:v>12000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'Használandó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468-49F1-B8E9-478ACE86978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'Használandó adat 0 nap'!$T$40:$T$70</c:f>
              <c:numCache>
                <c:formatCode>General</c:formatCode>
                <c:ptCount val="31"/>
                <c:pt idx="0">
                  <c:v>12104.7</c:v>
                </c:pt>
                <c:pt idx="1">
                  <c:v>12104.7</c:v>
                </c:pt>
                <c:pt idx="2">
                  <c:v>12104.7</c:v>
                </c:pt>
                <c:pt idx="3">
                  <c:v>14122.2</c:v>
                </c:pt>
                <c:pt idx="4">
                  <c:v>7421.5</c:v>
                </c:pt>
                <c:pt idx="5">
                  <c:v>11095.9</c:v>
                </c:pt>
                <c:pt idx="6">
                  <c:v>13113.4</c:v>
                </c:pt>
                <c:pt idx="7">
                  <c:v>12104.7</c:v>
                </c:pt>
                <c:pt idx="8">
                  <c:v>13113.4</c:v>
                </c:pt>
                <c:pt idx="9">
                  <c:v>12104.7</c:v>
                </c:pt>
                <c:pt idx="10">
                  <c:v>11096.4</c:v>
                </c:pt>
                <c:pt idx="11">
                  <c:v>12598.9</c:v>
                </c:pt>
                <c:pt idx="12">
                  <c:v>11353.6</c:v>
                </c:pt>
                <c:pt idx="13">
                  <c:v>14122.2</c:v>
                </c:pt>
                <c:pt idx="14">
                  <c:v>12331.1</c:v>
                </c:pt>
                <c:pt idx="15">
                  <c:v>12104.7</c:v>
                </c:pt>
                <c:pt idx="16">
                  <c:v>14122.2</c:v>
                </c:pt>
                <c:pt idx="17">
                  <c:v>11095.9</c:v>
                </c:pt>
                <c:pt idx="18">
                  <c:v>14122.7</c:v>
                </c:pt>
                <c:pt idx="19">
                  <c:v>13113.4</c:v>
                </c:pt>
                <c:pt idx="20">
                  <c:v>13112.9</c:v>
                </c:pt>
                <c:pt idx="21">
                  <c:v>13112.9</c:v>
                </c:pt>
                <c:pt idx="22">
                  <c:v>14122.2</c:v>
                </c:pt>
                <c:pt idx="23">
                  <c:v>13113.4</c:v>
                </c:pt>
                <c:pt idx="24">
                  <c:v>11919</c:v>
                </c:pt>
                <c:pt idx="25">
                  <c:v>16139.7</c:v>
                </c:pt>
                <c:pt idx="26">
                  <c:v>15130.9</c:v>
                </c:pt>
                <c:pt idx="27">
                  <c:v>12104.7</c:v>
                </c:pt>
                <c:pt idx="28">
                  <c:v>7688.8</c:v>
                </c:pt>
                <c:pt idx="29">
                  <c:v>12104.7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'Használandó adat 0 nap'!#REF!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468-49F1-B8E9-478ACE869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588256"/>
        <c:axId val="1850430400"/>
      </c:scatterChart>
      <c:valAx>
        <c:axId val="1559588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430400"/>
        <c:crosses val="autoZero"/>
        <c:crossBetween val="midCat"/>
      </c:valAx>
      <c:valAx>
        <c:axId val="185043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588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'8 nap eltolás'!$S$96:$S$117</c:f>
              <c:numCache>
                <c:formatCode>General</c:formatCode>
                <c:ptCount val="22"/>
                <c:pt idx="0">
                  <c:v>13147.8</c:v>
                </c:pt>
                <c:pt idx="1">
                  <c:v>12136.4</c:v>
                </c:pt>
                <c:pt idx="2">
                  <c:v>11125.1</c:v>
                </c:pt>
                <c:pt idx="3">
                  <c:v>12136.4</c:v>
                </c:pt>
                <c:pt idx="4">
                  <c:v>7332.4</c:v>
                </c:pt>
                <c:pt idx="5">
                  <c:v>14159.2</c:v>
                </c:pt>
                <c:pt idx="6">
                  <c:v>12136.4</c:v>
                </c:pt>
                <c:pt idx="7">
                  <c:v>12136.4</c:v>
                </c:pt>
                <c:pt idx="8">
                  <c:v>14032.7</c:v>
                </c:pt>
                <c:pt idx="9">
                  <c:v>11125.1</c:v>
                </c:pt>
                <c:pt idx="10">
                  <c:v>14159.2</c:v>
                </c:pt>
                <c:pt idx="11">
                  <c:v>13147.8</c:v>
                </c:pt>
                <c:pt idx="12">
                  <c:v>13147.8</c:v>
                </c:pt>
                <c:pt idx="13">
                  <c:v>13147.8</c:v>
                </c:pt>
                <c:pt idx="14">
                  <c:v>14159.2</c:v>
                </c:pt>
                <c:pt idx="15">
                  <c:v>13147.8</c:v>
                </c:pt>
                <c:pt idx="16">
                  <c:v>11125.1</c:v>
                </c:pt>
                <c:pt idx="17">
                  <c:v>16181.9</c:v>
                </c:pt>
                <c:pt idx="18">
                  <c:v>15170.5</c:v>
                </c:pt>
                <c:pt idx="19">
                  <c:v>12389.3</c:v>
                </c:pt>
                <c:pt idx="20">
                  <c:v>10619.4</c:v>
                </c:pt>
                <c:pt idx="21">
                  <c:v>12136.4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62-4DC5-90F2-2B9BFD12AAC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'8 nap eltolás'!$T$96:$T$117</c:f>
              <c:numCache>
                <c:formatCode>General</c:formatCode>
                <c:ptCount val="22"/>
                <c:pt idx="0">
                  <c:v>13000</c:v>
                </c:pt>
                <c:pt idx="1">
                  <c:v>12000</c:v>
                </c:pt>
                <c:pt idx="2">
                  <c:v>11000</c:v>
                </c:pt>
                <c:pt idx="3">
                  <c:v>12000</c:v>
                </c:pt>
                <c:pt idx="4">
                  <c:v>11000</c:v>
                </c:pt>
                <c:pt idx="5">
                  <c:v>14000</c:v>
                </c:pt>
                <c:pt idx="6">
                  <c:v>12000</c:v>
                </c:pt>
                <c:pt idx="7">
                  <c:v>12000</c:v>
                </c:pt>
                <c:pt idx="8">
                  <c:v>14000</c:v>
                </c:pt>
                <c:pt idx="9">
                  <c:v>11000</c:v>
                </c:pt>
                <c:pt idx="10">
                  <c:v>14000</c:v>
                </c:pt>
                <c:pt idx="11">
                  <c:v>13000</c:v>
                </c:pt>
                <c:pt idx="12">
                  <c:v>13000</c:v>
                </c:pt>
                <c:pt idx="13">
                  <c:v>13000</c:v>
                </c:pt>
                <c:pt idx="14">
                  <c:v>14000</c:v>
                </c:pt>
                <c:pt idx="15">
                  <c:v>13000</c:v>
                </c:pt>
                <c:pt idx="16">
                  <c:v>11000</c:v>
                </c:pt>
                <c:pt idx="17">
                  <c:v>16000</c:v>
                </c:pt>
                <c:pt idx="18">
                  <c:v>15000</c:v>
                </c:pt>
                <c:pt idx="19">
                  <c:v>12000</c:v>
                </c:pt>
                <c:pt idx="20">
                  <c:v>10000</c:v>
                </c:pt>
                <c:pt idx="21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62-4DC5-90F2-2B9BFD12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091711"/>
        <c:axId val="1719093631"/>
      </c:scatterChart>
      <c:valAx>
        <c:axId val="17190917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093631"/>
        <c:crosses val="autoZero"/>
        <c:crossBetween val="midCat"/>
      </c:valAx>
      <c:valAx>
        <c:axId val="171909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091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'9 nap eltolás'!$S$95:$S$115</c:f>
              <c:numCache>
                <c:formatCode>General</c:formatCode>
                <c:ptCount val="21"/>
                <c:pt idx="0">
                  <c:v>12285.9</c:v>
                </c:pt>
                <c:pt idx="1">
                  <c:v>11262</c:v>
                </c:pt>
                <c:pt idx="2">
                  <c:v>12285.9</c:v>
                </c:pt>
                <c:pt idx="3">
                  <c:v>11262</c:v>
                </c:pt>
                <c:pt idx="4">
                  <c:v>8019.9</c:v>
                </c:pt>
                <c:pt idx="5">
                  <c:v>12285.9</c:v>
                </c:pt>
                <c:pt idx="6">
                  <c:v>12285.9</c:v>
                </c:pt>
                <c:pt idx="7">
                  <c:v>14333.6</c:v>
                </c:pt>
                <c:pt idx="8">
                  <c:v>11262</c:v>
                </c:pt>
                <c:pt idx="9">
                  <c:v>14333.6</c:v>
                </c:pt>
                <c:pt idx="10">
                  <c:v>13309.7</c:v>
                </c:pt>
                <c:pt idx="11">
                  <c:v>13309.7</c:v>
                </c:pt>
                <c:pt idx="12">
                  <c:v>13309.7</c:v>
                </c:pt>
                <c:pt idx="13">
                  <c:v>14333.6</c:v>
                </c:pt>
                <c:pt idx="14">
                  <c:v>13309.7</c:v>
                </c:pt>
                <c:pt idx="15">
                  <c:v>11262</c:v>
                </c:pt>
                <c:pt idx="16">
                  <c:v>16381.3</c:v>
                </c:pt>
                <c:pt idx="17">
                  <c:v>15357.5</c:v>
                </c:pt>
                <c:pt idx="18">
                  <c:v>12285.9</c:v>
                </c:pt>
                <c:pt idx="19">
                  <c:v>10237.6</c:v>
                </c:pt>
                <c:pt idx="20">
                  <c:v>12286.4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4E-4752-85DD-F348737FDD2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'9 nap eltolás'!$T$95:$T$115</c:f>
              <c:numCache>
                <c:formatCode>General</c:formatCode>
                <c:ptCount val="21"/>
                <c:pt idx="0">
                  <c:v>12000</c:v>
                </c:pt>
                <c:pt idx="1">
                  <c:v>11000</c:v>
                </c:pt>
                <c:pt idx="2">
                  <c:v>12000</c:v>
                </c:pt>
                <c:pt idx="3">
                  <c:v>11000</c:v>
                </c:pt>
                <c:pt idx="4">
                  <c:v>14000</c:v>
                </c:pt>
                <c:pt idx="5">
                  <c:v>12000</c:v>
                </c:pt>
                <c:pt idx="6">
                  <c:v>12000</c:v>
                </c:pt>
                <c:pt idx="7">
                  <c:v>14000</c:v>
                </c:pt>
                <c:pt idx="8">
                  <c:v>11000</c:v>
                </c:pt>
                <c:pt idx="9">
                  <c:v>14000</c:v>
                </c:pt>
                <c:pt idx="10">
                  <c:v>13000</c:v>
                </c:pt>
                <c:pt idx="11">
                  <c:v>13000</c:v>
                </c:pt>
                <c:pt idx="12">
                  <c:v>13000</c:v>
                </c:pt>
                <c:pt idx="13">
                  <c:v>14000</c:v>
                </c:pt>
                <c:pt idx="14">
                  <c:v>13000</c:v>
                </c:pt>
                <c:pt idx="15">
                  <c:v>11000</c:v>
                </c:pt>
                <c:pt idx="16">
                  <c:v>16000</c:v>
                </c:pt>
                <c:pt idx="17">
                  <c:v>15000</c:v>
                </c:pt>
                <c:pt idx="18">
                  <c:v>12000</c:v>
                </c:pt>
                <c:pt idx="19">
                  <c:v>10000</c:v>
                </c:pt>
                <c:pt idx="20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4E-4752-85DD-F348737F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042719"/>
        <c:axId val="1708042239"/>
      </c:scatterChart>
      <c:valAx>
        <c:axId val="17080427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042239"/>
        <c:crosses val="autoZero"/>
        <c:crossBetween val="midCat"/>
      </c:valAx>
      <c:valAx>
        <c:axId val="1708042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0427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'10 nap eltolás'!$S$94:$S$113</c:f>
              <c:numCache>
                <c:formatCode>General</c:formatCode>
                <c:ptCount val="20"/>
                <c:pt idx="0">
                  <c:v>11267.2</c:v>
                </c:pt>
                <c:pt idx="1">
                  <c:v>12291.5</c:v>
                </c:pt>
                <c:pt idx="2">
                  <c:v>11267.2</c:v>
                </c:pt>
                <c:pt idx="3">
                  <c:v>14340.1</c:v>
                </c:pt>
                <c:pt idx="4">
                  <c:v>6145.7</c:v>
                </c:pt>
                <c:pt idx="5">
                  <c:v>12291.5</c:v>
                </c:pt>
                <c:pt idx="6">
                  <c:v>14340.1</c:v>
                </c:pt>
                <c:pt idx="7">
                  <c:v>11267.2</c:v>
                </c:pt>
                <c:pt idx="8">
                  <c:v>14340.1</c:v>
                </c:pt>
                <c:pt idx="9">
                  <c:v>13315.8</c:v>
                </c:pt>
                <c:pt idx="10">
                  <c:v>13315.8</c:v>
                </c:pt>
                <c:pt idx="11">
                  <c:v>13315.8</c:v>
                </c:pt>
                <c:pt idx="12">
                  <c:v>14340.1</c:v>
                </c:pt>
                <c:pt idx="13">
                  <c:v>13315.8</c:v>
                </c:pt>
                <c:pt idx="14">
                  <c:v>11267.2</c:v>
                </c:pt>
                <c:pt idx="15">
                  <c:v>16388.7</c:v>
                </c:pt>
                <c:pt idx="16">
                  <c:v>15364.4</c:v>
                </c:pt>
                <c:pt idx="17">
                  <c:v>12291.5</c:v>
                </c:pt>
                <c:pt idx="18">
                  <c:v>10242.9</c:v>
                </c:pt>
                <c:pt idx="19">
                  <c:v>12291.5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A-430E-A047-74BD61D433A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'10 nap eltolás'!$T$94:$T$113</c:f>
              <c:numCache>
                <c:formatCode>General</c:formatCode>
                <c:ptCount val="20"/>
                <c:pt idx="0">
                  <c:v>11000</c:v>
                </c:pt>
                <c:pt idx="1">
                  <c:v>12000</c:v>
                </c:pt>
                <c:pt idx="2">
                  <c:v>11000</c:v>
                </c:pt>
                <c:pt idx="3">
                  <c:v>14000</c:v>
                </c:pt>
                <c:pt idx="4">
                  <c:v>12000</c:v>
                </c:pt>
                <c:pt idx="5">
                  <c:v>12000</c:v>
                </c:pt>
                <c:pt idx="6">
                  <c:v>14000</c:v>
                </c:pt>
                <c:pt idx="7">
                  <c:v>11000</c:v>
                </c:pt>
                <c:pt idx="8">
                  <c:v>14000</c:v>
                </c:pt>
                <c:pt idx="9">
                  <c:v>13000</c:v>
                </c:pt>
                <c:pt idx="10">
                  <c:v>13000</c:v>
                </c:pt>
                <c:pt idx="11">
                  <c:v>13000</c:v>
                </c:pt>
                <c:pt idx="12">
                  <c:v>14000</c:v>
                </c:pt>
                <c:pt idx="13">
                  <c:v>13000</c:v>
                </c:pt>
                <c:pt idx="14">
                  <c:v>11000</c:v>
                </c:pt>
                <c:pt idx="15">
                  <c:v>16000</c:v>
                </c:pt>
                <c:pt idx="16">
                  <c:v>15000</c:v>
                </c:pt>
                <c:pt idx="17">
                  <c:v>12000</c:v>
                </c:pt>
                <c:pt idx="18">
                  <c:v>10000</c:v>
                </c:pt>
                <c:pt idx="19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7A-430E-A047-74BD61D43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389391"/>
        <c:axId val="1388054047"/>
      </c:scatterChart>
      <c:valAx>
        <c:axId val="17183893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054047"/>
        <c:crosses val="autoZero"/>
        <c:crossBetween val="midCat"/>
      </c:valAx>
      <c:valAx>
        <c:axId val="138805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83893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Egy</a:t>
            </a:r>
            <a:r>
              <a:rPr lang="hu-HU" baseline="0"/>
              <a:t> jelenség előrejelezhetőségének változása </a:t>
            </a:r>
          </a:p>
          <a:p>
            <a:pPr>
              <a:defRPr/>
            </a:pPr>
            <a:r>
              <a:rPr lang="hu-HU" baseline="0"/>
              <a:t>az előrejelzett idő növelésével párhuzamosan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'korrelaciok idosora'!$A$2</c:f>
              <c:strCache>
                <c:ptCount val="1"/>
                <c:pt idx="0">
                  <c:v>korreláció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4538057742782152E-2"/>
                  <c:y val="0.19816673957421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'korrelaciok idosora'!$B$1:$L$1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'korrelaciok idosora'!$B$2:$L$2</c:f>
              <c:numCache>
                <c:formatCode>0.00</c:formatCode>
                <c:ptCount val="11"/>
                <c:pt idx="0">
                  <c:v>0.93581137402883241</c:v>
                </c:pt>
                <c:pt idx="1">
                  <c:v>0.85819723308553308</c:v>
                </c:pt>
                <c:pt idx="2">
                  <c:v>0.78018734790544708</c:v>
                </c:pt>
                <c:pt idx="3">
                  <c:v>0.85400191650842983</c:v>
                </c:pt>
                <c:pt idx="4">
                  <c:v>0.81644280362398414</c:v>
                </c:pt>
                <c:pt idx="5">
                  <c:v>0.88167320648435732</c:v>
                </c:pt>
                <c:pt idx="6">
                  <c:v>0.88533340903282287</c:v>
                </c:pt>
                <c:pt idx="7">
                  <c:v>0.79280871298028732</c:v>
                </c:pt>
                <c:pt idx="8">
                  <c:v>0.89527151198187715</c:v>
                </c:pt>
                <c:pt idx="9">
                  <c:v>0.67860198850023423</c:v>
                </c:pt>
                <c:pt idx="10">
                  <c:v>0.78025469586956453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1C-4F94-82E2-458979DBD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740656"/>
        <c:axId val="1883741616"/>
      </c:lineChart>
      <c:catAx>
        <c:axId val="188374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741616"/>
        <c:crosses val="autoZero"/>
        <c:auto val="1"/>
        <c:lblAlgn val="ctr"/>
        <c:lblOffset val="100"/>
        <c:noMultiLvlLbl val="0"/>
      </c:catAx>
      <c:valAx>
        <c:axId val="18837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74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'Használandó adat 0 nap'!$S$40:$S$69</c:f>
              <c:numCache>
                <c:formatCode>General</c:formatCode>
                <c:ptCount val="30"/>
                <c:pt idx="0">
                  <c:v>12000</c:v>
                </c:pt>
                <c:pt idx="1">
                  <c:v>12000</c:v>
                </c:pt>
                <c:pt idx="2">
                  <c:v>12000</c:v>
                </c:pt>
                <c:pt idx="3">
                  <c:v>14000</c:v>
                </c:pt>
                <c:pt idx="4">
                  <c:v>10000</c:v>
                </c:pt>
                <c:pt idx="5">
                  <c:v>11000</c:v>
                </c:pt>
                <c:pt idx="6">
                  <c:v>13000</c:v>
                </c:pt>
                <c:pt idx="7">
                  <c:v>12000</c:v>
                </c:pt>
                <c:pt idx="8">
                  <c:v>13000</c:v>
                </c:pt>
                <c:pt idx="9">
                  <c:v>12000</c:v>
                </c:pt>
                <c:pt idx="10">
                  <c:v>11000</c:v>
                </c:pt>
                <c:pt idx="11">
                  <c:v>12000</c:v>
                </c:pt>
                <c:pt idx="12">
                  <c:v>11000</c:v>
                </c:pt>
                <c:pt idx="13">
                  <c:v>14000</c:v>
                </c:pt>
                <c:pt idx="14">
                  <c:v>12000</c:v>
                </c:pt>
                <c:pt idx="15">
                  <c:v>12000</c:v>
                </c:pt>
                <c:pt idx="16">
                  <c:v>14000</c:v>
                </c:pt>
                <c:pt idx="17">
                  <c:v>11000</c:v>
                </c:pt>
                <c:pt idx="18">
                  <c:v>14000</c:v>
                </c:pt>
                <c:pt idx="19">
                  <c:v>13000</c:v>
                </c:pt>
                <c:pt idx="20">
                  <c:v>13000</c:v>
                </c:pt>
                <c:pt idx="21">
                  <c:v>13000</c:v>
                </c:pt>
                <c:pt idx="22">
                  <c:v>14000</c:v>
                </c:pt>
                <c:pt idx="23">
                  <c:v>13000</c:v>
                </c:pt>
                <c:pt idx="24">
                  <c:v>11000</c:v>
                </c:pt>
                <c:pt idx="25">
                  <c:v>16000</c:v>
                </c:pt>
                <c:pt idx="26">
                  <c:v>15000</c:v>
                </c:pt>
                <c:pt idx="27">
                  <c:v>12000</c:v>
                </c:pt>
                <c:pt idx="28">
                  <c:v>10000</c:v>
                </c:pt>
                <c:pt idx="29">
                  <c:v>12000</c:v>
                </c:pt>
              </c:numCache>
            </c:numRef>
          </c:xVal>
          <c:yVal>
            <c:numRef>
              <c:f>'Használandó adat 0 nap'!$T$40:$T$70</c:f>
              <c:numCache>
                <c:formatCode>General</c:formatCode>
                <c:ptCount val="31"/>
                <c:pt idx="0">
                  <c:v>12104.7</c:v>
                </c:pt>
                <c:pt idx="1">
                  <c:v>12104.7</c:v>
                </c:pt>
                <c:pt idx="2">
                  <c:v>12104.7</c:v>
                </c:pt>
                <c:pt idx="3">
                  <c:v>14122.2</c:v>
                </c:pt>
                <c:pt idx="4">
                  <c:v>7421.5</c:v>
                </c:pt>
                <c:pt idx="5">
                  <c:v>11095.9</c:v>
                </c:pt>
                <c:pt idx="6">
                  <c:v>13113.4</c:v>
                </c:pt>
                <c:pt idx="7">
                  <c:v>12104.7</c:v>
                </c:pt>
                <c:pt idx="8">
                  <c:v>13113.4</c:v>
                </c:pt>
                <c:pt idx="9">
                  <c:v>12104.7</c:v>
                </c:pt>
                <c:pt idx="10">
                  <c:v>11096.4</c:v>
                </c:pt>
                <c:pt idx="11">
                  <c:v>12598.9</c:v>
                </c:pt>
                <c:pt idx="12">
                  <c:v>11353.6</c:v>
                </c:pt>
                <c:pt idx="13">
                  <c:v>14122.2</c:v>
                </c:pt>
                <c:pt idx="14">
                  <c:v>12331.1</c:v>
                </c:pt>
                <c:pt idx="15">
                  <c:v>12104.7</c:v>
                </c:pt>
                <c:pt idx="16">
                  <c:v>14122.2</c:v>
                </c:pt>
                <c:pt idx="17">
                  <c:v>11095.9</c:v>
                </c:pt>
                <c:pt idx="18">
                  <c:v>14122.7</c:v>
                </c:pt>
                <c:pt idx="19">
                  <c:v>13113.4</c:v>
                </c:pt>
                <c:pt idx="20">
                  <c:v>13112.9</c:v>
                </c:pt>
                <c:pt idx="21">
                  <c:v>13112.9</c:v>
                </c:pt>
                <c:pt idx="22">
                  <c:v>14122.2</c:v>
                </c:pt>
                <c:pt idx="23">
                  <c:v>13113.4</c:v>
                </c:pt>
                <c:pt idx="24">
                  <c:v>11919</c:v>
                </c:pt>
                <c:pt idx="25">
                  <c:v>16139.7</c:v>
                </c:pt>
                <c:pt idx="26">
                  <c:v>15130.9</c:v>
                </c:pt>
                <c:pt idx="27">
                  <c:v>12104.7</c:v>
                </c:pt>
                <c:pt idx="28">
                  <c:v>7688.8</c:v>
                </c:pt>
                <c:pt idx="29">
                  <c:v>12104.7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'Használandó adat 0 nap'!#REF!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08B-4B34-9231-2650C5215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380816"/>
        <c:axId val="2010381776"/>
      </c:scatterChart>
      <c:valAx>
        <c:axId val="201038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381776"/>
        <c:crosses val="autoZero"/>
        <c:crossBetween val="midCat"/>
      </c:valAx>
      <c:valAx>
        <c:axId val="201038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38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'1 nap eltolás'!$S$103:$S$131</c:f>
              <c:numCache>
                <c:formatCode>General</c:formatCode>
                <c:ptCount val="29"/>
                <c:pt idx="0">
                  <c:v>12125.6</c:v>
                </c:pt>
                <c:pt idx="1">
                  <c:v>12125.6</c:v>
                </c:pt>
                <c:pt idx="2">
                  <c:v>14146.5</c:v>
                </c:pt>
                <c:pt idx="3">
                  <c:v>10104.700000000001</c:v>
                </c:pt>
                <c:pt idx="4">
                  <c:v>7578.5</c:v>
                </c:pt>
                <c:pt idx="5">
                  <c:v>13136.1</c:v>
                </c:pt>
                <c:pt idx="6">
                  <c:v>12125.6</c:v>
                </c:pt>
                <c:pt idx="7">
                  <c:v>13136.1</c:v>
                </c:pt>
                <c:pt idx="8">
                  <c:v>12125.6</c:v>
                </c:pt>
                <c:pt idx="9">
                  <c:v>11115.1</c:v>
                </c:pt>
                <c:pt idx="10">
                  <c:v>12125.6</c:v>
                </c:pt>
                <c:pt idx="11">
                  <c:v>11873</c:v>
                </c:pt>
                <c:pt idx="12">
                  <c:v>14146.5</c:v>
                </c:pt>
                <c:pt idx="13">
                  <c:v>12125.6</c:v>
                </c:pt>
                <c:pt idx="14">
                  <c:v>12125.6</c:v>
                </c:pt>
                <c:pt idx="15">
                  <c:v>14146.5</c:v>
                </c:pt>
                <c:pt idx="16">
                  <c:v>11115.1</c:v>
                </c:pt>
                <c:pt idx="17">
                  <c:v>14146.5</c:v>
                </c:pt>
                <c:pt idx="18">
                  <c:v>13136.1</c:v>
                </c:pt>
                <c:pt idx="19">
                  <c:v>14146.5</c:v>
                </c:pt>
                <c:pt idx="20">
                  <c:v>13136.1</c:v>
                </c:pt>
                <c:pt idx="21">
                  <c:v>14146.5</c:v>
                </c:pt>
                <c:pt idx="22">
                  <c:v>13136.1</c:v>
                </c:pt>
                <c:pt idx="23">
                  <c:v>11115.1</c:v>
                </c:pt>
                <c:pt idx="24">
                  <c:v>16167.5</c:v>
                </c:pt>
                <c:pt idx="25">
                  <c:v>15157</c:v>
                </c:pt>
                <c:pt idx="26">
                  <c:v>12125.6</c:v>
                </c:pt>
                <c:pt idx="27">
                  <c:v>11115.1</c:v>
                </c:pt>
                <c:pt idx="28">
                  <c:v>9094.2000000000007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E6-4FE1-973E-AC338102528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'1 nap eltolás'!$T$103:$T$131</c:f>
              <c:numCache>
                <c:formatCode>General</c:formatCode>
                <c:ptCount val="29"/>
                <c:pt idx="0">
                  <c:v>12000</c:v>
                </c:pt>
                <c:pt idx="1">
                  <c:v>12000</c:v>
                </c:pt>
                <c:pt idx="2">
                  <c:v>14000</c:v>
                </c:pt>
                <c:pt idx="3">
                  <c:v>10000</c:v>
                </c:pt>
                <c:pt idx="4">
                  <c:v>11000</c:v>
                </c:pt>
                <c:pt idx="5">
                  <c:v>13000</c:v>
                </c:pt>
                <c:pt idx="6">
                  <c:v>12000</c:v>
                </c:pt>
                <c:pt idx="7">
                  <c:v>13000</c:v>
                </c:pt>
                <c:pt idx="8">
                  <c:v>12000</c:v>
                </c:pt>
                <c:pt idx="9">
                  <c:v>11000</c:v>
                </c:pt>
                <c:pt idx="10">
                  <c:v>12000</c:v>
                </c:pt>
                <c:pt idx="11">
                  <c:v>11000</c:v>
                </c:pt>
                <c:pt idx="12">
                  <c:v>14000</c:v>
                </c:pt>
                <c:pt idx="13">
                  <c:v>12000</c:v>
                </c:pt>
                <c:pt idx="14">
                  <c:v>12000</c:v>
                </c:pt>
                <c:pt idx="15">
                  <c:v>14000</c:v>
                </c:pt>
                <c:pt idx="16">
                  <c:v>11000</c:v>
                </c:pt>
                <c:pt idx="17">
                  <c:v>14000</c:v>
                </c:pt>
                <c:pt idx="18">
                  <c:v>13000</c:v>
                </c:pt>
                <c:pt idx="19">
                  <c:v>13000</c:v>
                </c:pt>
                <c:pt idx="20">
                  <c:v>13000</c:v>
                </c:pt>
                <c:pt idx="21">
                  <c:v>14000</c:v>
                </c:pt>
                <c:pt idx="22">
                  <c:v>13000</c:v>
                </c:pt>
                <c:pt idx="23">
                  <c:v>11000</c:v>
                </c:pt>
                <c:pt idx="24">
                  <c:v>16000</c:v>
                </c:pt>
                <c:pt idx="25">
                  <c:v>15000</c:v>
                </c:pt>
                <c:pt idx="26">
                  <c:v>12000</c:v>
                </c:pt>
                <c:pt idx="27">
                  <c:v>10000</c:v>
                </c:pt>
                <c:pt idx="28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E6-4FE1-973E-AC338102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665744"/>
        <c:axId val="1432668144"/>
      </c:scatterChart>
      <c:valAx>
        <c:axId val="1432665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668144"/>
        <c:crosses val="autoZero"/>
        <c:crossBetween val="midCat"/>
      </c:valAx>
      <c:valAx>
        <c:axId val="143266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665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84304461942257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'2 nap eltolás'!$S$102:$S$129</c:f>
              <c:numCache>
                <c:formatCode>General</c:formatCode>
                <c:ptCount val="28"/>
                <c:pt idx="0">
                  <c:v>12204.4</c:v>
                </c:pt>
                <c:pt idx="1">
                  <c:v>14238.4</c:v>
                </c:pt>
                <c:pt idx="2">
                  <c:v>10170.299999999999</c:v>
                </c:pt>
                <c:pt idx="3">
                  <c:v>11186.8</c:v>
                </c:pt>
                <c:pt idx="4">
                  <c:v>7260.6</c:v>
                </c:pt>
                <c:pt idx="5">
                  <c:v>12204.4</c:v>
                </c:pt>
                <c:pt idx="6">
                  <c:v>13221.9</c:v>
                </c:pt>
                <c:pt idx="7">
                  <c:v>12204.4</c:v>
                </c:pt>
                <c:pt idx="8">
                  <c:v>11187.3</c:v>
                </c:pt>
                <c:pt idx="9">
                  <c:v>12204.4</c:v>
                </c:pt>
                <c:pt idx="10">
                  <c:v>11187.3</c:v>
                </c:pt>
                <c:pt idx="11">
                  <c:v>14238.9</c:v>
                </c:pt>
                <c:pt idx="12">
                  <c:v>12204.4</c:v>
                </c:pt>
                <c:pt idx="13">
                  <c:v>12204.4</c:v>
                </c:pt>
                <c:pt idx="14">
                  <c:v>14238.4</c:v>
                </c:pt>
                <c:pt idx="15">
                  <c:v>11187.3</c:v>
                </c:pt>
                <c:pt idx="16">
                  <c:v>14237.9</c:v>
                </c:pt>
                <c:pt idx="17">
                  <c:v>13221.4</c:v>
                </c:pt>
                <c:pt idx="18">
                  <c:v>13221.4</c:v>
                </c:pt>
                <c:pt idx="19">
                  <c:v>13221.4</c:v>
                </c:pt>
                <c:pt idx="20">
                  <c:v>14238.4</c:v>
                </c:pt>
                <c:pt idx="21">
                  <c:v>13221.4</c:v>
                </c:pt>
                <c:pt idx="22">
                  <c:v>11187.3</c:v>
                </c:pt>
                <c:pt idx="23">
                  <c:v>16272.5</c:v>
                </c:pt>
                <c:pt idx="24">
                  <c:v>15255.5</c:v>
                </c:pt>
                <c:pt idx="25">
                  <c:v>12204.4</c:v>
                </c:pt>
                <c:pt idx="26">
                  <c:v>10170.299999999999</c:v>
                </c:pt>
                <c:pt idx="27">
                  <c:v>12204.4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92-4137-85AA-D41BF11AC44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'2 nap eltolás'!$T$102:$T$129</c:f>
              <c:numCache>
                <c:formatCode>General</c:formatCode>
                <c:ptCount val="28"/>
                <c:pt idx="0">
                  <c:v>12000</c:v>
                </c:pt>
                <c:pt idx="1">
                  <c:v>14000</c:v>
                </c:pt>
                <c:pt idx="2">
                  <c:v>10000</c:v>
                </c:pt>
                <c:pt idx="3">
                  <c:v>11000</c:v>
                </c:pt>
                <c:pt idx="4">
                  <c:v>13000</c:v>
                </c:pt>
                <c:pt idx="5">
                  <c:v>12000</c:v>
                </c:pt>
                <c:pt idx="6">
                  <c:v>13000</c:v>
                </c:pt>
                <c:pt idx="7">
                  <c:v>12000</c:v>
                </c:pt>
                <c:pt idx="8">
                  <c:v>11000</c:v>
                </c:pt>
                <c:pt idx="9">
                  <c:v>12000</c:v>
                </c:pt>
                <c:pt idx="10">
                  <c:v>11000</c:v>
                </c:pt>
                <c:pt idx="11">
                  <c:v>14000</c:v>
                </c:pt>
                <c:pt idx="12">
                  <c:v>12000</c:v>
                </c:pt>
                <c:pt idx="13">
                  <c:v>12000</c:v>
                </c:pt>
                <c:pt idx="14">
                  <c:v>14000</c:v>
                </c:pt>
                <c:pt idx="15">
                  <c:v>11000</c:v>
                </c:pt>
                <c:pt idx="16">
                  <c:v>14000</c:v>
                </c:pt>
                <c:pt idx="17">
                  <c:v>13000</c:v>
                </c:pt>
                <c:pt idx="18">
                  <c:v>13000</c:v>
                </c:pt>
                <c:pt idx="19">
                  <c:v>13000</c:v>
                </c:pt>
                <c:pt idx="20">
                  <c:v>14000</c:v>
                </c:pt>
                <c:pt idx="21">
                  <c:v>13000</c:v>
                </c:pt>
                <c:pt idx="22">
                  <c:v>11000</c:v>
                </c:pt>
                <c:pt idx="23">
                  <c:v>16000</c:v>
                </c:pt>
                <c:pt idx="24">
                  <c:v>15000</c:v>
                </c:pt>
                <c:pt idx="25">
                  <c:v>12000</c:v>
                </c:pt>
                <c:pt idx="26">
                  <c:v>10000</c:v>
                </c:pt>
                <c:pt idx="27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2-4137-85AA-D41BF11AC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255775"/>
        <c:axId val="1066253855"/>
      </c:scatterChart>
      <c:valAx>
        <c:axId val="10662557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253855"/>
        <c:crosses val="autoZero"/>
        <c:crossBetween val="midCat"/>
      </c:valAx>
      <c:valAx>
        <c:axId val="106625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2557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082239720035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'3 nap eltolás'!$S$101:$S$127</c:f>
              <c:numCache>
                <c:formatCode>General</c:formatCode>
                <c:ptCount val="27"/>
                <c:pt idx="0">
                  <c:v>13986.9</c:v>
                </c:pt>
                <c:pt idx="1">
                  <c:v>10266.299999999999</c:v>
                </c:pt>
                <c:pt idx="2">
                  <c:v>11088.8</c:v>
                </c:pt>
                <c:pt idx="3">
                  <c:v>13104.9</c:v>
                </c:pt>
                <c:pt idx="4">
                  <c:v>7932.2</c:v>
                </c:pt>
                <c:pt idx="5">
                  <c:v>13105.4</c:v>
                </c:pt>
                <c:pt idx="6">
                  <c:v>12096.9</c:v>
                </c:pt>
                <c:pt idx="7">
                  <c:v>11088.8</c:v>
                </c:pt>
                <c:pt idx="8">
                  <c:v>12096.9</c:v>
                </c:pt>
                <c:pt idx="9">
                  <c:v>11088.8</c:v>
                </c:pt>
                <c:pt idx="10">
                  <c:v>14112.9</c:v>
                </c:pt>
                <c:pt idx="11">
                  <c:v>12096.9</c:v>
                </c:pt>
                <c:pt idx="12">
                  <c:v>13343.8</c:v>
                </c:pt>
                <c:pt idx="13">
                  <c:v>14112.9</c:v>
                </c:pt>
                <c:pt idx="14">
                  <c:v>11486.5</c:v>
                </c:pt>
                <c:pt idx="15">
                  <c:v>14112.4</c:v>
                </c:pt>
                <c:pt idx="16">
                  <c:v>13104.4</c:v>
                </c:pt>
                <c:pt idx="17">
                  <c:v>13104.4</c:v>
                </c:pt>
                <c:pt idx="18">
                  <c:v>13104.9</c:v>
                </c:pt>
                <c:pt idx="19">
                  <c:v>14113.4</c:v>
                </c:pt>
                <c:pt idx="20">
                  <c:v>13104.9</c:v>
                </c:pt>
                <c:pt idx="21">
                  <c:v>11513.2</c:v>
                </c:pt>
                <c:pt idx="22">
                  <c:v>15436.5</c:v>
                </c:pt>
                <c:pt idx="23">
                  <c:v>15121</c:v>
                </c:pt>
                <c:pt idx="24">
                  <c:v>12096.9</c:v>
                </c:pt>
                <c:pt idx="25">
                  <c:v>10081.299999999999</c:v>
                </c:pt>
                <c:pt idx="26">
                  <c:v>12097.4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93-4098-943F-8103ECE244D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'3 nap eltolás'!$T$101:$T$127</c:f>
              <c:numCache>
                <c:formatCode>General</c:formatCode>
                <c:ptCount val="27"/>
                <c:pt idx="0">
                  <c:v>14000</c:v>
                </c:pt>
                <c:pt idx="1">
                  <c:v>10000</c:v>
                </c:pt>
                <c:pt idx="2">
                  <c:v>11000</c:v>
                </c:pt>
                <c:pt idx="3">
                  <c:v>13000</c:v>
                </c:pt>
                <c:pt idx="4">
                  <c:v>12000</c:v>
                </c:pt>
                <c:pt idx="5">
                  <c:v>13000</c:v>
                </c:pt>
                <c:pt idx="6">
                  <c:v>12000</c:v>
                </c:pt>
                <c:pt idx="7">
                  <c:v>11000</c:v>
                </c:pt>
                <c:pt idx="8">
                  <c:v>12000</c:v>
                </c:pt>
                <c:pt idx="9">
                  <c:v>11000</c:v>
                </c:pt>
                <c:pt idx="10">
                  <c:v>14000</c:v>
                </c:pt>
                <c:pt idx="11">
                  <c:v>12000</c:v>
                </c:pt>
                <c:pt idx="12">
                  <c:v>12000</c:v>
                </c:pt>
                <c:pt idx="13">
                  <c:v>14000</c:v>
                </c:pt>
                <c:pt idx="14">
                  <c:v>11000</c:v>
                </c:pt>
                <c:pt idx="15">
                  <c:v>14000</c:v>
                </c:pt>
                <c:pt idx="16">
                  <c:v>13000</c:v>
                </c:pt>
                <c:pt idx="17">
                  <c:v>13000</c:v>
                </c:pt>
                <c:pt idx="18">
                  <c:v>13000</c:v>
                </c:pt>
                <c:pt idx="19">
                  <c:v>14000</c:v>
                </c:pt>
                <c:pt idx="20">
                  <c:v>13000</c:v>
                </c:pt>
                <c:pt idx="21">
                  <c:v>11000</c:v>
                </c:pt>
                <c:pt idx="22">
                  <c:v>16000</c:v>
                </c:pt>
                <c:pt idx="23">
                  <c:v>15000</c:v>
                </c:pt>
                <c:pt idx="24">
                  <c:v>12000</c:v>
                </c:pt>
                <c:pt idx="25">
                  <c:v>10000</c:v>
                </c:pt>
                <c:pt idx="26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93-4098-943F-8103ECE24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601055"/>
        <c:axId val="1605599615"/>
      </c:scatterChart>
      <c:valAx>
        <c:axId val="16056010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599615"/>
        <c:crosses val="autoZero"/>
        <c:crossBetween val="midCat"/>
      </c:valAx>
      <c:valAx>
        <c:axId val="1605599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6010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'4 nap eltolás'!$S$100:$S$125</c:f>
              <c:numCache>
                <c:formatCode>General</c:formatCode>
                <c:ptCount val="26"/>
                <c:pt idx="0">
                  <c:v>10157.700000000001</c:v>
                </c:pt>
                <c:pt idx="1">
                  <c:v>11174.1</c:v>
                </c:pt>
                <c:pt idx="2">
                  <c:v>13205.7</c:v>
                </c:pt>
                <c:pt idx="3">
                  <c:v>12189.9</c:v>
                </c:pt>
                <c:pt idx="4">
                  <c:v>8057.5</c:v>
                </c:pt>
                <c:pt idx="5">
                  <c:v>12189.9</c:v>
                </c:pt>
                <c:pt idx="6">
                  <c:v>11174.6</c:v>
                </c:pt>
                <c:pt idx="7">
                  <c:v>12189.9</c:v>
                </c:pt>
                <c:pt idx="8">
                  <c:v>11174.1</c:v>
                </c:pt>
                <c:pt idx="9">
                  <c:v>14221.5</c:v>
                </c:pt>
                <c:pt idx="10">
                  <c:v>12189.9</c:v>
                </c:pt>
                <c:pt idx="11">
                  <c:v>12212.7</c:v>
                </c:pt>
                <c:pt idx="12">
                  <c:v>14221.5</c:v>
                </c:pt>
                <c:pt idx="13">
                  <c:v>11174.1</c:v>
                </c:pt>
                <c:pt idx="14">
                  <c:v>14221.5</c:v>
                </c:pt>
                <c:pt idx="15">
                  <c:v>13205.7</c:v>
                </c:pt>
                <c:pt idx="16">
                  <c:v>13205.7</c:v>
                </c:pt>
                <c:pt idx="17">
                  <c:v>13205.7</c:v>
                </c:pt>
                <c:pt idx="18">
                  <c:v>14221.5</c:v>
                </c:pt>
                <c:pt idx="19">
                  <c:v>13205.7</c:v>
                </c:pt>
                <c:pt idx="20">
                  <c:v>11174.1</c:v>
                </c:pt>
                <c:pt idx="21">
                  <c:v>16252.7</c:v>
                </c:pt>
                <c:pt idx="22">
                  <c:v>15236.8</c:v>
                </c:pt>
                <c:pt idx="23">
                  <c:v>12189.9</c:v>
                </c:pt>
                <c:pt idx="24">
                  <c:v>10158.200000000001</c:v>
                </c:pt>
                <c:pt idx="25">
                  <c:v>12189.4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99-4A2A-AFB5-82FB1CA0AD0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'4 nap eltolás'!$T$100:$T$125</c:f>
              <c:numCache>
                <c:formatCode>General</c:formatCode>
                <c:ptCount val="26"/>
                <c:pt idx="0">
                  <c:v>10000</c:v>
                </c:pt>
                <c:pt idx="1">
                  <c:v>11000</c:v>
                </c:pt>
                <c:pt idx="2">
                  <c:v>13000</c:v>
                </c:pt>
                <c:pt idx="3">
                  <c:v>12000</c:v>
                </c:pt>
                <c:pt idx="4">
                  <c:v>13000</c:v>
                </c:pt>
                <c:pt idx="5">
                  <c:v>12000</c:v>
                </c:pt>
                <c:pt idx="6">
                  <c:v>11000</c:v>
                </c:pt>
                <c:pt idx="7">
                  <c:v>12000</c:v>
                </c:pt>
                <c:pt idx="8">
                  <c:v>11000</c:v>
                </c:pt>
                <c:pt idx="9">
                  <c:v>14000</c:v>
                </c:pt>
                <c:pt idx="10">
                  <c:v>12000</c:v>
                </c:pt>
                <c:pt idx="11">
                  <c:v>12000</c:v>
                </c:pt>
                <c:pt idx="12">
                  <c:v>14000</c:v>
                </c:pt>
                <c:pt idx="13">
                  <c:v>11000</c:v>
                </c:pt>
                <c:pt idx="14">
                  <c:v>14000</c:v>
                </c:pt>
                <c:pt idx="15">
                  <c:v>13000</c:v>
                </c:pt>
                <c:pt idx="16">
                  <c:v>13000</c:v>
                </c:pt>
                <c:pt idx="17">
                  <c:v>13000</c:v>
                </c:pt>
                <c:pt idx="18">
                  <c:v>14000</c:v>
                </c:pt>
                <c:pt idx="19">
                  <c:v>13000</c:v>
                </c:pt>
                <c:pt idx="20">
                  <c:v>11000</c:v>
                </c:pt>
                <c:pt idx="21">
                  <c:v>16000</c:v>
                </c:pt>
                <c:pt idx="22">
                  <c:v>15000</c:v>
                </c:pt>
                <c:pt idx="23">
                  <c:v>12000</c:v>
                </c:pt>
                <c:pt idx="24">
                  <c:v>10000</c:v>
                </c:pt>
                <c:pt idx="25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99-4A2A-AFB5-82FB1CA0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141711"/>
        <c:axId val="1597143631"/>
      </c:scatterChart>
      <c:valAx>
        <c:axId val="15971417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143631"/>
        <c:crosses val="autoZero"/>
        <c:crossBetween val="midCat"/>
      </c:valAx>
      <c:valAx>
        <c:axId val="159714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141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'5 nap eltolás'!$S$99:$S$123</c:f>
              <c:numCache>
                <c:formatCode>General</c:formatCode>
                <c:ptCount val="25"/>
                <c:pt idx="0">
                  <c:v>11101.6</c:v>
                </c:pt>
                <c:pt idx="1">
                  <c:v>13120.1</c:v>
                </c:pt>
                <c:pt idx="2">
                  <c:v>12110.9</c:v>
                </c:pt>
                <c:pt idx="3">
                  <c:v>13120.1</c:v>
                </c:pt>
                <c:pt idx="4">
                  <c:v>8275.7999999999993</c:v>
                </c:pt>
                <c:pt idx="5">
                  <c:v>11101.6</c:v>
                </c:pt>
                <c:pt idx="6">
                  <c:v>12110.9</c:v>
                </c:pt>
                <c:pt idx="7">
                  <c:v>11101.6</c:v>
                </c:pt>
                <c:pt idx="8">
                  <c:v>14129.4</c:v>
                </c:pt>
                <c:pt idx="9">
                  <c:v>12716.4</c:v>
                </c:pt>
                <c:pt idx="10">
                  <c:v>12110.9</c:v>
                </c:pt>
                <c:pt idx="11">
                  <c:v>14129.4</c:v>
                </c:pt>
                <c:pt idx="12">
                  <c:v>11101.6</c:v>
                </c:pt>
                <c:pt idx="13">
                  <c:v>14129.4</c:v>
                </c:pt>
                <c:pt idx="14">
                  <c:v>13120.1</c:v>
                </c:pt>
                <c:pt idx="15">
                  <c:v>13120.1</c:v>
                </c:pt>
                <c:pt idx="16">
                  <c:v>13120.1</c:v>
                </c:pt>
                <c:pt idx="17">
                  <c:v>14129.4</c:v>
                </c:pt>
                <c:pt idx="18">
                  <c:v>13120.1</c:v>
                </c:pt>
                <c:pt idx="19">
                  <c:v>11429.7</c:v>
                </c:pt>
                <c:pt idx="20">
                  <c:v>16147.9</c:v>
                </c:pt>
                <c:pt idx="21">
                  <c:v>15138.6</c:v>
                </c:pt>
                <c:pt idx="22">
                  <c:v>12110.9</c:v>
                </c:pt>
                <c:pt idx="23">
                  <c:v>10092.4</c:v>
                </c:pt>
                <c:pt idx="24">
                  <c:v>12110.9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B-4C0B-A5E2-C710789B718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'5 nap eltolás'!$T$99:$T$123</c:f>
              <c:numCache>
                <c:formatCode>General</c:formatCode>
                <c:ptCount val="25"/>
                <c:pt idx="0">
                  <c:v>11000</c:v>
                </c:pt>
                <c:pt idx="1">
                  <c:v>13000</c:v>
                </c:pt>
                <c:pt idx="2">
                  <c:v>12000</c:v>
                </c:pt>
                <c:pt idx="3">
                  <c:v>13000</c:v>
                </c:pt>
                <c:pt idx="4">
                  <c:v>12000</c:v>
                </c:pt>
                <c:pt idx="5">
                  <c:v>11000</c:v>
                </c:pt>
                <c:pt idx="6">
                  <c:v>12000</c:v>
                </c:pt>
                <c:pt idx="7">
                  <c:v>11000</c:v>
                </c:pt>
                <c:pt idx="8">
                  <c:v>14000</c:v>
                </c:pt>
                <c:pt idx="9">
                  <c:v>12000</c:v>
                </c:pt>
                <c:pt idx="10">
                  <c:v>12000</c:v>
                </c:pt>
                <c:pt idx="11">
                  <c:v>14000</c:v>
                </c:pt>
                <c:pt idx="12">
                  <c:v>11000</c:v>
                </c:pt>
                <c:pt idx="13">
                  <c:v>14000</c:v>
                </c:pt>
                <c:pt idx="14">
                  <c:v>13000</c:v>
                </c:pt>
                <c:pt idx="15">
                  <c:v>13000</c:v>
                </c:pt>
                <c:pt idx="16">
                  <c:v>13000</c:v>
                </c:pt>
                <c:pt idx="17">
                  <c:v>14000</c:v>
                </c:pt>
                <c:pt idx="18">
                  <c:v>13000</c:v>
                </c:pt>
                <c:pt idx="19">
                  <c:v>11000</c:v>
                </c:pt>
                <c:pt idx="20">
                  <c:v>16000</c:v>
                </c:pt>
                <c:pt idx="21">
                  <c:v>15000</c:v>
                </c:pt>
                <c:pt idx="22">
                  <c:v>12000</c:v>
                </c:pt>
                <c:pt idx="23">
                  <c:v>10000</c:v>
                </c:pt>
                <c:pt idx="24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AB-4C0B-A5E2-C710789B7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443311"/>
        <c:axId val="1603444271"/>
      </c:scatterChart>
      <c:valAx>
        <c:axId val="16034433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444271"/>
        <c:crosses val="autoZero"/>
        <c:crossBetween val="midCat"/>
      </c:valAx>
      <c:valAx>
        <c:axId val="160344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443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'6 nap eltolás'!$S$98:$S$121</c:f>
              <c:numCache>
                <c:formatCode>General</c:formatCode>
                <c:ptCount val="24"/>
                <c:pt idx="0">
                  <c:v>13187.7</c:v>
                </c:pt>
                <c:pt idx="1">
                  <c:v>12173.3</c:v>
                </c:pt>
                <c:pt idx="2">
                  <c:v>13187.7</c:v>
                </c:pt>
                <c:pt idx="3">
                  <c:v>12173.3</c:v>
                </c:pt>
                <c:pt idx="4">
                  <c:v>6784.1</c:v>
                </c:pt>
                <c:pt idx="5">
                  <c:v>12173.3</c:v>
                </c:pt>
                <c:pt idx="6">
                  <c:v>11158.8</c:v>
                </c:pt>
                <c:pt idx="7">
                  <c:v>14202.1</c:v>
                </c:pt>
                <c:pt idx="8">
                  <c:v>12173.3</c:v>
                </c:pt>
                <c:pt idx="9">
                  <c:v>12173.3</c:v>
                </c:pt>
                <c:pt idx="10">
                  <c:v>14202.1</c:v>
                </c:pt>
                <c:pt idx="11">
                  <c:v>11158.8</c:v>
                </c:pt>
                <c:pt idx="12">
                  <c:v>14202.1</c:v>
                </c:pt>
                <c:pt idx="13">
                  <c:v>13187.7</c:v>
                </c:pt>
                <c:pt idx="14">
                  <c:v>13187.7</c:v>
                </c:pt>
                <c:pt idx="15">
                  <c:v>13187.7</c:v>
                </c:pt>
                <c:pt idx="16">
                  <c:v>14202.1</c:v>
                </c:pt>
                <c:pt idx="17">
                  <c:v>13187.7</c:v>
                </c:pt>
                <c:pt idx="18">
                  <c:v>11158.8</c:v>
                </c:pt>
                <c:pt idx="19">
                  <c:v>16231</c:v>
                </c:pt>
                <c:pt idx="20">
                  <c:v>15216.6</c:v>
                </c:pt>
                <c:pt idx="21">
                  <c:v>12173.3</c:v>
                </c:pt>
                <c:pt idx="22">
                  <c:v>10144.4</c:v>
                </c:pt>
                <c:pt idx="23">
                  <c:v>12173.3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F0-4372-A9EB-F78D77AD098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'6 nap eltolás'!$T$98:$T$121</c:f>
              <c:numCache>
                <c:formatCode>General</c:formatCode>
                <c:ptCount val="24"/>
                <c:pt idx="0">
                  <c:v>13000</c:v>
                </c:pt>
                <c:pt idx="1">
                  <c:v>12000</c:v>
                </c:pt>
                <c:pt idx="2">
                  <c:v>13000</c:v>
                </c:pt>
                <c:pt idx="3">
                  <c:v>12000</c:v>
                </c:pt>
                <c:pt idx="4">
                  <c:v>11000</c:v>
                </c:pt>
                <c:pt idx="5">
                  <c:v>12000</c:v>
                </c:pt>
                <c:pt idx="6">
                  <c:v>11000</c:v>
                </c:pt>
                <c:pt idx="7">
                  <c:v>14000</c:v>
                </c:pt>
                <c:pt idx="8">
                  <c:v>12000</c:v>
                </c:pt>
                <c:pt idx="9">
                  <c:v>12000</c:v>
                </c:pt>
                <c:pt idx="10">
                  <c:v>14000</c:v>
                </c:pt>
                <c:pt idx="11">
                  <c:v>11000</c:v>
                </c:pt>
                <c:pt idx="12">
                  <c:v>14000</c:v>
                </c:pt>
                <c:pt idx="13">
                  <c:v>13000</c:v>
                </c:pt>
                <c:pt idx="14">
                  <c:v>13000</c:v>
                </c:pt>
                <c:pt idx="15">
                  <c:v>13000</c:v>
                </c:pt>
                <c:pt idx="16">
                  <c:v>14000</c:v>
                </c:pt>
                <c:pt idx="17">
                  <c:v>13000</c:v>
                </c:pt>
                <c:pt idx="18">
                  <c:v>11000</c:v>
                </c:pt>
                <c:pt idx="19">
                  <c:v>16000</c:v>
                </c:pt>
                <c:pt idx="20">
                  <c:v>15000</c:v>
                </c:pt>
                <c:pt idx="21">
                  <c:v>12000</c:v>
                </c:pt>
                <c:pt idx="22">
                  <c:v>10000</c:v>
                </c:pt>
                <c:pt idx="23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F0-4372-A9EB-F78D77AD0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041279"/>
        <c:axId val="1708043679"/>
      </c:scatterChart>
      <c:valAx>
        <c:axId val="17080412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043679"/>
        <c:crosses val="autoZero"/>
        <c:crossBetween val="midCat"/>
      </c:valAx>
      <c:valAx>
        <c:axId val="170804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0412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'7 nap eltolás'!$S$97:$S$119</c:f>
              <c:numCache>
                <c:formatCode>General</c:formatCode>
                <c:ptCount val="23"/>
                <c:pt idx="0">
                  <c:v>12242.1</c:v>
                </c:pt>
                <c:pt idx="1">
                  <c:v>13262.3</c:v>
                </c:pt>
                <c:pt idx="2">
                  <c:v>12242.1</c:v>
                </c:pt>
                <c:pt idx="3">
                  <c:v>11221.5</c:v>
                </c:pt>
                <c:pt idx="4">
                  <c:v>6394.7</c:v>
                </c:pt>
                <c:pt idx="5">
                  <c:v>11221.5</c:v>
                </c:pt>
                <c:pt idx="6">
                  <c:v>14281.9</c:v>
                </c:pt>
                <c:pt idx="7">
                  <c:v>12242.1</c:v>
                </c:pt>
                <c:pt idx="8">
                  <c:v>12242.1</c:v>
                </c:pt>
                <c:pt idx="9">
                  <c:v>14282.4</c:v>
                </c:pt>
                <c:pt idx="10">
                  <c:v>11221.5</c:v>
                </c:pt>
                <c:pt idx="11">
                  <c:v>14282.4</c:v>
                </c:pt>
                <c:pt idx="12">
                  <c:v>13261.8</c:v>
                </c:pt>
                <c:pt idx="13">
                  <c:v>13262.3</c:v>
                </c:pt>
                <c:pt idx="14">
                  <c:v>13262.8</c:v>
                </c:pt>
                <c:pt idx="15">
                  <c:v>14282.9</c:v>
                </c:pt>
                <c:pt idx="16">
                  <c:v>13261.8</c:v>
                </c:pt>
                <c:pt idx="17">
                  <c:v>11222</c:v>
                </c:pt>
                <c:pt idx="18">
                  <c:v>16322.2</c:v>
                </c:pt>
                <c:pt idx="19">
                  <c:v>15302</c:v>
                </c:pt>
                <c:pt idx="20">
                  <c:v>12241.6</c:v>
                </c:pt>
                <c:pt idx="21">
                  <c:v>10201.9</c:v>
                </c:pt>
                <c:pt idx="22">
                  <c:v>12242.1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2A-4DC2-B3DA-9841229DF0C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'7 nap eltolás'!$T$97:$T$119</c:f>
              <c:numCache>
                <c:formatCode>General</c:formatCode>
                <c:ptCount val="23"/>
                <c:pt idx="0">
                  <c:v>12000</c:v>
                </c:pt>
                <c:pt idx="1">
                  <c:v>13000</c:v>
                </c:pt>
                <c:pt idx="2">
                  <c:v>12000</c:v>
                </c:pt>
                <c:pt idx="3">
                  <c:v>11000</c:v>
                </c:pt>
                <c:pt idx="4">
                  <c:v>12000</c:v>
                </c:pt>
                <c:pt idx="5">
                  <c:v>11000</c:v>
                </c:pt>
                <c:pt idx="6">
                  <c:v>14000</c:v>
                </c:pt>
                <c:pt idx="7">
                  <c:v>12000</c:v>
                </c:pt>
                <c:pt idx="8">
                  <c:v>12000</c:v>
                </c:pt>
                <c:pt idx="9">
                  <c:v>14000</c:v>
                </c:pt>
                <c:pt idx="10">
                  <c:v>11000</c:v>
                </c:pt>
                <c:pt idx="11">
                  <c:v>14000</c:v>
                </c:pt>
                <c:pt idx="12">
                  <c:v>13000</c:v>
                </c:pt>
                <c:pt idx="13">
                  <c:v>13000</c:v>
                </c:pt>
                <c:pt idx="14">
                  <c:v>13000</c:v>
                </c:pt>
                <c:pt idx="15">
                  <c:v>14000</c:v>
                </c:pt>
                <c:pt idx="16">
                  <c:v>13000</c:v>
                </c:pt>
                <c:pt idx="17">
                  <c:v>11000</c:v>
                </c:pt>
                <c:pt idx="18">
                  <c:v>16000</c:v>
                </c:pt>
                <c:pt idx="19">
                  <c:v>15000</c:v>
                </c:pt>
                <c:pt idx="20">
                  <c:v>12000</c:v>
                </c:pt>
                <c:pt idx="21">
                  <c:v>10000</c:v>
                </c:pt>
                <c:pt idx="22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2A-4DC2-B3DA-9841229DF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183103"/>
        <c:axId val="1705184063"/>
      </c:scatterChart>
      <c:valAx>
        <c:axId val="17051831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184063"/>
        <c:crosses val="autoZero"/>
        <c:crossBetween val="midCat"/>
      </c:valAx>
      <c:valAx>
        <c:axId val="170518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1831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3.xml"/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ustomXml" Target="../ink/ink2.xml"/><Relationship Id="rId5" Type="http://schemas.openxmlformats.org/officeDocument/2006/relationships/image" Target="../media/image2.png"/><Relationship Id="rId4" Type="http://schemas.openxmlformats.org/officeDocument/2006/relationships/customXml" Target="../ink/ink1.xml"/><Relationship Id="rId9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1</xdr:col>
      <xdr:colOff>1112520</xdr:colOff>
      <xdr:row>75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FEE14126-58E6-AC1E-7537-F3A277D63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283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657224</xdr:colOff>
      <xdr:row>34</xdr:row>
      <xdr:rowOff>57150</xdr:rowOff>
    </xdr:from>
    <xdr:to>
      <xdr:col>39</xdr:col>
      <xdr:colOff>419099</xdr:colOff>
      <xdr:row>72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301F376-D0BE-0BE5-9F94-BE0C42E8C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561974</xdr:colOff>
      <xdr:row>5</xdr:row>
      <xdr:rowOff>142874</xdr:rowOff>
    </xdr:from>
    <xdr:to>
      <xdr:col>33</xdr:col>
      <xdr:colOff>95249</xdr:colOff>
      <xdr:row>27</xdr:row>
      <xdr:rowOff>152399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C9DBEE9-970F-A79A-47CE-43D3EFB8F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23</xdr:col>
      <xdr:colOff>175520</xdr:colOff>
      <xdr:row>50</xdr:row>
      <xdr:rowOff>101040</xdr:rowOff>
    </xdr:from>
    <xdr:to>
      <xdr:col>24</xdr:col>
      <xdr:colOff>509480</xdr:colOff>
      <xdr:row>60</xdr:row>
      <xdr:rowOff>2080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Freihand 4">
              <a:extLst>
                <a:ext uri="{FF2B5EF4-FFF2-40B4-BE49-F238E27FC236}">
                  <a16:creationId xmlns:a16="http://schemas.microsoft.com/office/drawing/2014/main" id="{1C815AE3-D6FE-C33E-D7FA-06D6A67FB9E5}"/>
                </a:ext>
              </a:extLst>
            </xdr14:cNvPr>
            <xdr14:cNvContentPartPr/>
          </xdr14:nvContentPartPr>
          <xdr14:nvPr macro=""/>
          <xdr14:xfrm>
            <a:off x="29182320" y="9168840"/>
            <a:ext cx="943560" cy="1679040"/>
          </xdr14:xfrm>
        </xdr:contentPart>
      </mc:Choice>
      <mc:Fallback xmlns="">
        <xdr:pic>
          <xdr:nvPicPr>
            <xdr:cNvPr id="5" name="Freihand 4">
              <a:extLst>
                <a:ext uri="{FF2B5EF4-FFF2-40B4-BE49-F238E27FC236}">
                  <a16:creationId xmlns:a16="http://schemas.microsoft.com/office/drawing/2014/main" id="{1C815AE3-D6FE-C33E-D7FA-06D6A67FB9E5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29173452" y="9159586"/>
              <a:ext cx="960941" cy="169717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35</xdr:col>
      <xdr:colOff>353000</xdr:colOff>
      <xdr:row>50</xdr:row>
      <xdr:rowOff>23280</xdr:rowOff>
    </xdr:from>
    <xdr:to>
      <xdr:col>37</xdr:col>
      <xdr:colOff>51800</xdr:colOff>
      <xdr:row>59</xdr:row>
      <xdr:rowOff>26880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Freihand 5">
              <a:extLst>
                <a:ext uri="{FF2B5EF4-FFF2-40B4-BE49-F238E27FC236}">
                  <a16:creationId xmlns:a16="http://schemas.microsoft.com/office/drawing/2014/main" id="{1B24038C-4788-51C6-AFDB-5918895CC2F9}"/>
                </a:ext>
              </a:extLst>
            </xdr14:cNvPr>
            <xdr14:cNvContentPartPr/>
          </xdr14:nvContentPartPr>
          <xdr14:nvPr macro=""/>
          <xdr14:xfrm>
            <a:off x="36675000" y="9091080"/>
            <a:ext cx="918000" cy="1603800"/>
          </xdr14:xfrm>
        </xdr:contentPart>
      </mc:Choice>
      <mc:Fallback xmlns="">
        <xdr:pic>
          <xdr:nvPicPr>
            <xdr:cNvPr id="6" name="Freihand 5">
              <a:extLst>
                <a:ext uri="{FF2B5EF4-FFF2-40B4-BE49-F238E27FC236}">
                  <a16:creationId xmlns:a16="http://schemas.microsoft.com/office/drawing/2014/main" id="{1B24038C-4788-51C6-AFDB-5918895CC2F9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6666613" y="9081842"/>
              <a:ext cx="935123" cy="162190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33</xdr:col>
      <xdr:colOff>455840</xdr:colOff>
      <xdr:row>46</xdr:row>
      <xdr:rowOff>152000</xdr:rowOff>
    </xdr:from>
    <xdr:to>
      <xdr:col>34</xdr:col>
      <xdr:colOff>509360</xdr:colOff>
      <xdr:row>51</xdr:row>
      <xdr:rowOff>26920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Freihand 6">
              <a:extLst>
                <a:ext uri="{FF2B5EF4-FFF2-40B4-BE49-F238E27FC236}">
                  <a16:creationId xmlns:a16="http://schemas.microsoft.com/office/drawing/2014/main" id="{2AF1ADB7-B052-64ED-0A1A-4B14F5772CD7}"/>
                </a:ext>
              </a:extLst>
            </xdr14:cNvPr>
            <xdr14:cNvContentPartPr/>
          </xdr14:nvContentPartPr>
          <xdr14:nvPr macro=""/>
          <xdr14:xfrm>
            <a:off x="35558640" y="8508600"/>
            <a:ext cx="663120" cy="763920"/>
          </xdr14:xfrm>
        </xdr:contentPart>
      </mc:Choice>
      <mc:Fallback xmlns="">
        <xdr:pic>
          <xdr:nvPicPr>
            <xdr:cNvPr id="7" name="Freihand 6">
              <a:extLst>
                <a:ext uri="{FF2B5EF4-FFF2-40B4-BE49-F238E27FC236}">
                  <a16:creationId xmlns:a16="http://schemas.microsoft.com/office/drawing/2014/main" id="{2AF1ADB7-B052-64ED-0A1A-4B14F5772CD7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35549827" y="8499691"/>
              <a:ext cx="680394" cy="78210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462DFD5-8E12-785A-CB45-7233823CA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161925</xdr:colOff>
      <xdr:row>94</xdr:row>
      <xdr:rowOff>119061</xdr:rowOff>
    </xdr:from>
    <xdr:to>
      <xdr:col>30</xdr:col>
      <xdr:colOff>561975</xdr:colOff>
      <xdr:row>112</xdr:row>
      <xdr:rowOff>123824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53847BE-84F8-5C2C-5A3F-F959AAA4D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3D40707-7479-7389-9CF1-B4F715D3B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161924</xdr:colOff>
      <xdr:row>92</xdr:row>
      <xdr:rowOff>128586</xdr:rowOff>
    </xdr:from>
    <xdr:to>
      <xdr:col>30</xdr:col>
      <xdr:colOff>438149</xdr:colOff>
      <xdr:row>111</xdr:row>
      <xdr:rowOff>180974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FC7B505-75AD-F0AC-1251-3A24247E9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4</xdr:row>
      <xdr:rowOff>7620</xdr:rowOff>
    </xdr:from>
    <xdr:to>
      <xdr:col>11</xdr:col>
      <xdr:colOff>167640</xdr:colOff>
      <xdr:row>19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B1BA4D-C30D-FAC0-9CF4-462FD3431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5A44DC9-F7B9-7CB9-38D9-4BA40433E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352424</xdr:colOff>
      <xdr:row>105</xdr:row>
      <xdr:rowOff>195261</xdr:rowOff>
    </xdr:from>
    <xdr:to>
      <xdr:col>34</xdr:col>
      <xdr:colOff>361950</xdr:colOff>
      <xdr:row>130</xdr:row>
      <xdr:rowOff>190500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586F9F-F204-9CB2-7B6E-8AB1336789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0C192DE-5B40-D610-01AB-1693753C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136922</xdr:colOff>
      <xdr:row>105</xdr:row>
      <xdr:rowOff>-1</xdr:rowOff>
    </xdr:from>
    <xdr:to>
      <xdr:col>32</xdr:col>
      <xdr:colOff>523875</xdr:colOff>
      <xdr:row>129</xdr:row>
      <xdr:rowOff>11906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607A905-DA2F-0386-441C-F914DB909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E352A63-E328-8008-0BC6-C8166696A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65483</xdr:colOff>
      <xdr:row>100</xdr:row>
      <xdr:rowOff>86914</xdr:rowOff>
    </xdr:from>
    <xdr:to>
      <xdr:col>32</xdr:col>
      <xdr:colOff>178593</xdr:colOff>
      <xdr:row>122</xdr:row>
      <xdr:rowOff>154780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A1B94F-6265-26F7-F835-54F770920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3E3162E-7935-C13A-E33D-586FFE4FE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276224</xdr:colOff>
      <xdr:row>100</xdr:row>
      <xdr:rowOff>109536</xdr:rowOff>
    </xdr:from>
    <xdr:to>
      <xdr:col>32</xdr:col>
      <xdr:colOff>133349</xdr:colOff>
      <xdr:row>121</xdr:row>
      <xdr:rowOff>104774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D9E9E20-B280-D1BE-5CD2-C5147ACD8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ED2CAF4-FFCE-06C5-8F37-E25EC29BB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104775</xdr:colOff>
      <xdr:row>99</xdr:row>
      <xdr:rowOff>33336</xdr:rowOff>
    </xdr:from>
    <xdr:to>
      <xdr:col>31</xdr:col>
      <xdr:colOff>142875</xdr:colOff>
      <xdr:row>119</xdr:row>
      <xdr:rowOff>133349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914F76F-61F4-B339-3907-4D9AE23150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8BDCB02-FD9B-679D-57BB-22C15310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266700</xdr:colOff>
      <xdr:row>99</xdr:row>
      <xdr:rowOff>23811</xdr:rowOff>
    </xdr:from>
    <xdr:to>
      <xdr:col>31</xdr:col>
      <xdr:colOff>57150</xdr:colOff>
      <xdr:row>119</xdr:row>
      <xdr:rowOff>104774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EBAA5B5-F362-2461-5E75-42FA58DE4A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8EC854A-FE33-2B4C-B55E-F42682F8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247649</xdr:colOff>
      <xdr:row>98</xdr:row>
      <xdr:rowOff>100012</xdr:rowOff>
    </xdr:from>
    <xdr:to>
      <xdr:col>31</xdr:col>
      <xdr:colOff>447674</xdr:colOff>
      <xdr:row>116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9B3891-CF07-24B7-FB56-9C7CF985E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DAB16E2-AFF5-B11A-DF46-3CD57343C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200025</xdr:colOff>
      <xdr:row>96</xdr:row>
      <xdr:rowOff>14287</xdr:rowOff>
    </xdr:from>
    <xdr:to>
      <xdr:col>30</xdr:col>
      <xdr:colOff>523875</xdr:colOff>
      <xdr:row>115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EE0523E-3FCF-008B-6529-FF5B2106AD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9T14:39:48.01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1625 0 24575,'-1133'0'0,"1112"0"0,1 1 0,-2 1 0,1 1 0,-35 9 0,46-9 0,1 0 0,1 2 0,-2-1 0,1 0 0,1 1 0,0 1 0,0-1 0,0 2 0,0-1 0,1 0 0,0 2 0,-8 10 0,3-4 0,2 2 0,1-1 0,0 2 0,-1-2 0,4 2 0,-1 0 0,0 1 0,2-1 0,1 1 0,-5 21 0,6-12 0,-1-3 0,-1 2 0,0-1 0,-2 0 0,-1-1 0,-1-1 0,-14 27 0,11-29 0,0 2 0,3-1 0,0 1 0,1-1 0,1 3 0,-9 43 0,10-12 0,0 107 0,11 1008 0,-2-1114 0,2-3 0,20 90 0,5 39 0,-23-92 0,8 65 0,62 177 0,-30-121 0,-13-55 0,-14-68 0,-3-12 0,44 120 0,61 136 0,-89-247 0,10 33 0,-35-87 0,2-2 0,2 1 0,1-1 0,30 53 0,-33-67 0,0-2 0,1 1 0,1-2 0,0 0 0,0 0 0,2-1 0,-1-1 0,2 0 0,0-2 0,22 13 0,-12-11 0,0-1 0,0-1 0,1-1 0,-1-1 0,2-3 0,46 5 0,166-9 0,-151-3 0,-60 1 0,0 1 0,-1-2 0,0 1 0,0-4 0,-1-2 0,1 1 0,-1-1 0,30-15 0,3-9 0,0-1 0,-1-1 0,73-63 0,-85 58 0,-23 23 0,0-2 0,0-3 0,-3 1 0,-1 0 0,0-2 0,30-45 0,-27 21 0,-3 2 0,-1-3 0,-1 1 0,17-89 0,56-153 0,-59 198 0,30-127 0,1-38 0,-43 178 0,8-84 0,-2 9 0,-8 51 0,9-198 0,-27-104 0,-3 177 0,6 82 0,-6-156 0,-2 246 0,-17-58 0,0-12 0,15 74 0,-3 1 0,0 2 0,-22-52 0,26 84 0,1 2 0,-2 0 0,-2-1 0,2 1 0,-2 2 0,-1-1 0,-13-12 0,-18-23 0,14 9 0,-31-54 0,32 46 0,-24-26 0,-2 3 0,-3 1 0,-78-72 0,128 134-80,0 0 0,1 1-1,-1-1 1,0 2 0,-1-1-1,2 1 1,-2-1 0,-1 1-1,1 1 1,1 0 0,-2 0 0,1 1-1,0 0 1,-2-1 0,2 2-1,-11-1 1,-16 7-6746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9T14:39:52.64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1550 78 24575,'-20'0'0,"-41"3"0,-2-6 0,2-1 0,-105-21 0,93 9 0,-1 3 0,-82-2 0,-152 10 0,275 6 0,0 0 0,-1 2 0,1 3 0,-44 11 0,65-14 0,0 1 0,0 0 0,1 1 0,0 1 0,-2 0 0,3 1 0,-1 0 0,1 0 0,0 2 0,-1-1 0,3 2 0,-1 0 0,0-1 0,-11 19 0,10-12 0,3-2 0,0 2 0,1 1 0,-1-1 0,2 1 0,2-1 0,-1 0 0,-1 20 0,1 22 0,0 62 0,-2 48 0,-65 267 0,54-353 0,4 0 0,-6 135 0,20 171 0,2-175 0,-4-66 0,5 159 0,26-96 0,0-27 0,-24-115 0,-2-17 0,9 48 0,37 188 0,-46-265 0,0-1 0,1 0 0,2 0 0,0 1 0,1-1 0,2-1 0,-1-1 0,26 38 0,244 321 0,-205-272 0,-51-77 0,2 1 0,1-1 0,1-1 0,1-2 0,1-1 0,1-1 0,1-2 0,2-1 0,0-1 0,0-4 0,2 2 0,45 12 0,1-3 0,143 47 0,-175-63 0,-1 0 0,88 6 0,-94-16 0,0-1 0,0-3 0,-1-2 0,73-17 0,-60 11 0,-12 1 0,58-21 0,-22 4 0,-46 17 0,0-2 0,49-26 0,-71 32 0,-1 1 0,-1-2 0,1 1 0,0-1 0,-2-1 0,1 1 0,-1-1 0,1-1 0,-2 0 0,0 0 0,0 1 0,8-17 0,8-29 0,-3 0 0,19-76 0,11-116 0,-18 11-6763,-16-3 5150,-16-242 6601,-3 192-1600,4-704-3388,-2 938 0,-3 0 0,-20-89 0,-5-37 0,22 129 0,-20-75 0,13 57 0,6 39 0,0 0 0,0 1 0,-22-39 0,-51-81 0,10 22 0,64 109 0,0 2 0,-2-1 0,0 0 0,-1 2 0,-1 0 0,1 0 0,-2 1 0,0 1 0,-17-14 0,8 8 0,-31-31 0,33 30 0,-31-26 0,34 32-170,0 3-1,0-2 0,-2 3 1,1-1-1,-1 3 0,-1-1 1,-37-11-1,5 10-6655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9T14:40:01.0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1338 1 24575,'-779'0'0,"757"0"0,1 1 0,-24 4 0,35-3 0,3 0 0,-2-1 0,2 3 0,-2-1 0,1 0 0,1 2 0,-1-1 0,-10 8 0,-114 99 0,111-95 0,1 1 0,0 1 0,-19 24 0,30-30 0,0 0 0,0-1 0,2 2 0,-1 1 0,2-1 0,-1 1 0,-5 19 0,-10 34 0,4-1 0,2 1 0,4 2 0,-8 103 0,22 144 0,0-298 0,1 0 0,0 0 0,1 0 0,2 0 0,0-1 0,0 0 0,1 0 0,14 22 0,8 7 0,50 61 0,1 3 0,6 36 0,-80-136 0,1 0 0,-1 0 0,1 0 0,0-1 0,0 0 0,3 0 0,-2-1 0,17 12 0,5 1 0,47 26 0,-43-30 0,35 28 0,-15-1 0,-35-27 0,1-1 0,2-1 0,-2-1 0,33 16 0,22 2 0,106 31 0,-148-53 0,1-3 0,0-2 0,0 0 0,0-2 0,67-4 0,-91 0 0,1-2 0,0 1 0,-1 0 0,1 0 0,-1-3 0,1 1 0,-2-1 0,1 0 0,-1 0 0,0-1 0,1 0 0,-2-1 0,10-10 0,6-8 0,-1-1 0,37-55 0,-40 53 0,10-13 0,-14 20 0,0-2 0,-2 1 0,1-2 0,14-33 0,-8-4 0,-2 2 0,-3-1 0,-2-2 0,-4 0 0,0 0 0,-1-113 0,-15-413 0,6 572 0,0-2 0,-1 1 0,-1-1 0,-8-28 0,6 37 0,2-2 0,-2 2 0,-1 0 0,0-1 0,1 2 0,-2-1 0,0 0 0,0 1 0,-10-10 0,-26-25 0,-1 4 0,-4 1 0,-92-59 0,123 87 30,-1-1 0,2-1 0,-23-22 0,31 27-179,1-1 1,0 0-1,1 1 1,-1-1-1,0-1 1,3 1-1,-2-1 1,1 0-1,-2-13 1,-8-27-6678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miau.my-x.hu/myx-free/coco/test/615113020230608152722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miau.my-x.hu/myx-free/coco/test/917773520230608152917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miau.my-x.hu/myx-free/coco/test/579226920230608153037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miau.my-x.hu/myx-free/coco/test/169455120230608153136.html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951806220230529163622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52921020230606193141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487978020230608151646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440628520230608152021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892972820230608152210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322245720230608152358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2999973202306081526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9225-B926-47A0-8F30-F70102FB3C27}">
  <dimension ref="A1:I5"/>
  <sheetViews>
    <sheetView zoomScale="170" zoomScaleNormal="170" workbookViewId="0">
      <selection activeCell="E10" sqref="E10"/>
    </sheetView>
  </sheetViews>
  <sheetFormatPr defaultColWidth="8.88671875" defaultRowHeight="14.4" x14ac:dyDescent="0.3"/>
  <sheetData>
    <row r="1" spans="1:9" x14ac:dyDescent="0.3">
      <c r="A1" s="1" t="s">
        <v>22</v>
      </c>
      <c r="B1" t="s">
        <v>1</v>
      </c>
      <c r="C1" t="s">
        <v>10</v>
      </c>
      <c r="D1" t="s">
        <v>12</v>
      </c>
      <c r="E1" t="s">
        <v>20</v>
      </c>
      <c r="F1" t="s">
        <v>21</v>
      </c>
      <c r="G1" s="1" t="s">
        <v>23</v>
      </c>
      <c r="H1" t="s">
        <v>2</v>
      </c>
      <c r="I1" t="s">
        <v>7</v>
      </c>
    </row>
    <row r="2" spans="1:9" x14ac:dyDescent="0.3">
      <c r="A2" t="s">
        <v>5</v>
      </c>
      <c r="B2" t="s">
        <v>3</v>
      </c>
      <c r="C2" t="s">
        <v>11</v>
      </c>
      <c r="D2" t="s">
        <v>13</v>
      </c>
      <c r="H2" t="s">
        <v>9</v>
      </c>
      <c r="I2" t="s">
        <v>8</v>
      </c>
    </row>
    <row r="3" spans="1:9" x14ac:dyDescent="0.3">
      <c r="A3" t="s">
        <v>4</v>
      </c>
      <c r="B3">
        <v>0</v>
      </c>
      <c r="C3">
        <v>0</v>
      </c>
      <c r="D3" t="s">
        <v>14</v>
      </c>
      <c r="H3" t="s">
        <v>6</v>
      </c>
      <c r="I3" t="s">
        <v>6</v>
      </c>
    </row>
    <row r="4" spans="1:9" x14ac:dyDescent="0.3">
      <c r="A4" t="s">
        <v>15</v>
      </c>
      <c r="B4" t="s">
        <v>16</v>
      </c>
      <c r="C4" t="s">
        <v>17</v>
      </c>
      <c r="D4" t="s">
        <v>18</v>
      </c>
      <c r="H4" t="s">
        <v>19</v>
      </c>
      <c r="I4" t="s">
        <v>19</v>
      </c>
    </row>
    <row r="5" spans="1:9" x14ac:dyDescent="0.3">
      <c r="A5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ABBA-5CA0-4194-B31C-99859F9FC35F}">
  <dimension ref="A1:V133"/>
  <sheetViews>
    <sheetView topLeftCell="A101" workbookViewId="0">
      <selection activeCell="T120" sqref="T120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6151130</v>
      </c>
      <c r="C5" s="83" t="s">
        <v>114</v>
      </c>
      <c r="D5" s="84">
        <v>23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470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12000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13000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12000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11000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12000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11000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14000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12000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12000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14000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11000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14000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13000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13000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13000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14000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13000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11000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16000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15000</v>
      </c>
    </row>
    <row r="28" spans="1:19" ht="15" thickBot="1" x14ac:dyDescent="0.35">
      <c r="A28" s="85" t="s">
        <v>159</v>
      </c>
      <c r="B28" s="86">
        <v>3</v>
      </c>
      <c r="C28" s="86">
        <v>14</v>
      </c>
      <c r="D28" s="86">
        <v>3</v>
      </c>
      <c r="E28" s="86">
        <v>20</v>
      </c>
      <c r="F28" s="86">
        <v>10</v>
      </c>
      <c r="G28" s="86">
        <v>15</v>
      </c>
      <c r="H28" s="86">
        <v>11</v>
      </c>
      <c r="I28" s="86">
        <v>1</v>
      </c>
      <c r="J28" s="86">
        <v>2</v>
      </c>
      <c r="K28" s="86">
        <v>1</v>
      </c>
      <c r="L28" s="86">
        <v>12</v>
      </c>
      <c r="M28" s="86">
        <v>28</v>
      </c>
      <c r="N28" s="86">
        <v>1</v>
      </c>
      <c r="O28" s="86">
        <v>1</v>
      </c>
      <c r="P28" s="86">
        <v>1</v>
      </c>
      <c r="Q28" s="86">
        <v>5</v>
      </c>
      <c r="R28" s="86">
        <v>17</v>
      </c>
      <c r="S28" s="86">
        <v>12000</v>
      </c>
    </row>
    <row r="29" spans="1:19" ht="15" thickBot="1" x14ac:dyDescent="0.35">
      <c r="A29" s="85" t="s">
        <v>160</v>
      </c>
      <c r="B29" s="86">
        <v>3</v>
      </c>
      <c r="C29" s="86">
        <v>3</v>
      </c>
      <c r="D29" s="86">
        <v>6</v>
      </c>
      <c r="E29" s="86">
        <v>24</v>
      </c>
      <c r="F29" s="86">
        <v>11</v>
      </c>
      <c r="G29" s="86">
        <v>22</v>
      </c>
      <c r="H29" s="86">
        <v>9</v>
      </c>
      <c r="I29" s="86">
        <v>3</v>
      </c>
      <c r="J29" s="86">
        <v>12</v>
      </c>
      <c r="K29" s="86">
        <v>24</v>
      </c>
      <c r="L29" s="86">
        <v>12</v>
      </c>
      <c r="M29" s="86">
        <v>1</v>
      </c>
      <c r="N29" s="86">
        <v>1</v>
      </c>
      <c r="O29" s="86">
        <v>1</v>
      </c>
      <c r="P29" s="86">
        <v>28</v>
      </c>
      <c r="Q29" s="86">
        <v>5</v>
      </c>
      <c r="R29" s="86">
        <v>18</v>
      </c>
      <c r="S29" s="86">
        <v>10000</v>
      </c>
    </row>
    <row r="30" spans="1:19" ht="15" thickBot="1" x14ac:dyDescent="0.35">
      <c r="A30" s="85" t="s">
        <v>161</v>
      </c>
      <c r="B30" s="86">
        <v>4</v>
      </c>
      <c r="C30" s="86">
        <v>16</v>
      </c>
      <c r="D30" s="86">
        <v>7</v>
      </c>
      <c r="E30" s="86">
        <v>18</v>
      </c>
      <c r="F30" s="86">
        <v>6</v>
      </c>
      <c r="G30" s="86">
        <v>23</v>
      </c>
      <c r="H30" s="86">
        <v>6</v>
      </c>
      <c r="I30" s="86">
        <v>3</v>
      </c>
      <c r="J30" s="86">
        <v>10</v>
      </c>
      <c r="K30" s="86">
        <v>1</v>
      </c>
      <c r="L30" s="86">
        <v>8</v>
      </c>
      <c r="M30" s="86">
        <v>1</v>
      </c>
      <c r="N30" s="86">
        <v>28</v>
      </c>
      <c r="O30" s="86">
        <v>1</v>
      </c>
      <c r="P30" s="86">
        <v>1</v>
      </c>
      <c r="Q30" s="86">
        <v>5</v>
      </c>
      <c r="R30" s="86">
        <v>12</v>
      </c>
      <c r="S30" s="86">
        <v>12000</v>
      </c>
    </row>
    <row r="31" spans="1:19" ht="18.600000000000001" thickBot="1" x14ac:dyDescent="0.35">
      <c r="A31" s="70"/>
    </row>
    <row r="32" spans="1:19" ht="18.600000000000001" thickBot="1" x14ac:dyDescent="0.35">
      <c r="A32" s="85" t="s">
        <v>169</v>
      </c>
      <c r="B32" s="85" t="s">
        <v>121</v>
      </c>
      <c r="C32" s="85" t="s">
        <v>122</v>
      </c>
      <c r="D32" s="85" t="s">
        <v>123</v>
      </c>
      <c r="E32" s="85" t="s">
        <v>124</v>
      </c>
      <c r="F32" s="85" t="s">
        <v>125</v>
      </c>
      <c r="G32" s="85" t="s">
        <v>126</v>
      </c>
      <c r="H32" s="85" t="s">
        <v>127</v>
      </c>
      <c r="I32" s="85" t="s">
        <v>128</v>
      </c>
      <c r="J32" s="85" t="s">
        <v>129</v>
      </c>
      <c r="K32" s="85" t="s">
        <v>130</v>
      </c>
      <c r="L32" s="85" t="s">
        <v>131</v>
      </c>
      <c r="M32" s="85" t="s">
        <v>132</v>
      </c>
      <c r="N32" s="85" t="s">
        <v>133</v>
      </c>
      <c r="O32" s="85" t="s">
        <v>134</v>
      </c>
      <c r="P32" s="85" t="s">
        <v>135</v>
      </c>
      <c r="Q32" s="85" t="s">
        <v>136</v>
      </c>
      <c r="R32" s="85" t="s">
        <v>137</v>
      </c>
    </row>
    <row r="33" spans="1:18" ht="27.6" thickBot="1" x14ac:dyDescent="0.35">
      <c r="A33" s="85" t="s">
        <v>170</v>
      </c>
      <c r="B33" s="86" t="s">
        <v>471</v>
      </c>
      <c r="C33" s="86" t="s">
        <v>472</v>
      </c>
      <c r="D33" s="86" t="s">
        <v>473</v>
      </c>
      <c r="E33" s="86" t="s">
        <v>474</v>
      </c>
      <c r="F33" s="86" t="s">
        <v>475</v>
      </c>
      <c r="G33" s="86" t="s">
        <v>476</v>
      </c>
      <c r="H33" s="86" t="s">
        <v>180</v>
      </c>
      <c r="I33" s="86" t="s">
        <v>477</v>
      </c>
      <c r="J33" s="86" t="s">
        <v>478</v>
      </c>
      <c r="K33" s="86" t="s">
        <v>479</v>
      </c>
      <c r="L33" s="86" t="s">
        <v>480</v>
      </c>
      <c r="M33" s="86" t="s">
        <v>180</v>
      </c>
      <c r="N33" s="86" t="s">
        <v>479</v>
      </c>
      <c r="O33" s="86" t="s">
        <v>180</v>
      </c>
      <c r="P33" s="86" t="s">
        <v>180</v>
      </c>
      <c r="Q33" s="86" t="s">
        <v>481</v>
      </c>
      <c r="R33" s="86" t="s">
        <v>482</v>
      </c>
    </row>
    <row r="34" spans="1:18" ht="27.6" thickBot="1" x14ac:dyDescent="0.35">
      <c r="A34" s="85" t="s">
        <v>185</v>
      </c>
      <c r="B34" s="86" t="s">
        <v>483</v>
      </c>
      <c r="C34" s="86" t="s">
        <v>472</v>
      </c>
      <c r="D34" s="86" t="s">
        <v>473</v>
      </c>
      <c r="E34" s="86" t="s">
        <v>484</v>
      </c>
      <c r="F34" s="86" t="s">
        <v>475</v>
      </c>
      <c r="G34" s="86" t="s">
        <v>476</v>
      </c>
      <c r="H34" s="86" t="s">
        <v>180</v>
      </c>
      <c r="I34" s="86" t="s">
        <v>477</v>
      </c>
      <c r="J34" s="86" t="s">
        <v>485</v>
      </c>
      <c r="K34" s="86" t="s">
        <v>180</v>
      </c>
      <c r="L34" s="86" t="s">
        <v>480</v>
      </c>
      <c r="M34" s="86" t="s">
        <v>180</v>
      </c>
      <c r="N34" s="86" t="s">
        <v>479</v>
      </c>
      <c r="O34" s="86" t="s">
        <v>180</v>
      </c>
      <c r="P34" s="86" t="s">
        <v>180</v>
      </c>
      <c r="Q34" s="86" t="s">
        <v>481</v>
      </c>
      <c r="R34" s="86" t="s">
        <v>486</v>
      </c>
    </row>
    <row r="35" spans="1:18" ht="27.6" thickBot="1" x14ac:dyDescent="0.35">
      <c r="A35" s="85" t="s">
        <v>190</v>
      </c>
      <c r="B35" s="86" t="s">
        <v>180</v>
      </c>
      <c r="C35" s="86" t="s">
        <v>472</v>
      </c>
      <c r="D35" s="86" t="s">
        <v>473</v>
      </c>
      <c r="E35" s="86" t="s">
        <v>487</v>
      </c>
      <c r="F35" s="86" t="s">
        <v>475</v>
      </c>
      <c r="G35" s="86" t="s">
        <v>476</v>
      </c>
      <c r="H35" s="86" t="s">
        <v>180</v>
      </c>
      <c r="I35" s="86" t="s">
        <v>180</v>
      </c>
      <c r="J35" s="86" t="s">
        <v>485</v>
      </c>
      <c r="K35" s="86" t="s">
        <v>180</v>
      </c>
      <c r="L35" s="86" t="s">
        <v>488</v>
      </c>
      <c r="M35" s="86" t="s">
        <v>180</v>
      </c>
      <c r="N35" s="86" t="s">
        <v>479</v>
      </c>
      <c r="O35" s="86" t="s">
        <v>180</v>
      </c>
      <c r="P35" s="86" t="s">
        <v>180</v>
      </c>
      <c r="Q35" s="86" t="s">
        <v>481</v>
      </c>
      <c r="R35" s="86" t="s">
        <v>486</v>
      </c>
    </row>
    <row r="36" spans="1:18" ht="27.6" thickBot="1" x14ac:dyDescent="0.35">
      <c r="A36" s="85" t="s">
        <v>193</v>
      </c>
      <c r="B36" s="86" t="s">
        <v>180</v>
      </c>
      <c r="C36" s="86" t="s">
        <v>472</v>
      </c>
      <c r="D36" s="86" t="s">
        <v>473</v>
      </c>
      <c r="E36" s="86" t="s">
        <v>487</v>
      </c>
      <c r="F36" s="86" t="s">
        <v>475</v>
      </c>
      <c r="G36" s="86" t="s">
        <v>476</v>
      </c>
      <c r="H36" s="86" t="s">
        <v>180</v>
      </c>
      <c r="I36" s="86" t="s">
        <v>180</v>
      </c>
      <c r="J36" s="86" t="s">
        <v>485</v>
      </c>
      <c r="K36" s="86" t="s">
        <v>180</v>
      </c>
      <c r="L36" s="86" t="s">
        <v>488</v>
      </c>
      <c r="M36" s="86" t="s">
        <v>180</v>
      </c>
      <c r="N36" s="86" t="s">
        <v>479</v>
      </c>
      <c r="O36" s="86" t="s">
        <v>180</v>
      </c>
      <c r="P36" s="86" t="s">
        <v>180</v>
      </c>
      <c r="Q36" s="86" t="s">
        <v>481</v>
      </c>
      <c r="R36" s="86" t="s">
        <v>486</v>
      </c>
    </row>
    <row r="37" spans="1:18" ht="27.6" thickBot="1" x14ac:dyDescent="0.35">
      <c r="A37" s="85" t="s">
        <v>195</v>
      </c>
      <c r="B37" s="86" t="s">
        <v>180</v>
      </c>
      <c r="C37" s="86" t="s">
        <v>472</v>
      </c>
      <c r="D37" s="86" t="s">
        <v>473</v>
      </c>
      <c r="E37" s="86" t="s">
        <v>180</v>
      </c>
      <c r="F37" s="86" t="s">
        <v>475</v>
      </c>
      <c r="G37" s="86" t="s">
        <v>476</v>
      </c>
      <c r="H37" s="86" t="s">
        <v>180</v>
      </c>
      <c r="I37" s="86" t="s">
        <v>180</v>
      </c>
      <c r="J37" s="86" t="s">
        <v>489</v>
      </c>
      <c r="K37" s="86" t="s">
        <v>180</v>
      </c>
      <c r="L37" s="86" t="s">
        <v>488</v>
      </c>
      <c r="M37" s="86" t="s">
        <v>180</v>
      </c>
      <c r="N37" s="86" t="s">
        <v>479</v>
      </c>
      <c r="O37" s="86" t="s">
        <v>180</v>
      </c>
      <c r="P37" s="86" t="s">
        <v>180</v>
      </c>
      <c r="Q37" s="86" t="s">
        <v>490</v>
      </c>
      <c r="R37" s="86" t="s">
        <v>486</v>
      </c>
    </row>
    <row r="38" spans="1:18" ht="27.6" thickBot="1" x14ac:dyDescent="0.35">
      <c r="A38" s="85" t="s">
        <v>198</v>
      </c>
      <c r="B38" s="86" t="s">
        <v>180</v>
      </c>
      <c r="C38" s="86" t="s">
        <v>472</v>
      </c>
      <c r="D38" s="86" t="s">
        <v>473</v>
      </c>
      <c r="E38" s="86" t="s">
        <v>180</v>
      </c>
      <c r="F38" s="86" t="s">
        <v>475</v>
      </c>
      <c r="G38" s="86" t="s">
        <v>476</v>
      </c>
      <c r="H38" s="86" t="s">
        <v>180</v>
      </c>
      <c r="I38" s="86" t="s">
        <v>180</v>
      </c>
      <c r="J38" s="86" t="s">
        <v>491</v>
      </c>
      <c r="K38" s="86" t="s">
        <v>180</v>
      </c>
      <c r="L38" s="86" t="s">
        <v>492</v>
      </c>
      <c r="M38" s="86" t="s">
        <v>180</v>
      </c>
      <c r="N38" s="86" t="s">
        <v>479</v>
      </c>
      <c r="O38" s="86" t="s">
        <v>180</v>
      </c>
      <c r="P38" s="86" t="s">
        <v>180</v>
      </c>
      <c r="Q38" s="86" t="s">
        <v>180</v>
      </c>
      <c r="R38" s="86" t="s">
        <v>486</v>
      </c>
    </row>
    <row r="39" spans="1:18" ht="27.6" thickBot="1" x14ac:dyDescent="0.35">
      <c r="A39" s="85" t="s">
        <v>199</v>
      </c>
      <c r="B39" s="86" t="s">
        <v>180</v>
      </c>
      <c r="C39" s="86" t="s">
        <v>472</v>
      </c>
      <c r="D39" s="86" t="s">
        <v>473</v>
      </c>
      <c r="E39" s="86" t="s">
        <v>180</v>
      </c>
      <c r="F39" s="86" t="s">
        <v>493</v>
      </c>
      <c r="G39" s="86" t="s">
        <v>476</v>
      </c>
      <c r="H39" s="86" t="s">
        <v>180</v>
      </c>
      <c r="I39" s="86" t="s">
        <v>180</v>
      </c>
      <c r="J39" s="86" t="s">
        <v>491</v>
      </c>
      <c r="K39" s="86" t="s">
        <v>180</v>
      </c>
      <c r="L39" s="86" t="s">
        <v>494</v>
      </c>
      <c r="M39" s="86" t="s">
        <v>180</v>
      </c>
      <c r="N39" s="86" t="s">
        <v>479</v>
      </c>
      <c r="O39" s="86" t="s">
        <v>180</v>
      </c>
      <c r="P39" s="86" t="s">
        <v>180</v>
      </c>
      <c r="Q39" s="86" t="s">
        <v>180</v>
      </c>
      <c r="R39" s="86" t="s">
        <v>486</v>
      </c>
    </row>
    <row r="40" spans="1:18" ht="27.6" thickBot="1" x14ac:dyDescent="0.35">
      <c r="A40" s="85" t="s">
        <v>200</v>
      </c>
      <c r="B40" s="86" t="s">
        <v>180</v>
      </c>
      <c r="C40" s="86" t="s">
        <v>472</v>
      </c>
      <c r="D40" s="86" t="s">
        <v>473</v>
      </c>
      <c r="E40" s="86" t="s">
        <v>180</v>
      </c>
      <c r="F40" s="86" t="s">
        <v>493</v>
      </c>
      <c r="G40" s="86" t="s">
        <v>495</v>
      </c>
      <c r="H40" s="86" t="s">
        <v>180</v>
      </c>
      <c r="I40" s="86" t="s">
        <v>180</v>
      </c>
      <c r="J40" s="86" t="s">
        <v>491</v>
      </c>
      <c r="K40" s="86" t="s">
        <v>180</v>
      </c>
      <c r="L40" s="86" t="s">
        <v>494</v>
      </c>
      <c r="M40" s="86" t="s">
        <v>180</v>
      </c>
      <c r="N40" s="86" t="s">
        <v>479</v>
      </c>
      <c r="O40" s="86" t="s">
        <v>180</v>
      </c>
      <c r="P40" s="86" t="s">
        <v>180</v>
      </c>
      <c r="Q40" s="86" t="s">
        <v>180</v>
      </c>
      <c r="R40" s="86" t="s">
        <v>486</v>
      </c>
    </row>
    <row r="41" spans="1:18" ht="27.6" thickBot="1" x14ac:dyDescent="0.35">
      <c r="A41" s="85" t="s">
        <v>202</v>
      </c>
      <c r="B41" s="86" t="s">
        <v>180</v>
      </c>
      <c r="C41" s="86" t="s">
        <v>472</v>
      </c>
      <c r="D41" s="86" t="s">
        <v>473</v>
      </c>
      <c r="E41" s="86" t="s">
        <v>180</v>
      </c>
      <c r="F41" s="86" t="s">
        <v>493</v>
      </c>
      <c r="G41" s="86" t="s">
        <v>495</v>
      </c>
      <c r="H41" s="86" t="s">
        <v>180</v>
      </c>
      <c r="I41" s="86" t="s">
        <v>180</v>
      </c>
      <c r="J41" s="86" t="s">
        <v>491</v>
      </c>
      <c r="K41" s="86" t="s">
        <v>180</v>
      </c>
      <c r="L41" s="86" t="s">
        <v>494</v>
      </c>
      <c r="M41" s="86" t="s">
        <v>180</v>
      </c>
      <c r="N41" s="86" t="s">
        <v>479</v>
      </c>
      <c r="O41" s="86" t="s">
        <v>180</v>
      </c>
      <c r="P41" s="86" t="s">
        <v>180</v>
      </c>
      <c r="Q41" s="86" t="s">
        <v>180</v>
      </c>
      <c r="R41" s="86" t="s">
        <v>180</v>
      </c>
    </row>
    <row r="42" spans="1:18" ht="27.6" thickBot="1" x14ac:dyDescent="0.35">
      <c r="A42" s="85" t="s">
        <v>203</v>
      </c>
      <c r="B42" s="86" t="s">
        <v>180</v>
      </c>
      <c r="C42" s="86" t="s">
        <v>496</v>
      </c>
      <c r="D42" s="86" t="s">
        <v>473</v>
      </c>
      <c r="E42" s="86" t="s">
        <v>180</v>
      </c>
      <c r="F42" s="86" t="s">
        <v>497</v>
      </c>
      <c r="G42" s="86" t="s">
        <v>495</v>
      </c>
      <c r="H42" s="86" t="s">
        <v>180</v>
      </c>
      <c r="I42" s="86" t="s">
        <v>180</v>
      </c>
      <c r="J42" s="86" t="s">
        <v>491</v>
      </c>
      <c r="K42" s="86" t="s">
        <v>180</v>
      </c>
      <c r="L42" s="86" t="s">
        <v>494</v>
      </c>
      <c r="M42" s="86" t="s">
        <v>180</v>
      </c>
      <c r="N42" s="86" t="s">
        <v>479</v>
      </c>
      <c r="O42" s="86" t="s">
        <v>180</v>
      </c>
      <c r="P42" s="86" t="s">
        <v>180</v>
      </c>
      <c r="Q42" s="86" t="s">
        <v>180</v>
      </c>
      <c r="R42" s="86" t="s">
        <v>180</v>
      </c>
    </row>
    <row r="43" spans="1:18" ht="27.6" thickBot="1" x14ac:dyDescent="0.35">
      <c r="A43" s="85" t="s">
        <v>205</v>
      </c>
      <c r="B43" s="86" t="s">
        <v>180</v>
      </c>
      <c r="C43" s="86" t="s">
        <v>496</v>
      </c>
      <c r="D43" s="86" t="s">
        <v>473</v>
      </c>
      <c r="E43" s="86" t="s">
        <v>180</v>
      </c>
      <c r="F43" s="86" t="s">
        <v>497</v>
      </c>
      <c r="G43" s="86" t="s">
        <v>495</v>
      </c>
      <c r="H43" s="86" t="s">
        <v>180</v>
      </c>
      <c r="I43" s="86" t="s">
        <v>180</v>
      </c>
      <c r="J43" s="86" t="s">
        <v>491</v>
      </c>
      <c r="K43" s="86" t="s">
        <v>180</v>
      </c>
      <c r="L43" s="86" t="s">
        <v>180</v>
      </c>
      <c r="M43" s="86" t="s">
        <v>180</v>
      </c>
      <c r="N43" s="86" t="s">
        <v>479</v>
      </c>
      <c r="O43" s="86" t="s">
        <v>180</v>
      </c>
      <c r="P43" s="86" t="s">
        <v>180</v>
      </c>
      <c r="Q43" s="86" t="s">
        <v>180</v>
      </c>
      <c r="R43" s="86" t="s">
        <v>180</v>
      </c>
    </row>
    <row r="44" spans="1:18" ht="27.6" thickBot="1" x14ac:dyDescent="0.35">
      <c r="A44" s="85" t="s">
        <v>208</v>
      </c>
      <c r="B44" s="86" t="s">
        <v>180</v>
      </c>
      <c r="C44" s="86" t="s">
        <v>496</v>
      </c>
      <c r="D44" s="86" t="s">
        <v>473</v>
      </c>
      <c r="E44" s="86" t="s">
        <v>180</v>
      </c>
      <c r="F44" s="86" t="s">
        <v>497</v>
      </c>
      <c r="G44" s="86" t="s">
        <v>495</v>
      </c>
      <c r="H44" s="86" t="s">
        <v>180</v>
      </c>
      <c r="I44" s="86" t="s">
        <v>180</v>
      </c>
      <c r="J44" s="86" t="s">
        <v>491</v>
      </c>
      <c r="K44" s="86" t="s">
        <v>180</v>
      </c>
      <c r="L44" s="86" t="s">
        <v>180</v>
      </c>
      <c r="M44" s="86" t="s">
        <v>180</v>
      </c>
      <c r="N44" s="86" t="s">
        <v>479</v>
      </c>
      <c r="O44" s="86" t="s">
        <v>180</v>
      </c>
      <c r="P44" s="86" t="s">
        <v>180</v>
      </c>
      <c r="Q44" s="86" t="s">
        <v>180</v>
      </c>
      <c r="R44" s="86" t="s">
        <v>180</v>
      </c>
    </row>
    <row r="45" spans="1:18" ht="27.6" thickBot="1" x14ac:dyDescent="0.35">
      <c r="A45" s="85" t="s">
        <v>209</v>
      </c>
      <c r="B45" s="86" t="s">
        <v>180</v>
      </c>
      <c r="C45" s="86" t="s">
        <v>496</v>
      </c>
      <c r="D45" s="86" t="s">
        <v>473</v>
      </c>
      <c r="E45" s="86" t="s">
        <v>180</v>
      </c>
      <c r="F45" s="86" t="s">
        <v>497</v>
      </c>
      <c r="G45" s="86" t="s">
        <v>498</v>
      </c>
      <c r="H45" s="86" t="s">
        <v>180</v>
      </c>
      <c r="I45" s="86" t="s">
        <v>180</v>
      </c>
      <c r="J45" s="86" t="s">
        <v>499</v>
      </c>
      <c r="K45" s="86" t="s">
        <v>180</v>
      </c>
      <c r="L45" s="86" t="s">
        <v>180</v>
      </c>
      <c r="M45" s="86" t="s">
        <v>180</v>
      </c>
      <c r="N45" s="86" t="s">
        <v>479</v>
      </c>
      <c r="O45" s="86" t="s">
        <v>180</v>
      </c>
      <c r="P45" s="86" t="s">
        <v>180</v>
      </c>
      <c r="Q45" s="86" t="s">
        <v>180</v>
      </c>
      <c r="R45" s="86" t="s">
        <v>180</v>
      </c>
    </row>
    <row r="46" spans="1:18" ht="27.6" thickBot="1" x14ac:dyDescent="0.35">
      <c r="A46" s="85" t="s">
        <v>212</v>
      </c>
      <c r="B46" s="86" t="s">
        <v>180</v>
      </c>
      <c r="C46" s="86" t="s">
        <v>496</v>
      </c>
      <c r="D46" s="86" t="s">
        <v>473</v>
      </c>
      <c r="E46" s="86" t="s">
        <v>180</v>
      </c>
      <c r="F46" s="86" t="s">
        <v>497</v>
      </c>
      <c r="G46" s="86" t="s">
        <v>498</v>
      </c>
      <c r="H46" s="86" t="s">
        <v>180</v>
      </c>
      <c r="I46" s="86" t="s">
        <v>180</v>
      </c>
      <c r="J46" s="86" t="s">
        <v>499</v>
      </c>
      <c r="K46" s="86" t="s">
        <v>180</v>
      </c>
      <c r="L46" s="86" t="s">
        <v>180</v>
      </c>
      <c r="M46" s="86" t="s">
        <v>180</v>
      </c>
      <c r="N46" s="86" t="s">
        <v>479</v>
      </c>
      <c r="O46" s="86" t="s">
        <v>180</v>
      </c>
      <c r="P46" s="86" t="s">
        <v>180</v>
      </c>
      <c r="Q46" s="86" t="s">
        <v>180</v>
      </c>
      <c r="R46" s="86" t="s">
        <v>180</v>
      </c>
    </row>
    <row r="47" spans="1:18" ht="27.6" thickBot="1" x14ac:dyDescent="0.35">
      <c r="A47" s="85" t="s">
        <v>213</v>
      </c>
      <c r="B47" s="86" t="s">
        <v>180</v>
      </c>
      <c r="C47" s="86" t="s">
        <v>496</v>
      </c>
      <c r="D47" s="86" t="s">
        <v>473</v>
      </c>
      <c r="E47" s="86" t="s">
        <v>180</v>
      </c>
      <c r="F47" s="86" t="s">
        <v>497</v>
      </c>
      <c r="G47" s="86" t="s">
        <v>500</v>
      </c>
      <c r="H47" s="86" t="s">
        <v>180</v>
      </c>
      <c r="I47" s="86" t="s">
        <v>180</v>
      </c>
      <c r="J47" s="86" t="s">
        <v>501</v>
      </c>
      <c r="K47" s="86" t="s">
        <v>180</v>
      </c>
      <c r="L47" s="86" t="s">
        <v>180</v>
      </c>
      <c r="M47" s="86" t="s">
        <v>180</v>
      </c>
      <c r="N47" s="86" t="s">
        <v>479</v>
      </c>
      <c r="O47" s="86" t="s">
        <v>180</v>
      </c>
      <c r="P47" s="86" t="s">
        <v>180</v>
      </c>
      <c r="Q47" s="86" t="s">
        <v>180</v>
      </c>
      <c r="R47" s="86" t="s">
        <v>180</v>
      </c>
    </row>
    <row r="48" spans="1:18" ht="27.6" thickBot="1" x14ac:dyDescent="0.35">
      <c r="A48" s="85" t="s">
        <v>215</v>
      </c>
      <c r="B48" s="86" t="s">
        <v>180</v>
      </c>
      <c r="C48" s="86" t="s">
        <v>496</v>
      </c>
      <c r="D48" s="86" t="s">
        <v>473</v>
      </c>
      <c r="E48" s="86" t="s">
        <v>180</v>
      </c>
      <c r="F48" s="86" t="s">
        <v>180</v>
      </c>
      <c r="G48" s="86" t="s">
        <v>500</v>
      </c>
      <c r="H48" s="86" t="s">
        <v>180</v>
      </c>
      <c r="I48" s="86" t="s">
        <v>180</v>
      </c>
      <c r="J48" s="86" t="s">
        <v>501</v>
      </c>
      <c r="K48" s="86" t="s">
        <v>180</v>
      </c>
      <c r="L48" s="86" t="s">
        <v>180</v>
      </c>
      <c r="M48" s="86" t="s">
        <v>180</v>
      </c>
      <c r="N48" s="86" t="s">
        <v>479</v>
      </c>
      <c r="O48" s="86" t="s">
        <v>180</v>
      </c>
      <c r="P48" s="86" t="s">
        <v>180</v>
      </c>
      <c r="Q48" s="86" t="s">
        <v>180</v>
      </c>
      <c r="R48" s="86" t="s">
        <v>180</v>
      </c>
    </row>
    <row r="49" spans="1:18" ht="27.6" thickBot="1" x14ac:dyDescent="0.35">
      <c r="A49" s="85" t="s">
        <v>216</v>
      </c>
      <c r="B49" s="86" t="s">
        <v>180</v>
      </c>
      <c r="C49" s="86" t="s">
        <v>496</v>
      </c>
      <c r="D49" s="86" t="s">
        <v>473</v>
      </c>
      <c r="E49" s="86" t="s">
        <v>180</v>
      </c>
      <c r="F49" s="86" t="s">
        <v>180</v>
      </c>
      <c r="G49" s="86" t="s">
        <v>502</v>
      </c>
      <c r="H49" s="86" t="s">
        <v>180</v>
      </c>
      <c r="I49" s="86" t="s">
        <v>180</v>
      </c>
      <c r="J49" s="86" t="s">
        <v>501</v>
      </c>
      <c r="K49" s="86" t="s">
        <v>180</v>
      </c>
      <c r="L49" s="86" t="s">
        <v>180</v>
      </c>
      <c r="M49" s="86" t="s">
        <v>180</v>
      </c>
      <c r="N49" s="86" t="s">
        <v>479</v>
      </c>
      <c r="O49" s="86" t="s">
        <v>180</v>
      </c>
      <c r="P49" s="86" t="s">
        <v>180</v>
      </c>
      <c r="Q49" s="86" t="s">
        <v>180</v>
      </c>
      <c r="R49" s="86" t="s">
        <v>180</v>
      </c>
    </row>
    <row r="50" spans="1:18" ht="27.6" thickBot="1" x14ac:dyDescent="0.35">
      <c r="A50" s="85" t="s">
        <v>219</v>
      </c>
      <c r="B50" s="86" t="s">
        <v>180</v>
      </c>
      <c r="C50" s="86" t="s">
        <v>496</v>
      </c>
      <c r="D50" s="86" t="s">
        <v>503</v>
      </c>
      <c r="E50" s="86" t="s">
        <v>180</v>
      </c>
      <c r="F50" s="86" t="s">
        <v>180</v>
      </c>
      <c r="G50" s="86" t="s">
        <v>502</v>
      </c>
      <c r="H50" s="86" t="s">
        <v>180</v>
      </c>
      <c r="I50" s="86" t="s">
        <v>180</v>
      </c>
      <c r="J50" s="86" t="s">
        <v>504</v>
      </c>
      <c r="K50" s="86" t="s">
        <v>180</v>
      </c>
      <c r="L50" s="86" t="s">
        <v>180</v>
      </c>
      <c r="M50" s="86" t="s">
        <v>180</v>
      </c>
      <c r="N50" s="86" t="s">
        <v>479</v>
      </c>
      <c r="O50" s="86" t="s">
        <v>180</v>
      </c>
      <c r="P50" s="86" t="s">
        <v>180</v>
      </c>
      <c r="Q50" s="86" t="s">
        <v>180</v>
      </c>
      <c r="R50" s="86" t="s">
        <v>180</v>
      </c>
    </row>
    <row r="51" spans="1:18" ht="27.6" thickBot="1" x14ac:dyDescent="0.35">
      <c r="A51" s="85" t="s">
        <v>221</v>
      </c>
      <c r="B51" s="86" t="s">
        <v>180</v>
      </c>
      <c r="C51" s="86" t="s">
        <v>496</v>
      </c>
      <c r="D51" s="86" t="s">
        <v>503</v>
      </c>
      <c r="E51" s="86" t="s">
        <v>180</v>
      </c>
      <c r="F51" s="86" t="s">
        <v>180</v>
      </c>
      <c r="G51" s="86" t="s">
        <v>180</v>
      </c>
      <c r="H51" s="86" t="s">
        <v>180</v>
      </c>
      <c r="I51" s="86" t="s">
        <v>180</v>
      </c>
      <c r="J51" s="86" t="s">
        <v>504</v>
      </c>
      <c r="K51" s="86" t="s">
        <v>180</v>
      </c>
      <c r="L51" s="86" t="s">
        <v>180</v>
      </c>
      <c r="M51" s="86" t="s">
        <v>180</v>
      </c>
      <c r="N51" s="86" t="s">
        <v>479</v>
      </c>
      <c r="O51" s="86" t="s">
        <v>180</v>
      </c>
      <c r="P51" s="86" t="s">
        <v>180</v>
      </c>
      <c r="Q51" s="86" t="s">
        <v>180</v>
      </c>
      <c r="R51" s="86" t="s">
        <v>180</v>
      </c>
    </row>
    <row r="52" spans="1:18" ht="27.6" thickBot="1" x14ac:dyDescent="0.35">
      <c r="A52" s="85" t="s">
        <v>223</v>
      </c>
      <c r="B52" s="86" t="s">
        <v>180</v>
      </c>
      <c r="C52" s="86" t="s">
        <v>496</v>
      </c>
      <c r="D52" s="86" t="s">
        <v>503</v>
      </c>
      <c r="E52" s="86" t="s">
        <v>180</v>
      </c>
      <c r="F52" s="86" t="s">
        <v>180</v>
      </c>
      <c r="G52" s="86" t="s">
        <v>180</v>
      </c>
      <c r="H52" s="86" t="s">
        <v>180</v>
      </c>
      <c r="I52" s="86" t="s">
        <v>180</v>
      </c>
      <c r="J52" s="86" t="s">
        <v>504</v>
      </c>
      <c r="K52" s="86" t="s">
        <v>180</v>
      </c>
      <c r="L52" s="86" t="s">
        <v>180</v>
      </c>
      <c r="M52" s="86" t="s">
        <v>180</v>
      </c>
      <c r="N52" s="86" t="s">
        <v>479</v>
      </c>
      <c r="O52" s="86" t="s">
        <v>180</v>
      </c>
      <c r="P52" s="86" t="s">
        <v>180</v>
      </c>
      <c r="Q52" s="86" t="s">
        <v>180</v>
      </c>
      <c r="R52" s="86" t="s">
        <v>180</v>
      </c>
    </row>
    <row r="53" spans="1:18" ht="27.6" thickBot="1" x14ac:dyDescent="0.35">
      <c r="A53" s="85" t="s">
        <v>224</v>
      </c>
      <c r="B53" s="86" t="s">
        <v>180</v>
      </c>
      <c r="C53" s="86" t="s">
        <v>496</v>
      </c>
      <c r="D53" s="86" t="s">
        <v>503</v>
      </c>
      <c r="E53" s="86" t="s">
        <v>180</v>
      </c>
      <c r="F53" s="86" t="s">
        <v>180</v>
      </c>
      <c r="G53" s="86" t="s">
        <v>180</v>
      </c>
      <c r="H53" s="86" t="s">
        <v>180</v>
      </c>
      <c r="I53" s="86" t="s">
        <v>180</v>
      </c>
      <c r="J53" s="86" t="s">
        <v>504</v>
      </c>
      <c r="K53" s="86" t="s">
        <v>180</v>
      </c>
      <c r="L53" s="86" t="s">
        <v>180</v>
      </c>
      <c r="M53" s="86" t="s">
        <v>180</v>
      </c>
      <c r="N53" s="86" t="s">
        <v>479</v>
      </c>
      <c r="O53" s="86" t="s">
        <v>180</v>
      </c>
      <c r="P53" s="86" t="s">
        <v>180</v>
      </c>
      <c r="Q53" s="86" t="s">
        <v>180</v>
      </c>
      <c r="R53" s="86" t="s">
        <v>180</v>
      </c>
    </row>
    <row r="54" spans="1:18" ht="27.6" thickBot="1" x14ac:dyDescent="0.35">
      <c r="A54" s="85" t="s">
        <v>226</v>
      </c>
      <c r="B54" s="86" t="s">
        <v>180</v>
      </c>
      <c r="C54" s="86" t="s">
        <v>496</v>
      </c>
      <c r="D54" s="86" t="s">
        <v>503</v>
      </c>
      <c r="E54" s="86" t="s">
        <v>180</v>
      </c>
      <c r="F54" s="86" t="s">
        <v>180</v>
      </c>
      <c r="G54" s="86" t="s">
        <v>180</v>
      </c>
      <c r="H54" s="86" t="s">
        <v>180</v>
      </c>
      <c r="I54" s="86" t="s">
        <v>180</v>
      </c>
      <c r="J54" s="86" t="s">
        <v>504</v>
      </c>
      <c r="K54" s="86" t="s">
        <v>180</v>
      </c>
      <c r="L54" s="86" t="s">
        <v>180</v>
      </c>
      <c r="M54" s="86" t="s">
        <v>180</v>
      </c>
      <c r="N54" s="86" t="s">
        <v>479</v>
      </c>
      <c r="O54" s="86" t="s">
        <v>180</v>
      </c>
      <c r="P54" s="86" t="s">
        <v>180</v>
      </c>
      <c r="Q54" s="86" t="s">
        <v>180</v>
      </c>
      <c r="R54" s="86" t="s">
        <v>180</v>
      </c>
    </row>
    <row r="55" spans="1:18" ht="27.6" thickBot="1" x14ac:dyDescent="0.35">
      <c r="A55" s="85" t="s">
        <v>227</v>
      </c>
      <c r="B55" s="86" t="s">
        <v>180</v>
      </c>
      <c r="C55" s="86" t="s">
        <v>496</v>
      </c>
      <c r="D55" s="86" t="s">
        <v>503</v>
      </c>
      <c r="E55" s="86" t="s">
        <v>180</v>
      </c>
      <c r="F55" s="86" t="s">
        <v>180</v>
      </c>
      <c r="G55" s="86" t="s">
        <v>180</v>
      </c>
      <c r="H55" s="86" t="s">
        <v>180</v>
      </c>
      <c r="I55" s="86" t="s">
        <v>180</v>
      </c>
      <c r="J55" s="86" t="s">
        <v>504</v>
      </c>
      <c r="K55" s="86" t="s">
        <v>180</v>
      </c>
      <c r="L55" s="86" t="s">
        <v>180</v>
      </c>
      <c r="M55" s="86" t="s">
        <v>180</v>
      </c>
      <c r="N55" s="86" t="s">
        <v>479</v>
      </c>
      <c r="O55" s="86" t="s">
        <v>180</v>
      </c>
      <c r="P55" s="86" t="s">
        <v>180</v>
      </c>
      <c r="Q55" s="86" t="s">
        <v>180</v>
      </c>
      <c r="R55" s="86" t="s">
        <v>180</v>
      </c>
    </row>
    <row r="56" spans="1:18" ht="27.6" thickBot="1" x14ac:dyDescent="0.35">
      <c r="A56" s="85" t="s">
        <v>229</v>
      </c>
      <c r="B56" s="86" t="s">
        <v>180</v>
      </c>
      <c r="C56" s="86" t="s">
        <v>496</v>
      </c>
      <c r="D56" s="86" t="s">
        <v>503</v>
      </c>
      <c r="E56" s="86" t="s">
        <v>180</v>
      </c>
      <c r="F56" s="86" t="s">
        <v>180</v>
      </c>
      <c r="G56" s="86" t="s">
        <v>180</v>
      </c>
      <c r="H56" s="86" t="s">
        <v>180</v>
      </c>
      <c r="I56" s="86" t="s">
        <v>180</v>
      </c>
      <c r="J56" s="86" t="s">
        <v>505</v>
      </c>
      <c r="K56" s="86" t="s">
        <v>180</v>
      </c>
      <c r="L56" s="86" t="s">
        <v>180</v>
      </c>
      <c r="M56" s="86" t="s">
        <v>180</v>
      </c>
      <c r="N56" s="86" t="s">
        <v>479</v>
      </c>
      <c r="O56" s="86" t="s">
        <v>180</v>
      </c>
      <c r="P56" s="86" t="s">
        <v>180</v>
      </c>
      <c r="Q56" s="86" t="s">
        <v>180</v>
      </c>
      <c r="R56" s="86" t="s">
        <v>180</v>
      </c>
    </row>
    <row r="57" spans="1:18" ht="18.600000000000001" thickBot="1" x14ac:dyDescent="0.35">
      <c r="A57" s="85" t="s">
        <v>230</v>
      </c>
      <c r="B57" s="86" t="s">
        <v>180</v>
      </c>
      <c r="C57" s="86" t="s">
        <v>496</v>
      </c>
      <c r="D57" s="86" t="s">
        <v>180</v>
      </c>
      <c r="E57" s="86" t="s">
        <v>180</v>
      </c>
      <c r="F57" s="86" t="s">
        <v>180</v>
      </c>
      <c r="G57" s="86" t="s">
        <v>180</v>
      </c>
      <c r="H57" s="86" t="s">
        <v>180</v>
      </c>
      <c r="I57" s="86" t="s">
        <v>180</v>
      </c>
      <c r="J57" s="86" t="s">
        <v>180</v>
      </c>
      <c r="K57" s="86" t="s">
        <v>180</v>
      </c>
      <c r="L57" s="86" t="s">
        <v>180</v>
      </c>
      <c r="M57" s="86" t="s">
        <v>180</v>
      </c>
      <c r="N57" s="86" t="s">
        <v>479</v>
      </c>
      <c r="O57" s="86" t="s">
        <v>180</v>
      </c>
      <c r="P57" s="86" t="s">
        <v>180</v>
      </c>
      <c r="Q57" s="86" t="s">
        <v>180</v>
      </c>
      <c r="R57" s="86" t="s">
        <v>180</v>
      </c>
    </row>
    <row r="58" spans="1:18" ht="18.600000000000001" thickBot="1" x14ac:dyDescent="0.35">
      <c r="A58" s="85" t="s">
        <v>231</v>
      </c>
      <c r="B58" s="86" t="s">
        <v>180</v>
      </c>
      <c r="C58" s="86" t="s">
        <v>496</v>
      </c>
      <c r="D58" s="86" t="s">
        <v>180</v>
      </c>
      <c r="E58" s="86" t="s">
        <v>180</v>
      </c>
      <c r="F58" s="86" t="s">
        <v>180</v>
      </c>
      <c r="G58" s="86" t="s">
        <v>180</v>
      </c>
      <c r="H58" s="86" t="s">
        <v>180</v>
      </c>
      <c r="I58" s="86" t="s">
        <v>180</v>
      </c>
      <c r="J58" s="86" t="s">
        <v>180</v>
      </c>
      <c r="K58" s="86" t="s">
        <v>180</v>
      </c>
      <c r="L58" s="86" t="s">
        <v>180</v>
      </c>
      <c r="M58" s="86" t="s">
        <v>180</v>
      </c>
      <c r="N58" s="86" t="s">
        <v>479</v>
      </c>
      <c r="O58" s="86" t="s">
        <v>180</v>
      </c>
      <c r="P58" s="86" t="s">
        <v>180</v>
      </c>
      <c r="Q58" s="86" t="s">
        <v>180</v>
      </c>
      <c r="R58" s="86" t="s">
        <v>180</v>
      </c>
    </row>
    <row r="59" spans="1:18" ht="18.600000000000001" thickBot="1" x14ac:dyDescent="0.35">
      <c r="A59" s="85" t="s">
        <v>232</v>
      </c>
      <c r="B59" s="86" t="s">
        <v>180</v>
      </c>
      <c r="C59" s="86" t="s">
        <v>496</v>
      </c>
      <c r="D59" s="86" t="s">
        <v>180</v>
      </c>
      <c r="E59" s="86" t="s">
        <v>180</v>
      </c>
      <c r="F59" s="86" t="s">
        <v>180</v>
      </c>
      <c r="G59" s="86" t="s">
        <v>180</v>
      </c>
      <c r="H59" s="86" t="s">
        <v>180</v>
      </c>
      <c r="I59" s="86" t="s">
        <v>180</v>
      </c>
      <c r="J59" s="86" t="s">
        <v>180</v>
      </c>
      <c r="K59" s="86" t="s">
        <v>180</v>
      </c>
      <c r="L59" s="86" t="s">
        <v>180</v>
      </c>
      <c r="M59" s="86" t="s">
        <v>180</v>
      </c>
      <c r="N59" s="86" t="s">
        <v>479</v>
      </c>
      <c r="O59" s="86" t="s">
        <v>180</v>
      </c>
      <c r="P59" s="86" t="s">
        <v>180</v>
      </c>
      <c r="Q59" s="86" t="s">
        <v>180</v>
      </c>
      <c r="R59" s="86" t="s">
        <v>180</v>
      </c>
    </row>
    <row r="60" spans="1:18" ht="18.600000000000001" thickBot="1" x14ac:dyDescent="0.35">
      <c r="A60" s="85" t="s">
        <v>233</v>
      </c>
      <c r="B60" s="86" t="s">
        <v>180</v>
      </c>
      <c r="C60" s="86" t="s">
        <v>496</v>
      </c>
      <c r="D60" s="86" t="s">
        <v>180</v>
      </c>
      <c r="E60" s="86" t="s">
        <v>180</v>
      </c>
      <c r="F60" s="86" t="s">
        <v>180</v>
      </c>
      <c r="G60" s="86" t="s">
        <v>180</v>
      </c>
      <c r="H60" s="86" t="s">
        <v>180</v>
      </c>
      <c r="I60" s="86" t="s">
        <v>180</v>
      </c>
      <c r="J60" s="86" t="s">
        <v>180</v>
      </c>
      <c r="K60" s="86" t="s">
        <v>180</v>
      </c>
      <c r="L60" s="86" t="s">
        <v>180</v>
      </c>
      <c r="M60" s="86" t="s">
        <v>180</v>
      </c>
      <c r="N60" s="86" t="s">
        <v>180</v>
      </c>
      <c r="O60" s="86" t="s">
        <v>180</v>
      </c>
      <c r="P60" s="86" t="s">
        <v>180</v>
      </c>
      <c r="Q60" s="86" t="s">
        <v>180</v>
      </c>
      <c r="R60" s="86" t="s">
        <v>180</v>
      </c>
    </row>
    <row r="61" spans="1:18" ht="18.600000000000001" thickBot="1" x14ac:dyDescent="0.35">
      <c r="A61" s="85" t="s">
        <v>234</v>
      </c>
      <c r="B61" s="86" t="s">
        <v>180</v>
      </c>
      <c r="C61" s="86" t="s">
        <v>180</v>
      </c>
      <c r="D61" s="86" t="s">
        <v>180</v>
      </c>
      <c r="E61" s="86" t="s">
        <v>180</v>
      </c>
      <c r="F61" s="86" t="s">
        <v>180</v>
      </c>
      <c r="G61" s="86" t="s">
        <v>180</v>
      </c>
      <c r="H61" s="86" t="s">
        <v>180</v>
      </c>
      <c r="I61" s="86" t="s">
        <v>180</v>
      </c>
      <c r="J61" s="86" t="s">
        <v>180</v>
      </c>
      <c r="K61" s="86" t="s">
        <v>180</v>
      </c>
      <c r="L61" s="86" t="s">
        <v>180</v>
      </c>
      <c r="M61" s="86" t="s">
        <v>180</v>
      </c>
      <c r="N61" s="86" t="s">
        <v>180</v>
      </c>
      <c r="O61" s="86" t="s">
        <v>180</v>
      </c>
      <c r="P61" s="86" t="s">
        <v>180</v>
      </c>
      <c r="Q61" s="86" t="s">
        <v>180</v>
      </c>
      <c r="R61" s="86" t="s">
        <v>180</v>
      </c>
    </row>
    <row r="62" spans="1:18" ht="18.600000000000001" thickBot="1" x14ac:dyDescent="0.35">
      <c r="A62" s="85" t="s">
        <v>235</v>
      </c>
      <c r="B62" s="86" t="s">
        <v>180</v>
      </c>
      <c r="C62" s="86" t="s">
        <v>180</v>
      </c>
      <c r="D62" s="86" t="s">
        <v>180</v>
      </c>
      <c r="E62" s="86" t="s">
        <v>180</v>
      </c>
      <c r="F62" s="86" t="s">
        <v>180</v>
      </c>
      <c r="G62" s="86" t="s">
        <v>180</v>
      </c>
      <c r="H62" s="86" t="s">
        <v>180</v>
      </c>
      <c r="I62" s="86" t="s">
        <v>180</v>
      </c>
      <c r="J62" s="86" t="s">
        <v>180</v>
      </c>
      <c r="K62" s="86" t="s">
        <v>180</v>
      </c>
      <c r="L62" s="86" t="s">
        <v>180</v>
      </c>
      <c r="M62" s="86" t="s">
        <v>180</v>
      </c>
      <c r="N62" s="86" t="s">
        <v>180</v>
      </c>
      <c r="O62" s="86" t="s">
        <v>180</v>
      </c>
      <c r="P62" s="86" t="s">
        <v>180</v>
      </c>
      <c r="Q62" s="86" t="s">
        <v>180</v>
      </c>
      <c r="R62" s="86" t="s">
        <v>180</v>
      </c>
    </row>
    <row r="63" spans="1:18" ht="18.600000000000001" thickBot="1" x14ac:dyDescent="0.35">
      <c r="A63" s="70"/>
    </row>
    <row r="64" spans="1:18" ht="18.600000000000001" thickBot="1" x14ac:dyDescent="0.35">
      <c r="A64" s="85" t="s">
        <v>236</v>
      </c>
      <c r="B64" s="85" t="s">
        <v>121</v>
      </c>
      <c r="C64" s="85" t="s">
        <v>122</v>
      </c>
      <c r="D64" s="85" t="s">
        <v>123</v>
      </c>
      <c r="E64" s="85" t="s">
        <v>124</v>
      </c>
      <c r="F64" s="85" t="s">
        <v>125</v>
      </c>
      <c r="G64" s="85" t="s">
        <v>126</v>
      </c>
      <c r="H64" s="85" t="s">
        <v>127</v>
      </c>
      <c r="I64" s="85" t="s">
        <v>128</v>
      </c>
      <c r="J64" s="85" t="s">
        <v>129</v>
      </c>
      <c r="K64" s="85" t="s">
        <v>130</v>
      </c>
      <c r="L64" s="85" t="s">
        <v>131</v>
      </c>
      <c r="M64" s="85" t="s">
        <v>132</v>
      </c>
      <c r="N64" s="85" t="s">
        <v>133</v>
      </c>
      <c r="O64" s="85" t="s">
        <v>134</v>
      </c>
      <c r="P64" s="85" t="s">
        <v>135</v>
      </c>
      <c r="Q64" s="85" t="s">
        <v>136</v>
      </c>
      <c r="R64" s="85" t="s">
        <v>137</v>
      </c>
    </row>
    <row r="65" spans="1:18" ht="15" thickBot="1" x14ac:dyDescent="0.35">
      <c r="A65" s="85" t="s">
        <v>170</v>
      </c>
      <c r="B65" s="86">
        <v>771.2</v>
      </c>
      <c r="C65" s="86">
        <v>1822.5</v>
      </c>
      <c r="D65" s="86">
        <v>1393.5</v>
      </c>
      <c r="E65" s="86">
        <v>7122.1</v>
      </c>
      <c r="F65" s="86">
        <v>5026.2</v>
      </c>
      <c r="G65" s="86">
        <v>6304.4</v>
      </c>
      <c r="H65" s="86">
        <v>0</v>
      </c>
      <c r="I65" s="86">
        <v>379.5</v>
      </c>
      <c r="J65" s="86">
        <v>5075.7</v>
      </c>
      <c r="K65" s="86">
        <v>127.5</v>
      </c>
      <c r="L65" s="86">
        <v>6602.8</v>
      </c>
      <c r="M65" s="86">
        <v>0</v>
      </c>
      <c r="N65" s="86">
        <v>127.5</v>
      </c>
      <c r="O65" s="86">
        <v>0</v>
      </c>
      <c r="P65" s="86">
        <v>0</v>
      </c>
      <c r="Q65" s="86">
        <v>3573.5</v>
      </c>
      <c r="R65" s="86">
        <v>3178.7</v>
      </c>
    </row>
    <row r="66" spans="1:18" ht="15" thickBot="1" x14ac:dyDescent="0.35">
      <c r="A66" s="85" t="s">
        <v>185</v>
      </c>
      <c r="B66" s="86">
        <v>622.29999999999995</v>
      </c>
      <c r="C66" s="86">
        <v>1822.5</v>
      </c>
      <c r="D66" s="86">
        <v>1393.5</v>
      </c>
      <c r="E66" s="86">
        <v>4292.2</v>
      </c>
      <c r="F66" s="86">
        <v>5026.2</v>
      </c>
      <c r="G66" s="86">
        <v>6304.4</v>
      </c>
      <c r="H66" s="86">
        <v>0</v>
      </c>
      <c r="I66" s="86">
        <v>379.5</v>
      </c>
      <c r="J66" s="86">
        <v>2338.6999999999998</v>
      </c>
      <c r="K66" s="86">
        <v>0</v>
      </c>
      <c r="L66" s="86">
        <v>6602.8</v>
      </c>
      <c r="M66" s="86">
        <v>0</v>
      </c>
      <c r="N66" s="86">
        <v>127.5</v>
      </c>
      <c r="O66" s="86">
        <v>0</v>
      </c>
      <c r="P66" s="86">
        <v>0</v>
      </c>
      <c r="Q66" s="86">
        <v>3573.5</v>
      </c>
      <c r="R66" s="86">
        <v>861.5</v>
      </c>
    </row>
    <row r="67" spans="1:18" ht="15" thickBot="1" x14ac:dyDescent="0.35">
      <c r="A67" s="85" t="s">
        <v>190</v>
      </c>
      <c r="B67" s="86">
        <v>0</v>
      </c>
      <c r="C67" s="86">
        <v>1822.5</v>
      </c>
      <c r="D67" s="86">
        <v>1393.5</v>
      </c>
      <c r="E67" s="86">
        <v>4164.7</v>
      </c>
      <c r="F67" s="86">
        <v>5026.2</v>
      </c>
      <c r="G67" s="86">
        <v>6304.4</v>
      </c>
      <c r="H67" s="86">
        <v>0</v>
      </c>
      <c r="I67" s="86">
        <v>0</v>
      </c>
      <c r="J67" s="86">
        <v>2338.6999999999998</v>
      </c>
      <c r="K67" s="86">
        <v>0</v>
      </c>
      <c r="L67" s="86">
        <v>1032.4000000000001</v>
      </c>
      <c r="M67" s="86">
        <v>0</v>
      </c>
      <c r="N67" s="86">
        <v>127.5</v>
      </c>
      <c r="O67" s="86">
        <v>0</v>
      </c>
      <c r="P67" s="86">
        <v>0</v>
      </c>
      <c r="Q67" s="86">
        <v>3573.5</v>
      </c>
      <c r="R67" s="86">
        <v>861.5</v>
      </c>
    </row>
    <row r="68" spans="1:18" ht="15" thickBot="1" x14ac:dyDescent="0.35">
      <c r="A68" s="85" t="s">
        <v>193</v>
      </c>
      <c r="B68" s="86">
        <v>0</v>
      </c>
      <c r="C68" s="86">
        <v>1822.5</v>
      </c>
      <c r="D68" s="86">
        <v>1393.5</v>
      </c>
      <c r="E68" s="86">
        <v>4164.7</v>
      </c>
      <c r="F68" s="86">
        <v>5026.2</v>
      </c>
      <c r="G68" s="86">
        <v>6304.4</v>
      </c>
      <c r="H68" s="86">
        <v>0</v>
      </c>
      <c r="I68" s="86">
        <v>0</v>
      </c>
      <c r="J68" s="86">
        <v>2338.6999999999998</v>
      </c>
      <c r="K68" s="86">
        <v>0</v>
      </c>
      <c r="L68" s="86">
        <v>1032.4000000000001</v>
      </c>
      <c r="M68" s="86">
        <v>0</v>
      </c>
      <c r="N68" s="86">
        <v>127.5</v>
      </c>
      <c r="O68" s="86">
        <v>0</v>
      </c>
      <c r="P68" s="86">
        <v>0</v>
      </c>
      <c r="Q68" s="86">
        <v>3573.5</v>
      </c>
      <c r="R68" s="86">
        <v>861.5</v>
      </c>
    </row>
    <row r="69" spans="1:18" ht="15" thickBot="1" x14ac:dyDescent="0.35">
      <c r="A69" s="85" t="s">
        <v>195</v>
      </c>
      <c r="B69" s="86">
        <v>0</v>
      </c>
      <c r="C69" s="86">
        <v>1822.5</v>
      </c>
      <c r="D69" s="86">
        <v>1393.5</v>
      </c>
      <c r="E69" s="86">
        <v>0</v>
      </c>
      <c r="F69" s="86">
        <v>5026.2</v>
      </c>
      <c r="G69" s="86">
        <v>6304.4</v>
      </c>
      <c r="H69" s="86">
        <v>0</v>
      </c>
      <c r="I69" s="86">
        <v>0</v>
      </c>
      <c r="J69" s="86">
        <v>2314.1999999999998</v>
      </c>
      <c r="K69" s="86">
        <v>0</v>
      </c>
      <c r="L69" s="86">
        <v>1032.4000000000001</v>
      </c>
      <c r="M69" s="86">
        <v>0</v>
      </c>
      <c r="N69" s="86">
        <v>127.5</v>
      </c>
      <c r="O69" s="86">
        <v>0</v>
      </c>
      <c r="P69" s="86">
        <v>0</v>
      </c>
      <c r="Q69" s="86">
        <v>3187.9</v>
      </c>
      <c r="R69" s="86">
        <v>861.5</v>
      </c>
    </row>
    <row r="70" spans="1:18" ht="15" thickBot="1" x14ac:dyDescent="0.35">
      <c r="A70" s="85" t="s">
        <v>198</v>
      </c>
      <c r="B70" s="86">
        <v>0</v>
      </c>
      <c r="C70" s="86">
        <v>1822.5</v>
      </c>
      <c r="D70" s="86">
        <v>1393.5</v>
      </c>
      <c r="E70" s="86">
        <v>0</v>
      </c>
      <c r="F70" s="86">
        <v>5026.2</v>
      </c>
      <c r="G70" s="86">
        <v>6304.4</v>
      </c>
      <c r="H70" s="86">
        <v>0</v>
      </c>
      <c r="I70" s="86">
        <v>0</v>
      </c>
      <c r="J70" s="86">
        <v>1804.1</v>
      </c>
      <c r="K70" s="86">
        <v>0</v>
      </c>
      <c r="L70" s="86">
        <v>267.3</v>
      </c>
      <c r="M70" s="86">
        <v>0</v>
      </c>
      <c r="N70" s="86">
        <v>127.5</v>
      </c>
      <c r="O70" s="86">
        <v>0</v>
      </c>
      <c r="P70" s="86">
        <v>0</v>
      </c>
      <c r="Q70" s="86">
        <v>0</v>
      </c>
      <c r="R70" s="86">
        <v>861.5</v>
      </c>
    </row>
    <row r="71" spans="1:18" ht="15" thickBot="1" x14ac:dyDescent="0.35">
      <c r="A71" s="85" t="s">
        <v>199</v>
      </c>
      <c r="B71" s="86">
        <v>0</v>
      </c>
      <c r="C71" s="86">
        <v>1822.5</v>
      </c>
      <c r="D71" s="86">
        <v>1393.5</v>
      </c>
      <c r="E71" s="86">
        <v>0</v>
      </c>
      <c r="F71" s="86">
        <v>2886.5</v>
      </c>
      <c r="G71" s="86">
        <v>6304.4</v>
      </c>
      <c r="H71" s="86">
        <v>0</v>
      </c>
      <c r="I71" s="86">
        <v>0</v>
      </c>
      <c r="J71" s="86">
        <v>1804.1</v>
      </c>
      <c r="K71" s="86">
        <v>0</v>
      </c>
      <c r="L71" s="86">
        <v>255</v>
      </c>
      <c r="M71" s="86">
        <v>0</v>
      </c>
      <c r="N71" s="86">
        <v>127.5</v>
      </c>
      <c r="O71" s="86">
        <v>0</v>
      </c>
      <c r="P71" s="86">
        <v>0</v>
      </c>
      <c r="Q71" s="86">
        <v>0</v>
      </c>
      <c r="R71" s="86">
        <v>861.5</v>
      </c>
    </row>
    <row r="72" spans="1:18" ht="15" thickBot="1" x14ac:dyDescent="0.35">
      <c r="A72" s="85" t="s">
        <v>200</v>
      </c>
      <c r="B72" s="86">
        <v>0</v>
      </c>
      <c r="C72" s="86">
        <v>1822.5</v>
      </c>
      <c r="D72" s="86">
        <v>1393.5</v>
      </c>
      <c r="E72" s="86">
        <v>0</v>
      </c>
      <c r="F72" s="86">
        <v>2886.5</v>
      </c>
      <c r="G72" s="86">
        <v>4562.6000000000004</v>
      </c>
      <c r="H72" s="86">
        <v>0</v>
      </c>
      <c r="I72" s="86">
        <v>0</v>
      </c>
      <c r="J72" s="86">
        <v>1804.1</v>
      </c>
      <c r="K72" s="86">
        <v>0</v>
      </c>
      <c r="L72" s="86">
        <v>255</v>
      </c>
      <c r="M72" s="86">
        <v>0</v>
      </c>
      <c r="N72" s="86">
        <v>127.5</v>
      </c>
      <c r="O72" s="86">
        <v>0</v>
      </c>
      <c r="P72" s="86">
        <v>0</v>
      </c>
      <c r="Q72" s="86">
        <v>0</v>
      </c>
      <c r="R72" s="86">
        <v>861.5</v>
      </c>
    </row>
    <row r="73" spans="1:18" ht="15" thickBot="1" x14ac:dyDescent="0.35">
      <c r="A73" s="85" t="s">
        <v>202</v>
      </c>
      <c r="B73" s="86">
        <v>0</v>
      </c>
      <c r="C73" s="86">
        <v>1822.5</v>
      </c>
      <c r="D73" s="86">
        <v>1393.5</v>
      </c>
      <c r="E73" s="86">
        <v>0</v>
      </c>
      <c r="F73" s="86">
        <v>2886.5</v>
      </c>
      <c r="G73" s="86">
        <v>4562.6000000000004</v>
      </c>
      <c r="H73" s="86">
        <v>0</v>
      </c>
      <c r="I73" s="86">
        <v>0</v>
      </c>
      <c r="J73" s="86">
        <v>1804.1</v>
      </c>
      <c r="K73" s="86">
        <v>0</v>
      </c>
      <c r="L73" s="86">
        <v>255</v>
      </c>
      <c r="M73" s="86">
        <v>0</v>
      </c>
      <c r="N73" s="86">
        <v>127.5</v>
      </c>
      <c r="O73" s="86">
        <v>0</v>
      </c>
      <c r="P73" s="86">
        <v>0</v>
      </c>
      <c r="Q73" s="86">
        <v>0</v>
      </c>
      <c r="R73" s="86">
        <v>0</v>
      </c>
    </row>
    <row r="74" spans="1:18" ht="15" thickBot="1" x14ac:dyDescent="0.35">
      <c r="A74" s="85" t="s">
        <v>203</v>
      </c>
      <c r="B74" s="86">
        <v>0</v>
      </c>
      <c r="C74" s="86">
        <v>447.8</v>
      </c>
      <c r="D74" s="86">
        <v>1393.5</v>
      </c>
      <c r="E74" s="86">
        <v>0</v>
      </c>
      <c r="F74" s="86">
        <v>1866.3</v>
      </c>
      <c r="G74" s="86">
        <v>4562.6000000000004</v>
      </c>
      <c r="H74" s="86">
        <v>0</v>
      </c>
      <c r="I74" s="86">
        <v>0</v>
      </c>
      <c r="J74" s="86">
        <v>1804.1</v>
      </c>
      <c r="K74" s="86">
        <v>0</v>
      </c>
      <c r="L74" s="86">
        <v>255</v>
      </c>
      <c r="M74" s="86">
        <v>0</v>
      </c>
      <c r="N74" s="86">
        <v>127.5</v>
      </c>
      <c r="O74" s="86">
        <v>0</v>
      </c>
      <c r="P74" s="86">
        <v>0</v>
      </c>
      <c r="Q74" s="86">
        <v>0</v>
      </c>
      <c r="R74" s="86">
        <v>0</v>
      </c>
    </row>
    <row r="75" spans="1:18" ht="15" thickBot="1" x14ac:dyDescent="0.35">
      <c r="A75" s="85" t="s">
        <v>205</v>
      </c>
      <c r="B75" s="86">
        <v>0</v>
      </c>
      <c r="C75" s="86">
        <v>447.8</v>
      </c>
      <c r="D75" s="86">
        <v>1393.5</v>
      </c>
      <c r="E75" s="86">
        <v>0</v>
      </c>
      <c r="F75" s="86">
        <v>1866.3</v>
      </c>
      <c r="G75" s="86">
        <v>4562.6000000000004</v>
      </c>
      <c r="H75" s="86">
        <v>0</v>
      </c>
      <c r="I75" s="86">
        <v>0</v>
      </c>
      <c r="J75" s="86">
        <v>1804.1</v>
      </c>
      <c r="K75" s="86">
        <v>0</v>
      </c>
      <c r="L75" s="86">
        <v>0</v>
      </c>
      <c r="M75" s="86">
        <v>0</v>
      </c>
      <c r="N75" s="86">
        <v>127.5</v>
      </c>
      <c r="O75" s="86">
        <v>0</v>
      </c>
      <c r="P75" s="86">
        <v>0</v>
      </c>
      <c r="Q75" s="86">
        <v>0</v>
      </c>
      <c r="R75" s="86">
        <v>0</v>
      </c>
    </row>
    <row r="76" spans="1:18" ht="15" thickBot="1" x14ac:dyDescent="0.35">
      <c r="A76" s="85" t="s">
        <v>208</v>
      </c>
      <c r="B76" s="86">
        <v>0</v>
      </c>
      <c r="C76" s="86">
        <v>447.8</v>
      </c>
      <c r="D76" s="86">
        <v>1393.5</v>
      </c>
      <c r="E76" s="86">
        <v>0</v>
      </c>
      <c r="F76" s="86">
        <v>1866.3</v>
      </c>
      <c r="G76" s="86">
        <v>4562.6000000000004</v>
      </c>
      <c r="H76" s="86">
        <v>0</v>
      </c>
      <c r="I76" s="86">
        <v>0</v>
      </c>
      <c r="J76" s="86">
        <v>1804.1</v>
      </c>
      <c r="K76" s="86">
        <v>0</v>
      </c>
      <c r="L76" s="86">
        <v>0</v>
      </c>
      <c r="M76" s="86">
        <v>0</v>
      </c>
      <c r="N76" s="86">
        <v>127.5</v>
      </c>
      <c r="O76" s="86">
        <v>0</v>
      </c>
      <c r="P76" s="86">
        <v>0</v>
      </c>
      <c r="Q76" s="86">
        <v>0</v>
      </c>
      <c r="R76" s="86">
        <v>0</v>
      </c>
    </row>
    <row r="77" spans="1:18" ht="15" thickBot="1" x14ac:dyDescent="0.35">
      <c r="A77" s="85" t="s">
        <v>209</v>
      </c>
      <c r="B77" s="86">
        <v>0</v>
      </c>
      <c r="C77" s="86">
        <v>447.8</v>
      </c>
      <c r="D77" s="86">
        <v>1393.5</v>
      </c>
      <c r="E77" s="86">
        <v>0</v>
      </c>
      <c r="F77" s="86">
        <v>1866.3</v>
      </c>
      <c r="G77" s="86">
        <v>4307.5</v>
      </c>
      <c r="H77" s="86">
        <v>0</v>
      </c>
      <c r="I77" s="86">
        <v>0</v>
      </c>
      <c r="J77" s="86">
        <v>1549.1</v>
      </c>
      <c r="K77" s="86">
        <v>0</v>
      </c>
      <c r="L77" s="86">
        <v>0</v>
      </c>
      <c r="M77" s="86">
        <v>0</v>
      </c>
      <c r="N77" s="86">
        <v>127.5</v>
      </c>
      <c r="O77" s="86">
        <v>0</v>
      </c>
      <c r="P77" s="86">
        <v>0</v>
      </c>
      <c r="Q77" s="86">
        <v>0</v>
      </c>
      <c r="R77" s="86">
        <v>0</v>
      </c>
    </row>
    <row r="78" spans="1:18" ht="15" thickBot="1" x14ac:dyDescent="0.35">
      <c r="A78" s="85" t="s">
        <v>212</v>
      </c>
      <c r="B78" s="86">
        <v>0</v>
      </c>
      <c r="C78" s="86">
        <v>447.8</v>
      </c>
      <c r="D78" s="86">
        <v>1393.5</v>
      </c>
      <c r="E78" s="86">
        <v>0</v>
      </c>
      <c r="F78" s="86">
        <v>1866.3</v>
      </c>
      <c r="G78" s="86">
        <v>4307.5</v>
      </c>
      <c r="H78" s="86">
        <v>0</v>
      </c>
      <c r="I78" s="86">
        <v>0</v>
      </c>
      <c r="J78" s="86">
        <v>1549.1</v>
      </c>
      <c r="K78" s="86">
        <v>0</v>
      </c>
      <c r="L78" s="86">
        <v>0</v>
      </c>
      <c r="M78" s="86">
        <v>0</v>
      </c>
      <c r="N78" s="86">
        <v>127.5</v>
      </c>
      <c r="O78" s="86">
        <v>0</v>
      </c>
      <c r="P78" s="86">
        <v>0</v>
      </c>
      <c r="Q78" s="86">
        <v>0</v>
      </c>
      <c r="R78" s="86">
        <v>0</v>
      </c>
    </row>
    <row r="79" spans="1:18" ht="15" thickBot="1" x14ac:dyDescent="0.35">
      <c r="A79" s="85" t="s">
        <v>213</v>
      </c>
      <c r="B79" s="86">
        <v>0</v>
      </c>
      <c r="C79" s="86">
        <v>447.8</v>
      </c>
      <c r="D79" s="86">
        <v>1393.5</v>
      </c>
      <c r="E79" s="86">
        <v>0</v>
      </c>
      <c r="F79" s="86">
        <v>1866.3</v>
      </c>
      <c r="G79" s="86">
        <v>2372.8000000000002</v>
      </c>
      <c r="H79" s="86">
        <v>0</v>
      </c>
      <c r="I79" s="86">
        <v>0</v>
      </c>
      <c r="J79" s="86">
        <v>1166.5</v>
      </c>
      <c r="K79" s="86">
        <v>0</v>
      </c>
      <c r="L79" s="86">
        <v>0</v>
      </c>
      <c r="M79" s="86">
        <v>0</v>
      </c>
      <c r="N79" s="86">
        <v>127.5</v>
      </c>
      <c r="O79" s="86">
        <v>0</v>
      </c>
      <c r="P79" s="86">
        <v>0</v>
      </c>
      <c r="Q79" s="86">
        <v>0</v>
      </c>
      <c r="R79" s="86">
        <v>0</v>
      </c>
    </row>
    <row r="80" spans="1:18" ht="15" thickBot="1" x14ac:dyDescent="0.35">
      <c r="A80" s="85" t="s">
        <v>215</v>
      </c>
      <c r="B80" s="86">
        <v>0</v>
      </c>
      <c r="C80" s="86">
        <v>447.8</v>
      </c>
      <c r="D80" s="86">
        <v>1393.5</v>
      </c>
      <c r="E80" s="86">
        <v>0</v>
      </c>
      <c r="F80" s="86">
        <v>0</v>
      </c>
      <c r="G80" s="86">
        <v>2372.8000000000002</v>
      </c>
      <c r="H80" s="86">
        <v>0</v>
      </c>
      <c r="I80" s="86">
        <v>0</v>
      </c>
      <c r="J80" s="86">
        <v>1166.5</v>
      </c>
      <c r="K80" s="86">
        <v>0</v>
      </c>
      <c r="L80" s="86">
        <v>0</v>
      </c>
      <c r="M80" s="86">
        <v>0</v>
      </c>
      <c r="N80" s="86">
        <v>127.5</v>
      </c>
      <c r="O80" s="86">
        <v>0</v>
      </c>
      <c r="P80" s="86">
        <v>0</v>
      </c>
      <c r="Q80" s="86">
        <v>0</v>
      </c>
      <c r="R80" s="86">
        <v>0</v>
      </c>
    </row>
    <row r="81" spans="1:22" ht="15" thickBot="1" x14ac:dyDescent="0.35">
      <c r="A81" s="85" t="s">
        <v>216</v>
      </c>
      <c r="B81" s="86">
        <v>0</v>
      </c>
      <c r="C81" s="86">
        <v>447.8</v>
      </c>
      <c r="D81" s="86">
        <v>1393.5</v>
      </c>
      <c r="E81" s="86">
        <v>0</v>
      </c>
      <c r="F81" s="86">
        <v>0</v>
      </c>
      <c r="G81" s="86">
        <v>382.6</v>
      </c>
      <c r="H81" s="86">
        <v>0</v>
      </c>
      <c r="I81" s="86">
        <v>0</v>
      </c>
      <c r="J81" s="86">
        <v>1166.5</v>
      </c>
      <c r="K81" s="86">
        <v>0</v>
      </c>
      <c r="L81" s="86">
        <v>0</v>
      </c>
      <c r="M81" s="86">
        <v>0</v>
      </c>
      <c r="N81" s="86">
        <v>127.5</v>
      </c>
      <c r="O81" s="86">
        <v>0</v>
      </c>
      <c r="P81" s="86">
        <v>0</v>
      </c>
      <c r="Q81" s="86">
        <v>0</v>
      </c>
      <c r="R81" s="86">
        <v>0</v>
      </c>
    </row>
    <row r="82" spans="1:22" ht="15" thickBot="1" x14ac:dyDescent="0.35">
      <c r="A82" s="85" t="s">
        <v>219</v>
      </c>
      <c r="B82" s="86">
        <v>0</v>
      </c>
      <c r="C82" s="86">
        <v>447.8</v>
      </c>
      <c r="D82" s="86">
        <v>1007.9</v>
      </c>
      <c r="E82" s="86">
        <v>0</v>
      </c>
      <c r="F82" s="86">
        <v>0</v>
      </c>
      <c r="G82" s="86">
        <v>382.6</v>
      </c>
      <c r="H82" s="86">
        <v>0</v>
      </c>
      <c r="I82" s="86">
        <v>0</v>
      </c>
      <c r="J82" s="86">
        <v>1039</v>
      </c>
      <c r="K82" s="86">
        <v>0</v>
      </c>
      <c r="L82" s="86">
        <v>0</v>
      </c>
      <c r="M82" s="86">
        <v>0</v>
      </c>
      <c r="N82" s="86">
        <v>127.5</v>
      </c>
      <c r="O82" s="86">
        <v>0</v>
      </c>
      <c r="P82" s="86">
        <v>0</v>
      </c>
      <c r="Q82" s="86">
        <v>0</v>
      </c>
      <c r="R82" s="86">
        <v>0</v>
      </c>
    </row>
    <row r="83" spans="1:22" ht="15" thickBot="1" x14ac:dyDescent="0.35">
      <c r="A83" s="85" t="s">
        <v>221</v>
      </c>
      <c r="B83" s="86">
        <v>0</v>
      </c>
      <c r="C83" s="86">
        <v>447.8</v>
      </c>
      <c r="D83" s="86">
        <v>1007.9</v>
      </c>
      <c r="E83" s="86">
        <v>0</v>
      </c>
      <c r="F83" s="86">
        <v>0</v>
      </c>
      <c r="G83" s="86">
        <v>0</v>
      </c>
      <c r="H83" s="86">
        <v>0</v>
      </c>
      <c r="I83" s="86">
        <v>0</v>
      </c>
      <c r="J83" s="86">
        <v>1039</v>
      </c>
      <c r="K83" s="86">
        <v>0</v>
      </c>
      <c r="L83" s="86">
        <v>0</v>
      </c>
      <c r="M83" s="86">
        <v>0</v>
      </c>
      <c r="N83" s="86">
        <v>127.5</v>
      </c>
      <c r="O83" s="86">
        <v>0</v>
      </c>
      <c r="P83" s="86">
        <v>0</v>
      </c>
      <c r="Q83" s="86">
        <v>0</v>
      </c>
      <c r="R83" s="86">
        <v>0</v>
      </c>
    </row>
    <row r="84" spans="1:22" ht="15" thickBot="1" x14ac:dyDescent="0.35">
      <c r="A84" s="85" t="s">
        <v>223</v>
      </c>
      <c r="B84" s="86">
        <v>0</v>
      </c>
      <c r="C84" s="86">
        <v>447.8</v>
      </c>
      <c r="D84" s="86">
        <v>1007.9</v>
      </c>
      <c r="E84" s="86">
        <v>0</v>
      </c>
      <c r="F84" s="86">
        <v>0</v>
      </c>
      <c r="G84" s="86">
        <v>0</v>
      </c>
      <c r="H84" s="86">
        <v>0</v>
      </c>
      <c r="I84" s="86">
        <v>0</v>
      </c>
      <c r="J84" s="86">
        <v>1039</v>
      </c>
      <c r="K84" s="86">
        <v>0</v>
      </c>
      <c r="L84" s="86">
        <v>0</v>
      </c>
      <c r="M84" s="86">
        <v>0</v>
      </c>
      <c r="N84" s="86">
        <v>127.5</v>
      </c>
      <c r="O84" s="86">
        <v>0</v>
      </c>
      <c r="P84" s="86">
        <v>0</v>
      </c>
      <c r="Q84" s="86">
        <v>0</v>
      </c>
      <c r="R84" s="86">
        <v>0</v>
      </c>
    </row>
    <row r="85" spans="1:22" ht="15" thickBot="1" x14ac:dyDescent="0.35">
      <c r="A85" s="85" t="s">
        <v>224</v>
      </c>
      <c r="B85" s="86">
        <v>0</v>
      </c>
      <c r="C85" s="86">
        <v>447.8</v>
      </c>
      <c r="D85" s="86">
        <v>1007.9</v>
      </c>
      <c r="E85" s="86">
        <v>0</v>
      </c>
      <c r="F85" s="86">
        <v>0</v>
      </c>
      <c r="G85" s="86">
        <v>0</v>
      </c>
      <c r="H85" s="86">
        <v>0</v>
      </c>
      <c r="I85" s="86">
        <v>0</v>
      </c>
      <c r="J85" s="86">
        <v>1039</v>
      </c>
      <c r="K85" s="86">
        <v>0</v>
      </c>
      <c r="L85" s="86">
        <v>0</v>
      </c>
      <c r="M85" s="86">
        <v>0</v>
      </c>
      <c r="N85" s="86">
        <v>127.5</v>
      </c>
      <c r="O85" s="86">
        <v>0</v>
      </c>
      <c r="P85" s="86">
        <v>0</v>
      </c>
      <c r="Q85" s="86">
        <v>0</v>
      </c>
      <c r="R85" s="86">
        <v>0</v>
      </c>
    </row>
    <row r="86" spans="1:22" ht="15" thickBot="1" x14ac:dyDescent="0.35">
      <c r="A86" s="85" t="s">
        <v>226</v>
      </c>
      <c r="B86" s="86">
        <v>0</v>
      </c>
      <c r="C86" s="86">
        <v>447.8</v>
      </c>
      <c r="D86" s="86">
        <v>1007.9</v>
      </c>
      <c r="E86" s="86">
        <v>0</v>
      </c>
      <c r="F86" s="86">
        <v>0</v>
      </c>
      <c r="G86" s="86">
        <v>0</v>
      </c>
      <c r="H86" s="86">
        <v>0</v>
      </c>
      <c r="I86" s="86">
        <v>0</v>
      </c>
      <c r="J86" s="86">
        <v>1039</v>
      </c>
      <c r="K86" s="86">
        <v>0</v>
      </c>
      <c r="L86" s="86">
        <v>0</v>
      </c>
      <c r="M86" s="86">
        <v>0</v>
      </c>
      <c r="N86" s="86">
        <v>127.5</v>
      </c>
      <c r="O86" s="86">
        <v>0</v>
      </c>
      <c r="P86" s="86">
        <v>0</v>
      </c>
      <c r="Q86" s="86">
        <v>0</v>
      </c>
      <c r="R86" s="86">
        <v>0</v>
      </c>
    </row>
    <row r="87" spans="1:22" ht="15" thickBot="1" x14ac:dyDescent="0.35">
      <c r="A87" s="85" t="s">
        <v>227</v>
      </c>
      <c r="B87" s="86">
        <v>0</v>
      </c>
      <c r="C87" s="86">
        <v>447.8</v>
      </c>
      <c r="D87" s="86">
        <v>1007.9</v>
      </c>
      <c r="E87" s="86">
        <v>0</v>
      </c>
      <c r="F87" s="86">
        <v>0</v>
      </c>
      <c r="G87" s="86">
        <v>0</v>
      </c>
      <c r="H87" s="86">
        <v>0</v>
      </c>
      <c r="I87" s="86">
        <v>0</v>
      </c>
      <c r="J87" s="86">
        <v>1039</v>
      </c>
      <c r="K87" s="86">
        <v>0</v>
      </c>
      <c r="L87" s="86">
        <v>0</v>
      </c>
      <c r="M87" s="86">
        <v>0</v>
      </c>
      <c r="N87" s="86">
        <v>127.5</v>
      </c>
      <c r="O87" s="86">
        <v>0</v>
      </c>
      <c r="P87" s="86">
        <v>0</v>
      </c>
      <c r="Q87" s="86">
        <v>0</v>
      </c>
      <c r="R87" s="86">
        <v>0</v>
      </c>
    </row>
    <row r="88" spans="1:22" ht="15" thickBot="1" x14ac:dyDescent="0.35">
      <c r="A88" s="85" t="s">
        <v>229</v>
      </c>
      <c r="B88" s="86">
        <v>0</v>
      </c>
      <c r="C88" s="86">
        <v>447.8</v>
      </c>
      <c r="D88" s="86">
        <v>1007.9</v>
      </c>
      <c r="E88" s="86">
        <v>0</v>
      </c>
      <c r="F88" s="86">
        <v>0</v>
      </c>
      <c r="G88" s="86">
        <v>0</v>
      </c>
      <c r="H88" s="86">
        <v>0</v>
      </c>
      <c r="I88" s="86">
        <v>0</v>
      </c>
      <c r="J88" s="86">
        <v>273.89999999999998</v>
      </c>
      <c r="K88" s="86">
        <v>0</v>
      </c>
      <c r="L88" s="86">
        <v>0</v>
      </c>
      <c r="M88" s="86">
        <v>0</v>
      </c>
      <c r="N88" s="86">
        <v>127.5</v>
      </c>
      <c r="O88" s="86">
        <v>0</v>
      </c>
      <c r="P88" s="86">
        <v>0</v>
      </c>
      <c r="Q88" s="86">
        <v>0</v>
      </c>
      <c r="R88" s="86">
        <v>0</v>
      </c>
    </row>
    <row r="89" spans="1:22" ht="15" thickBot="1" x14ac:dyDescent="0.35">
      <c r="A89" s="85" t="s">
        <v>230</v>
      </c>
      <c r="B89" s="86">
        <v>0</v>
      </c>
      <c r="C89" s="86">
        <v>447.8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86">
        <v>127.5</v>
      </c>
      <c r="O89" s="86">
        <v>0</v>
      </c>
      <c r="P89" s="86">
        <v>0</v>
      </c>
      <c r="Q89" s="86">
        <v>0</v>
      </c>
      <c r="R89" s="86">
        <v>0</v>
      </c>
    </row>
    <row r="90" spans="1:22" ht="15" thickBot="1" x14ac:dyDescent="0.35">
      <c r="A90" s="85" t="s">
        <v>231</v>
      </c>
      <c r="B90" s="86">
        <v>0</v>
      </c>
      <c r="C90" s="86">
        <v>447.8</v>
      </c>
      <c r="D90" s="86"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127.5</v>
      </c>
      <c r="O90" s="86">
        <v>0</v>
      </c>
      <c r="P90" s="86">
        <v>0</v>
      </c>
      <c r="Q90" s="86">
        <v>0</v>
      </c>
      <c r="R90" s="86">
        <v>0</v>
      </c>
    </row>
    <row r="91" spans="1:22" ht="15" thickBot="1" x14ac:dyDescent="0.35">
      <c r="A91" s="85" t="s">
        <v>232</v>
      </c>
      <c r="B91" s="86">
        <v>0</v>
      </c>
      <c r="C91" s="86">
        <v>447.8</v>
      </c>
      <c r="D91" s="86">
        <v>0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127.5</v>
      </c>
      <c r="O91" s="86">
        <v>0</v>
      </c>
      <c r="P91" s="86">
        <v>0</v>
      </c>
      <c r="Q91" s="86">
        <v>0</v>
      </c>
      <c r="R91" s="86">
        <v>0</v>
      </c>
    </row>
    <row r="92" spans="1:22" ht="15" thickBot="1" x14ac:dyDescent="0.35">
      <c r="A92" s="85" t="s">
        <v>233</v>
      </c>
      <c r="B92" s="86">
        <v>0</v>
      </c>
      <c r="C92" s="86">
        <v>447.8</v>
      </c>
      <c r="D92" s="86">
        <v>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86">
        <v>0</v>
      </c>
    </row>
    <row r="93" spans="1:22" ht="15" thickBot="1" x14ac:dyDescent="0.35">
      <c r="A93" s="85" t="s">
        <v>234</v>
      </c>
      <c r="B93" s="86">
        <v>0</v>
      </c>
      <c r="C93" s="86">
        <v>0</v>
      </c>
      <c r="D93" s="86">
        <v>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0</v>
      </c>
      <c r="O93" s="86">
        <v>0</v>
      </c>
      <c r="P93" s="86">
        <v>0</v>
      </c>
      <c r="Q93" s="86">
        <v>0</v>
      </c>
      <c r="R93" s="86">
        <v>0</v>
      </c>
    </row>
    <row r="94" spans="1:22" ht="15" thickBot="1" x14ac:dyDescent="0.35">
      <c r="A94" s="85" t="s">
        <v>235</v>
      </c>
      <c r="B94" s="86">
        <v>0</v>
      </c>
      <c r="C94" s="86">
        <v>0</v>
      </c>
      <c r="D94" s="86">
        <v>0</v>
      </c>
      <c r="E94" s="86">
        <v>0</v>
      </c>
      <c r="F94" s="86">
        <v>0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86">
        <v>0</v>
      </c>
      <c r="M94" s="86">
        <v>0</v>
      </c>
      <c r="N94" s="86">
        <v>0</v>
      </c>
      <c r="O94" s="86">
        <v>0</v>
      </c>
      <c r="P94" s="86">
        <v>0</v>
      </c>
      <c r="Q94" s="86">
        <v>0</v>
      </c>
      <c r="R94" s="86">
        <v>0</v>
      </c>
    </row>
    <row r="95" spans="1:22" ht="18.600000000000001" thickBot="1" x14ac:dyDescent="0.35">
      <c r="A95" s="70"/>
    </row>
    <row r="96" spans="1:22" ht="18.600000000000001" thickBot="1" x14ac:dyDescent="0.35">
      <c r="A96" s="85" t="s">
        <v>237</v>
      </c>
      <c r="B96" s="85" t="s">
        <v>121</v>
      </c>
      <c r="C96" s="85" t="s">
        <v>122</v>
      </c>
      <c r="D96" s="85" t="s">
        <v>123</v>
      </c>
      <c r="E96" s="85" t="s">
        <v>124</v>
      </c>
      <c r="F96" s="85" t="s">
        <v>125</v>
      </c>
      <c r="G96" s="85" t="s">
        <v>126</v>
      </c>
      <c r="H96" s="85" t="s">
        <v>127</v>
      </c>
      <c r="I96" s="85" t="s">
        <v>128</v>
      </c>
      <c r="J96" s="85" t="s">
        <v>129</v>
      </c>
      <c r="K96" s="85" t="s">
        <v>130</v>
      </c>
      <c r="L96" s="85" t="s">
        <v>131</v>
      </c>
      <c r="M96" s="85" t="s">
        <v>132</v>
      </c>
      <c r="N96" s="85" t="s">
        <v>133</v>
      </c>
      <c r="O96" s="85" t="s">
        <v>134</v>
      </c>
      <c r="P96" s="85" t="s">
        <v>135</v>
      </c>
      <c r="Q96" s="85" t="s">
        <v>136</v>
      </c>
      <c r="R96" s="85" t="s">
        <v>137</v>
      </c>
      <c r="S96" s="85" t="s">
        <v>238</v>
      </c>
      <c r="T96" s="85" t="s">
        <v>239</v>
      </c>
      <c r="U96" s="85" t="s">
        <v>240</v>
      </c>
      <c r="V96" s="85" t="s">
        <v>241</v>
      </c>
    </row>
    <row r="97" spans="1:22" ht="15" thickBot="1" x14ac:dyDescent="0.35">
      <c r="A97" s="85" t="s">
        <v>139</v>
      </c>
      <c r="B97" s="86">
        <v>622.29999999999995</v>
      </c>
      <c r="C97" s="86">
        <v>447.8</v>
      </c>
      <c r="D97" s="86">
        <v>1393.5</v>
      </c>
      <c r="E97" s="86">
        <v>0</v>
      </c>
      <c r="F97" s="86">
        <v>0</v>
      </c>
      <c r="G97" s="86">
        <v>4562.6000000000004</v>
      </c>
      <c r="H97" s="86">
        <v>0</v>
      </c>
      <c r="I97" s="86">
        <v>0</v>
      </c>
      <c r="J97" s="86">
        <v>1039</v>
      </c>
      <c r="K97" s="86">
        <v>0</v>
      </c>
      <c r="L97" s="86">
        <v>0</v>
      </c>
      <c r="M97" s="86">
        <v>0</v>
      </c>
      <c r="N97" s="86">
        <v>127.5</v>
      </c>
      <c r="O97" s="86">
        <v>0</v>
      </c>
      <c r="P97" s="86">
        <v>0</v>
      </c>
      <c r="Q97" s="86">
        <v>3187.9</v>
      </c>
      <c r="R97" s="86">
        <v>861.5</v>
      </c>
      <c r="S97" s="86">
        <v>12242.1</v>
      </c>
      <c r="T97" s="86">
        <v>12000</v>
      </c>
      <c r="U97" s="86">
        <v>-242.1</v>
      </c>
      <c r="V97" s="86">
        <v>-2.02</v>
      </c>
    </row>
    <row r="98" spans="1:22" ht="15" thickBot="1" x14ac:dyDescent="0.35">
      <c r="A98" s="85" t="s">
        <v>140</v>
      </c>
      <c r="B98" s="86">
        <v>622.29999999999995</v>
      </c>
      <c r="C98" s="86">
        <v>1822.5</v>
      </c>
      <c r="D98" s="86">
        <v>1393.5</v>
      </c>
      <c r="E98" s="86">
        <v>0</v>
      </c>
      <c r="F98" s="86">
        <v>0</v>
      </c>
      <c r="G98" s="86">
        <v>4562.6000000000004</v>
      </c>
      <c r="H98" s="86">
        <v>0</v>
      </c>
      <c r="I98" s="86">
        <v>379.5</v>
      </c>
      <c r="J98" s="86">
        <v>1039</v>
      </c>
      <c r="K98" s="86">
        <v>127.5</v>
      </c>
      <c r="L98" s="86">
        <v>0</v>
      </c>
      <c r="M98" s="86">
        <v>0</v>
      </c>
      <c r="N98" s="86">
        <v>127.5</v>
      </c>
      <c r="O98" s="86">
        <v>0</v>
      </c>
      <c r="P98" s="86">
        <v>0</v>
      </c>
      <c r="Q98" s="86">
        <v>3187.9</v>
      </c>
      <c r="R98" s="86">
        <v>0</v>
      </c>
      <c r="S98" s="86">
        <v>13262.3</v>
      </c>
      <c r="T98" s="86">
        <v>13000</v>
      </c>
      <c r="U98" s="86">
        <v>-262.3</v>
      </c>
      <c r="V98" s="86">
        <v>-2.02</v>
      </c>
    </row>
    <row r="99" spans="1:22" ht="15" thickBot="1" x14ac:dyDescent="0.35">
      <c r="A99" s="85" t="s">
        <v>141</v>
      </c>
      <c r="B99" s="86">
        <v>622.29999999999995</v>
      </c>
      <c r="C99" s="86">
        <v>1822.5</v>
      </c>
      <c r="D99" s="86">
        <v>1007.9</v>
      </c>
      <c r="E99" s="86">
        <v>0</v>
      </c>
      <c r="F99" s="86">
        <v>0</v>
      </c>
      <c r="G99" s="86">
        <v>4562.6000000000004</v>
      </c>
      <c r="H99" s="86">
        <v>0</v>
      </c>
      <c r="I99" s="86">
        <v>0</v>
      </c>
      <c r="J99" s="86">
        <v>1039</v>
      </c>
      <c r="K99" s="86">
        <v>0</v>
      </c>
      <c r="L99" s="86">
        <v>0</v>
      </c>
      <c r="M99" s="86">
        <v>0</v>
      </c>
      <c r="N99" s="86">
        <v>0</v>
      </c>
      <c r="O99" s="86">
        <v>0</v>
      </c>
      <c r="P99" s="86">
        <v>0</v>
      </c>
      <c r="Q99" s="86">
        <v>3187.9</v>
      </c>
      <c r="R99" s="86">
        <v>0</v>
      </c>
      <c r="S99" s="86">
        <v>12242.1</v>
      </c>
      <c r="T99" s="86">
        <v>12000</v>
      </c>
      <c r="U99" s="86">
        <v>-242.1</v>
      </c>
      <c r="V99" s="86">
        <v>-2.02</v>
      </c>
    </row>
    <row r="100" spans="1:22" ht="15" thickBot="1" x14ac:dyDescent="0.35">
      <c r="A100" s="85" t="s">
        <v>142</v>
      </c>
      <c r="B100" s="86">
        <v>0</v>
      </c>
      <c r="C100" s="86">
        <v>1822.5</v>
      </c>
      <c r="D100" s="86">
        <v>1007.9</v>
      </c>
      <c r="E100" s="86">
        <v>0</v>
      </c>
      <c r="F100" s="86">
        <v>0</v>
      </c>
      <c r="G100" s="86">
        <v>4562.6000000000004</v>
      </c>
      <c r="H100" s="86">
        <v>0</v>
      </c>
      <c r="I100" s="86">
        <v>0</v>
      </c>
      <c r="J100" s="86">
        <v>0</v>
      </c>
      <c r="K100" s="86">
        <v>127.5</v>
      </c>
      <c r="L100" s="86">
        <v>0</v>
      </c>
      <c r="M100" s="86">
        <v>0</v>
      </c>
      <c r="N100" s="86">
        <v>127.5</v>
      </c>
      <c r="O100" s="86">
        <v>0</v>
      </c>
      <c r="P100" s="86">
        <v>0</v>
      </c>
      <c r="Q100" s="86">
        <v>3573.5</v>
      </c>
      <c r="R100" s="86">
        <v>0</v>
      </c>
      <c r="S100" s="86">
        <v>11221.5</v>
      </c>
      <c r="T100" s="86">
        <v>11000</v>
      </c>
      <c r="U100" s="86">
        <v>-221.5</v>
      </c>
      <c r="V100" s="86">
        <v>-2.0099999999999998</v>
      </c>
    </row>
    <row r="101" spans="1:22" ht="15" thickBot="1" x14ac:dyDescent="0.35">
      <c r="A101" s="85" t="s">
        <v>143</v>
      </c>
      <c r="B101" s="86">
        <v>0</v>
      </c>
      <c r="C101" s="86">
        <v>0</v>
      </c>
      <c r="D101" s="86">
        <v>0</v>
      </c>
      <c r="E101" s="86">
        <v>0</v>
      </c>
      <c r="F101" s="86">
        <v>0</v>
      </c>
      <c r="G101" s="86">
        <v>382.6</v>
      </c>
      <c r="H101" s="86">
        <v>0</v>
      </c>
      <c r="I101" s="86">
        <v>0</v>
      </c>
      <c r="J101" s="86">
        <v>2314.1999999999998</v>
      </c>
      <c r="K101" s="86">
        <v>127.5</v>
      </c>
      <c r="L101" s="86">
        <v>255</v>
      </c>
      <c r="M101" s="86">
        <v>0</v>
      </c>
      <c r="N101" s="86">
        <v>127.5</v>
      </c>
      <c r="O101" s="86">
        <v>0</v>
      </c>
      <c r="P101" s="86">
        <v>0</v>
      </c>
      <c r="Q101" s="86">
        <v>3187.9</v>
      </c>
      <c r="R101" s="86">
        <v>0</v>
      </c>
      <c r="S101" s="86">
        <v>6394.7</v>
      </c>
      <c r="T101" s="86">
        <v>12000</v>
      </c>
      <c r="U101" s="86">
        <v>5605.3</v>
      </c>
      <c r="V101" s="86">
        <v>46.71</v>
      </c>
    </row>
    <row r="102" spans="1:22" ht="15" thickBot="1" x14ac:dyDescent="0.35">
      <c r="A102" s="85" t="s">
        <v>144</v>
      </c>
      <c r="B102" s="86">
        <v>771.2</v>
      </c>
      <c r="C102" s="86">
        <v>1822.5</v>
      </c>
      <c r="D102" s="86">
        <v>1007.9</v>
      </c>
      <c r="E102" s="86">
        <v>0</v>
      </c>
      <c r="F102" s="86">
        <v>0</v>
      </c>
      <c r="G102" s="86">
        <v>2372.8000000000002</v>
      </c>
      <c r="H102" s="86">
        <v>0</v>
      </c>
      <c r="I102" s="86">
        <v>0</v>
      </c>
      <c r="J102" s="86">
        <v>1549.1</v>
      </c>
      <c r="K102" s="86">
        <v>127.5</v>
      </c>
      <c r="L102" s="86">
        <v>255</v>
      </c>
      <c r="M102" s="86">
        <v>0</v>
      </c>
      <c r="N102" s="86">
        <v>127.5</v>
      </c>
      <c r="O102" s="86">
        <v>0</v>
      </c>
      <c r="P102" s="86">
        <v>0</v>
      </c>
      <c r="Q102" s="86">
        <v>3187.9</v>
      </c>
      <c r="R102" s="86">
        <v>0</v>
      </c>
      <c r="S102" s="86">
        <v>11221.5</v>
      </c>
      <c r="T102" s="86">
        <v>11000</v>
      </c>
      <c r="U102" s="86">
        <v>-221.5</v>
      </c>
      <c r="V102" s="86">
        <v>-2.0099999999999998</v>
      </c>
    </row>
    <row r="103" spans="1:22" ht="15" thickBot="1" x14ac:dyDescent="0.35">
      <c r="A103" s="85" t="s">
        <v>145</v>
      </c>
      <c r="B103" s="86">
        <v>0</v>
      </c>
      <c r="C103" s="86">
        <v>447.8</v>
      </c>
      <c r="D103" s="86">
        <v>1007.9</v>
      </c>
      <c r="E103" s="86">
        <v>0</v>
      </c>
      <c r="F103" s="86">
        <v>0</v>
      </c>
      <c r="G103" s="86">
        <v>4307.5</v>
      </c>
      <c r="H103" s="86">
        <v>0</v>
      </c>
      <c r="I103" s="86">
        <v>0</v>
      </c>
      <c r="J103" s="86">
        <v>5075.7</v>
      </c>
      <c r="K103" s="86">
        <v>127.5</v>
      </c>
      <c r="L103" s="86">
        <v>0</v>
      </c>
      <c r="M103" s="86">
        <v>0</v>
      </c>
      <c r="N103" s="86">
        <v>127.5</v>
      </c>
      <c r="O103" s="86">
        <v>0</v>
      </c>
      <c r="P103" s="86">
        <v>0</v>
      </c>
      <c r="Q103" s="86">
        <v>3187.9</v>
      </c>
      <c r="R103" s="86">
        <v>0</v>
      </c>
      <c r="S103" s="86">
        <v>14281.9</v>
      </c>
      <c r="T103" s="86">
        <v>14000</v>
      </c>
      <c r="U103" s="86">
        <v>-281.89999999999998</v>
      </c>
      <c r="V103" s="86">
        <v>-2.0099999999999998</v>
      </c>
    </row>
    <row r="104" spans="1:22" ht="15" thickBot="1" x14ac:dyDescent="0.35">
      <c r="A104" s="85" t="s">
        <v>146</v>
      </c>
      <c r="B104" s="86">
        <v>622.29999999999995</v>
      </c>
      <c r="C104" s="86">
        <v>447.8</v>
      </c>
      <c r="D104" s="86">
        <v>0</v>
      </c>
      <c r="E104" s="86">
        <v>0</v>
      </c>
      <c r="F104" s="86">
        <v>0</v>
      </c>
      <c r="G104" s="86">
        <v>6304.4</v>
      </c>
      <c r="H104" s="86">
        <v>0</v>
      </c>
      <c r="I104" s="86">
        <v>0</v>
      </c>
      <c r="J104" s="86">
        <v>1039</v>
      </c>
      <c r="K104" s="86">
        <v>127.5</v>
      </c>
      <c r="L104" s="86">
        <v>0</v>
      </c>
      <c r="M104" s="86">
        <v>0</v>
      </c>
      <c r="N104" s="86">
        <v>127.5</v>
      </c>
      <c r="O104" s="86">
        <v>0</v>
      </c>
      <c r="P104" s="86">
        <v>0</v>
      </c>
      <c r="Q104" s="86">
        <v>3573.5</v>
      </c>
      <c r="R104" s="86">
        <v>0</v>
      </c>
      <c r="S104" s="86">
        <v>12242.1</v>
      </c>
      <c r="T104" s="86">
        <v>12000</v>
      </c>
      <c r="U104" s="86">
        <v>-242.1</v>
      </c>
      <c r="V104" s="86">
        <v>-2.02</v>
      </c>
    </row>
    <row r="105" spans="1:22" ht="15" thickBot="1" x14ac:dyDescent="0.35">
      <c r="A105" s="85" t="s">
        <v>147</v>
      </c>
      <c r="B105" s="86">
        <v>0</v>
      </c>
      <c r="C105" s="86">
        <v>447.8</v>
      </c>
      <c r="D105" s="86">
        <v>1007.9</v>
      </c>
      <c r="E105" s="86">
        <v>0</v>
      </c>
      <c r="F105" s="86">
        <v>0</v>
      </c>
      <c r="G105" s="86">
        <v>6304.4</v>
      </c>
      <c r="H105" s="86">
        <v>0</v>
      </c>
      <c r="I105" s="86">
        <v>0</v>
      </c>
      <c r="J105" s="86">
        <v>1166.5</v>
      </c>
      <c r="K105" s="86">
        <v>0</v>
      </c>
      <c r="L105" s="86">
        <v>0</v>
      </c>
      <c r="M105" s="86">
        <v>0</v>
      </c>
      <c r="N105" s="86">
        <v>127.5</v>
      </c>
      <c r="O105" s="86">
        <v>0</v>
      </c>
      <c r="P105" s="86">
        <v>0</v>
      </c>
      <c r="Q105" s="86">
        <v>3187.9</v>
      </c>
      <c r="R105" s="86">
        <v>0</v>
      </c>
      <c r="S105" s="86">
        <v>12242.1</v>
      </c>
      <c r="T105" s="86">
        <v>12000</v>
      </c>
      <c r="U105" s="86">
        <v>-242.1</v>
      </c>
      <c r="V105" s="86">
        <v>-2.02</v>
      </c>
    </row>
    <row r="106" spans="1:22" ht="15" thickBot="1" x14ac:dyDescent="0.35">
      <c r="A106" s="85" t="s">
        <v>148</v>
      </c>
      <c r="B106" s="86">
        <v>622.29999999999995</v>
      </c>
      <c r="C106" s="86">
        <v>447.8</v>
      </c>
      <c r="D106" s="86">
        <v>1007.9</v>
      </c>
      <c r="E106" s="86">
        <v>0</v>
      </c>
      <c r="F106" s="86">
        <v>0</v>
      </c>
      <c r="G106" s="86">
        <v>6304.4</v>
      </c>
      <c r="H106" s="86">
        <v>0</v>
      </c>
      <c r="I106" s="86">
        <v>0</v>
      </c>
      <c r="J106" s="86">
        <v>1039</v>
      </c>
      <c r="K106" s="86">
        <v>127.5</v>
      </c>
      <c r="L106" s="86">
        <v>1032.4000000000001</v>
      </c>
      <c r="M106" s="86">
        <v>0</v>
      </c>
      <c r="N106" s="86">
        <v>127.5</v>
      </c>
      <c r="O106" s="86">
        <v>0</v>
      </c>
      <c r="P106" s="86">
        <v>0</v>
      </c>
      <c r="Q106" s="86">
        <v>3573.5</v>
      </c>
      <c r="R106" s="86">
        <v>0</v>
      </c>
      <c r="S106" s="86">
        <v>14282.4</v>
      </c>
      <c r="T106" s="86">
        <v>14000</v>
      </c>
      <c r="U106" s="86">
        <v>-282.39999999999998</v>
      </c>
      <c r="V106" s="86">
        <v>-2.02</v>
      </c>
    </row>
    <row r="107" spans="1:22" ht="15" thickBot="1" x14ac:dyDescent="0.35">
      <c r="A107" s="85" t="s">
        <v>149</v>
      </c>
      <c r="B107" s="86">
        <v>771.2</v>
      </c>
      <c r="C107" s="86">
        <v>447.8</v>
      </c>
      <c r="D107" s="86">
        <v>0</v>
      </c>
      <c r="E107" s="86">
        <v>0</v>
      </c>
      <c r="F107" s="86">
        <v>0</v>
      </c>
      <c r="G107" s="86">
        <v>6304.4</v>
      </c>
      <c r="H107" s="86">
        <v>0</v>
      </c>
      <c r="I107" s="86">
        <v>0</v>
      </c>
      <c r="J107" s="86">
        <v>0</v>
      </c>
      <c r="K107" s="86">
        <v>127.5</v>
      </c>
      <c r="L107" s="86">
        <v>255</v>
      </c>
      <c r="M107" s="86">
        <v>0</v>
      </c>
      <c r="N107" s="86">
        <v>127.5</v>
      </c>
      <c r="O107" s="86">
        <v>0</v>
      </c>
      <c r="P107" s="86">
        <v>0</v>
      </c>
      <c r="Q107" s="86">
        <v>3187.9</v>
      </c>
      <c r="R107" s="86">
        <v>0</v>
      </c>
      <c r="S107" s="86">
        <v>11221.5</v>
      </c>
      <c r="T107" s="86">
        <v>11000</v>
      </c>
      <c r="U107" s="86">
        <v>-221.5</v>
      </c>
      <c r="V107" s="86">
        <v>-2.0099999999999998</v>
      </c>
    </row>
    <row r="108" spans="1:22" ht="15" thickBot="1" x14ac:dyDescent="0.35">
      <c r="A108" s="85" t="s">
        <v>150</v>
      </c>
      <c r="B108" s="86">
        <v>622.29999999999995</v>
      </c>
      <c r="C108" s="86">
        <v>447.8</v>
      </c>
      <c r="D108" s="86">
        <v>1393.5</v>
      </c>
      <c r="E108" s="86">
        <v>0</v>
      </c>
      <c r="F108" s="86">
        <v>0</v>
      </c>
      <c r="G108" s="86">
        <v>6304.4</v>
      </c>
      <c r="H108" s="86">
        <v>0</v>
      </c>
      <c r="I108" s="86">
        <v>0</v>
      </c>
      <c r="J108" s="86">
        <v>1039</v>
      </c>
      <c r="K108" s="86">
        <v>127.5</v>
      </c>
      <c r="L108" s="86">
        <v>1032.4000000000001</v>
      </c>
      <c r="M108" s="86">
        <v>0</v>
      </c>
      <c r="N108" s="86">
        <v>127.5</v>
      </c>
      <c r="O108" s="86">
        <v>0</v>
      </c>
      <c r="P108" s="86">
        <v>0</v>
      </c>
      <c r="Q108" s="86">
        <v>3187.9</v>
      </c>
      <c r="R108" s="86">
        <v>0</v>
      </c>
      <c r="S108" s="86">
        <v>14282.4</v>
      </c>
      <c r="T108" s="86">
        <v>14000</v>
      </c>
      <c r="U108" s="86">
        <v>-282.39999999999998</v>
      </c>
      <c r="V108" s="86">
        <v>-2.02</v>
      </c>
    </row>
    <row r="109" spans="1:22" ht="15" thickBot="1" x14ac:dyDescent="0.35">
      <c r="A109" s="85" t="s">
        <v>151</v>
      </c>
      <c r="B109" s="86">
        <v>771.2</v>
      </c>
      <c r="C109" s="86">
        <v>447.8</v>
      </c>
      <c r="D109" s="86">
        <v>0</v>
      </c>
      <c r="E109" s="86">
        <v>0</v>
      </c>
      <c r="F109" s="86">
        <v>0</v>
      </c>
      <c r="G109" s="86">
        <v>6304.4</v>
      </c>
      <c r="H109" s="86">
        <v>0</v>
      </c>
      <c r="I109" s="86">
        <v>0</v>
      </c>
      <c r="J109" s="86">
        <v>1166.5</v>
      </c>
      <c r="K109" s="86">
        <v>127.5</v>
      </c>
      <c r="L109" s="86">
        <v>267.3</v>
      </c>
      <c r="M109" s="86">
        <v>0</v>
      </c>
      <c r="N109" s="86">
        <v>127.5</v>
      </c>
      <c r="O109" s="86">
        <v>0</v>
      </c>
      <c r="P109" s="86">
        <v>0</v>
      </c>
      <c r="Q109" s="86">
        <v>3187.9</v>
      </c>
      <c r="R109" s="86">
        <v>861.5</v>
      </c>
      <c r="S109" s="86">
        <v>13261.8</v>
      </c>
      <c r="T109" s="86">
        <v>13000</v>
      </c>
      <c r="U109" s="86">
        <v>-261.8</v>
      </c>
      <c r="V109" s="86">
        <v>-2.0099999999999998</v>
      </c>
    </row>
    <row r="110" spans="1:22" ht="15" thickBot="1" x14ac:dyDescent="0.35">
      <c r="A110" s="85" t="s">
        <v>152</v>
      </c>
      <c r="B110" s="86">
        <v>0</v>
      </c>
      <c r="C110" s="86">
        <v>447.8</v>
      </c>
      <c r="D110" s="86">
        <v>1393.5</v>
      </c>
      <c r="E110" s="86">
        <v>0</v>
      </c>
      <c r="F110" s="86">
        <v>1866.3</v>
      </c>
      <c r="G110" s="86">
        <v>4307.5</v>
      </c>
      <c r="H110" s="86">
        <v>0</v>
      </c>
      <c r="I110" s="86">
        <v>0</v>
      </c>
      <c r="J110" s="86">
        <v>1804.1</v>
      </c>
      <c r="K110" s="86">
        <v>127.5</v>
      </c>
      <c r="L110" s="86">
        <v>0</v>
      </c>
      <c r="M110" s="86">
        <v>0</v>
      </c>
      <c r="N110" s="86">
        <v>127.5</v>
      </c>
      <c r="O110" s="86">
        <v>0</v>
      </c>
      <c r="P110" s="86">
        <v>0</v>
      </c>
      <c r="Q110" s="86">
        <v>3187.9</v>
      </c>
      <c r="R110" s="86">
        <v>0</v>
      </c>
      <c r="S110" s="86">
        <v>13262.3</v>
      </c>
      <c r="T110" s="86">
        <v>13000</v>
      </c>
      <c r="U110" s="86">
        <v>-262.3</v>
      </c>
      <c r="V110" s="86">
        <v>-2.02</v>
      </c>
    </row>
    <row r="111" spans="1:22" ht="15" thickBot="1" x14ac:dyDescent="0.35">
      <c r="A111" s="85" t="s">
        <v>153</v>
      </c>
      <c r="B111" s="86">
        <v>622.29999999999995</v>
      </c>
      <c r="C111" s="86">
        <v>447.8</v>
      </c>
      <c r="D111" s="86">
        <v>1007.9</v>
      </c>
      <c r="E111" s="86">
        <v>0</v>
      </c>
      <c r="F111" s="86">
        <v>2886.5</v>
      </c>
      <c r="G111" s="86">
        <v>0</v>
      </c>
      <c r="H111" s="86">
        <v>0</v>
      </c>
      <c r="I111" s="86">
        <v>0</v>
      </c>
      <c r="J111" s="86">
        <v>1804.1</v>
      </c>
      <c r="K111" s="86">
        <v>0</v>
      </c>
      <c r="L111" s="86">
        <v>0</v>
      </c>
      <c r="M111" s="86">
        <v>0</v>
      </c>
      <c r="N111" s="86">
        <v>127.5</v>
      </c>
      <c r="O111" s="86">
        <v>0</v>
      </c>
      <c r="P111" s="86">
        <v>0</v>
      </c>
      <c r="Q111" s="86">
        <v>3187.9</v>
      </c>
      <c r="R111" s="86">
        <v>3178.7</v>
      </c>
      <c r="S111" s="86">
        <v>13262.8</v>
      </c>
      <c r="T111" s="86">
        <v>13000</v>
      </c>
      <c r="U111" s="86">
        <v>-262.8</v>
      </c>
      <c r="V111" s="86">
        <v>-2.02</v>
      </c>
    </row>
    <row r="112" spans="1:22" ht="15" thickBot="1" x14ac:dyDescent="0.35">
      <c r="A112" s="85" t="s">
        <v>154</v>
      </c>
      <c r="B112" s="86">
        <v>622.29999999999995</v>
      </c>
      <c r="C112" s="86">
        <v>0</v>
      </c>
      <c r="D112" s="86">
        <v>1393.5</v>
      </c>
      <c r="E112" s="86">
        <v>4292.2</v>
      </c>
      <c r="F112" s="86">
        <v>1866.3</v>
      </c>
      <c r="G112" s="86">
        <v>382.6</v>
      </c>
      <c r="H112" s="86">
        <v>0</v>
      </c>
      <c r="I112" s="86">
        <v>0</v>
      </c>
      <c r="J112" s="86">
        <v>1549.1</v>
      </c>
      <c r="K112" s="86">
        <v>0</v>
      </c>
      <c r="L112" s="86">
        <v>0</v>
      </c>
      <c r="M112" s="86">
        <v>0</v>
      </c>
      <c r="N112" s="86">
        <v>127.5</v>
      </c>
      <c r="O112" s="86">
        <v>0</v>
      </c>
      <c r="P112" s="86">
        <v>0</v>
      </c>
      <c r="Q112" s="86">
        <v>3187.9</v>
      </c>
      <c r="R112" s="86">
        <v>861.5</v>
      </c>
      <c r="S112" s="86">
        <v>14282.9</v>
      </c>
      <c r="T112" s="86">
        <v>14000</v>
      </c>
      <c r="U112" s="86">
        <v>-282.89999999999998</v>
      </c>
      <c r="V112" s="86">
        <v>-2.02</v>
      </c>
    </row>
    <row r="113" spans="1:22" ht="15" thickBot="1" x14ac:dyDescent="0.35">
      <c r="A113" s="85" t="s">
        <v>155</v>
      </c>
      <c r="B113" s="86">
        <v>0</v>
      </c>
      <c r="C113" s="86">
        <v>447.8</v>
      </c>
      <c r="D113" s="86">
        <v>0</v>
      </c>
      <c r="E113" s="86">
        <v>7122.1</v>
      </c>
      <c r="F113" s="86">
        <v>1866.3</v>
      </c>
      <c r="G113" s="86">
        <v>382.6</v>
      </c>
      <c r="H113" s="86">
        <v>0</v>
      </c>
      <c r="I113" s="86">
        <v>0</v>
      </c>
      <c r="J113" s="86">
        <v>0</v>
      </c>
      <c r="K113" s="86">
        <v>127.5</v>
      </c>
      <c r="L113" s="86">
        <v>0</v>
      </c>
      <c r="M113" s="86">
        <v>0</v>
      </c>
      <c r="N113" s="86">
        <v>127.5</v>
      </c>
      <c r="O113" s="86">
        <v>0</v>
      </c>
      <c r="P113" s="86">
        <v>0</v>
      </c>
      <c r="Q113" s="86">
        <v>3187.9</v>
      </c>
      <c r="R113" s="86">
        <v>0</v>
      </c>
      <c r="S113" s="86">
        <v>13261.8</v>
      </c>
      <c r="T113" s="86">
        <v>13000</v>
      </c>
      <c r="U113" s="86">
        <v>-261.8</v>
      </c>
      <c r="V113" s="86">
        <v>-2.0099999999999998</v>
      </c>
    </row>
    <row r="114" spans="1:22" ht="15" thickBot="1" x14ac:dyDescent="0.35">
      <c r="A114" s="85" t="s">
        <v>156</v>
      </c>
      <c r="B114" s="86">
        <v>771.2</v>
      </c>
      <c r="C114" s="86">
        <v>447.8</v>
      </c>
      <c r="D114" s="86">
        <v>0</v>
      </c>
      <c r="E114" s="86">
        <v>4164.7</v>
      </c>
      <c r="F114" s="86">
        <v>1866.3</v>
      </c>
      <c r="G114" s="86">
        <v>382.6</v>
      </c>
      <c r="H114" s="86">
        <v>0</v>
      </c>
      <c r="I114" s="86">
        <v>0</v>
      </c>
      <c r="J114" s="86">
        <v>273.89999999999998</v>
      </c>
      <c r="K114" s="86">
        <v>0</v>
      </c>
      <c r="L114" s="86">
        <v>0</v>
      </c>
      <c r="M114" s="86">
        <v>0</v>
      </c>
      <c r="N114" s="86">
        <v>127.5</v>
      </c>
      <c r="O114" s="86">
        <v>0</v>
      </c>
      <c r="P114" s="86">
        <v>0</v>
      </c>
      <c r="Q114" s="86">
        <v>3187.9</v>
      </c>
      <c r="R114" s="86">
        <v>0</v>
      </c>
      <c r="S114" s="86">
        <v>11222</v>
      </c>
      <c r="T114" s="86">
        <v>11000</v>
      </c>
      <c r="U114" s="86">
        <v>-222</v>
      </c>
      <c r="V114" s="86">
        <v>-2.02</v>
      </c>
    </row>
    <row r="115" spans="1:22" ht="15" thickBot="1" x14ac:dyDescent="0.35">
      <c r="A115" s="85" t="s">
        <v>157</v>
      </c>
      <c r="B115" s="86">
        <v>0</v>
      </c>
      <c r="C115" s="86">
        <v>447.8</v>
      </c>
      <c r="D115" s="86">
        <v>1393.5</v>
      </c>
      <c r="E115" s="86">
        <v>0</v>
      </c>
      <c r="F115" s="86">
        <v>0</v>
      </c>
      <c r="G115" s="86">
        <v>4562.6000000000004</v>
      </c>
      <c r="H115" s="86">
        <v>0</v>
      </c>
      <c r="I115" s="86">
        <v>0</v>
      </c>
      <c r="J115" s="86">
        <v>0</v>
      </c>
      <c r="K115" s="86">
        <v>0</v>
      </c>
      <c r="L115" s="86">
        <v>6602.8</v>
      </c>
      <c r="M115" s="86">
        <v>0</v>
      </c>
      <c r="N115" s="86">
        <v>127.5</v>
      </c>
      <c r="O115" s="86">
        <v>0</v>
      </c>
      <c r="P115" s="86">
        <v>0</v>
      </c>
      <c r="Q115" s="86">
        <v>3187.9</v>
      </c>
      <c r="R115" s="86">
        <v>0</v>
      </c>
      <c r="S115" s="86">
        <v>16322.2</v>
      </c>
      <c r="T115" s="86">
        <v>16000</v>
      </c>
      <c r="U115" s="86">
        <v>-322.2</v>
      </c>
      <c r="V115" s="86">
        <v>-2.0099999999999998</v>
      </c>
    </row>
    <row r="116" spans="1:22" ht="15" thickBot="1" x14ac:dyDescent="0.35">
      <c r="A116" s="85" t="s">
        <v>158</v>
      </c>
      <c r="B116" s="86">
        <v>0</v>
      </c>
      <c r="C116" s="86">
        <v>1822.5</v>
      </c>
      <c r="D116" s="86">
        <v>1393.5</v>
      </c>
      <c r="E116" s="86">
        <v>0</v>
      </c>
      <c r="F116" s="86">
        <v>0</v>
      </c>
      <c r="G116" s="86">
        <v>6304.4</v>
      </c>
      <c r="H116" s="86">
        <v>0</v>
      </c>
      <c r="I116" s="86">
        <v>0</v>
      </c>
      <c r="J116" s="86">
        <v>2338.6999999999998</v>
      </c>
      <c r="K116" s="86">
        <v>127.5</v>
      </c>
      <c r="L116" s="86">
        <v>0</v>
      </c>
      <c r="M116" s="86">
        <v>0</v>
      </c>
      <c r="N116" s="86">
        <v>127.5</v>
      </c>
      <c r="O116" s="86">
        <v>0</v>
      </c>
      <c r="P116" s="86">
        <v>0</v>
      </c>
      <c r="Q116" s="86">
        <v>3187.9</v>
      </c>
      <c r="R116" s="86">
        <v>0</v>
      </c>
      <c r="S116" s="86">
        <v>15302</v>
      </c>
      <c r="T116" s="86">
        <v>15000</v>
      </c>
      <c r="U116" s="86">
        <v>-302</v>
      </c>
      <c r="V116" s="86">
        <v>-2.0099999999999998</v>
      </c>
    </row>
    <row r="117" spans="1:22" ht="15" thickBot="1" x14ac:dyDescent="0.35">
      <c r="A117" s="85" t="s">
        <v>159</v>
      </c>
      <c r="B117" s="86">
        <v>0</v>
      </c>
      <c r="C117" s="86">
        <v>447.8</v>
      </c>
      <c r="D117" s="86">
        <v>1393.5</v>
      </c>
      <c r="E117" s="86">
        <v>0</v>
      </c>
      <c r="F117" s="86">
        <v>1866.3</v>
      </c>
      <c r="G117" s="86">
        <v>2372.8000000000002</v>
      </c>
      <c r="H117" s="86">
        <v>0</v>
      </c>
      <c r="I117" s="86">
        <v>379.5</v>
      </c>
      <c r="J117" s="86">
        <v>2338.6999999999998</v>
      </c>
      <c r="K117" s="86">
        <v>127.5</v>
      </c>
      <c r="L117" s="86">
        <v>0</v>
      </c>
      <c r="M117" s="86">
        <v>0</v>
      </c>
      <c r="N117" s="86">
        <v>127.5</v>
      </c>
      <c r="O117" s="86">
        <v>0</v>
      </c>
      <c r="P117" s="86">
        <v>0</v>
      </c>
      <c r="Q117" s="86">
        <v>3187.9</v>
      </c>
      <c r="R117" s="86">
        <v>0</v>
      </c>
      <c r="S117" s="86">
        <v>12241.6</v>
      </c>
      <c r="T117" s="86">
        <v>12000</v>
      </c>
      <c r="U117" s="86">
        <v>-241.6</v>
      </c>
      <c r="V117" s="86">
        <v>-2.0099999999999998</v>
      </c>
    </row>
    <row r="118" spans="1:22" ht="15" thickBot="1" x14ac:dyDescent="0.35">
      <c r="A118" s="85" t="s">
        <v>160</v>
      </c>
      <c r="B118" s="86">
        <v>0</v>
      </c>
      <c r="C118" s="86">
        <v>1822.5</v>
      </c>
      <c r="D118" s="86">
        <v>1393.5</v>
      </c>
      <c r="E118" s="86">
        <v>0</v>
      </c>
      <c r="F118" s="86">
        <v>1866.3</v>
      </c>
      <c r="G118" s="86">
        <v>0</v>
      </c>
      <c r="H118" s="86">
        <v>0</v>
      </c>
      <c r="I118" s="86">
        <v>0</v>
      </c>
      <c r="J118" s="86">
        <v>1804.1</v>
      </c>
      <c r="K118" s="86">
        <v>0</v>
      </c>
      <c r="L118" s="86">
        <v>0</v>
      </c>
      <c r="M118" s="86">
        <v>0</v>
      </c>
      <c r="N118" s="86">
        <v>127.5</v>
      </c>
      <c r="O118" s="86">
        <v>0</v>
      </c>
      <c r="P118" s="86">
        <v>0</v>
      </c>
      <c r="Q118" s="86">
        <v>3187.9</v>
      </c>
      <c r="R118" s="86">
        <v>0</v>
      </c>
      <c r="S118" s="86">
        <v>10201.9</v>
      </c>
      <c r="T118" s="86">
        <v>10000</v>
      </c>
      <c r="U118" s="86">
        <v>-201.9</v>
      </c>
      <c r="V118" s="86">
        <v>-2.02</v>
      </c>
    </row>
    <row r="119" spans="1:22" ht="15" thickBot="1" x14ac:dyDescent="0.35">
      <c r="A119" s="85" t="s">
        <v>161</v>
      </c>
      <c r="B119" s="86">
        <v>0</v>
      </c>
      <c r="C119" s="86">
        <v>447.8</v>
      </c>
      <c r="D119" s="86">
        <v>1393.5</v>
      </c>
      <c r="E119" s="86">
        <v>0</v>
      </c>
      <c r="F119" s="86">
        <v>5026.2</v>
      </c>
      <c r="G119" s="86">
        <v>0</v>
      </c>
      <c r="H119" s="86">
        <v>0</v>
      </c>
      <c r="I119" s="86">
        <v>0</v>
      </c>
      <c r="J119" s="86">
        <v>1804.1</v>
      </c>
      <c r="K119" s="86">
        <v>127.5</v>
      </c>
      <c r="L119" s="86">
        <v>255</v>
      </c>
      <c r="M119" s="86">
        <v>0</v>
      </c>
      <c r="N119" s="86">
        <v>0</v>
      </c>
      <c r="O119" s="86">
        <v>0</v>
      </c>
      <c r="P119" s="86">
        <v>0</v>
      </c>
      <c r="Q119" s="86">
        <v>3187.9</v>
      </c>
      <c r="R119" s="86">
        <v>0</v>
      </c>
      <c r="S119" s="86">
        <v>12242.1</v>
      </c>
      <c r="T119" s="86">
        <v>12000</v>
      </c>
      <c r="U119" s="86">
        <v>-242.1</v>
      </c>
      <c r="V119" s="86">
        <v>-2.02</v>
      </c>
    </row>
    <row r="120" spans="1:22" ht="15" thickBot="1" x14ac:dyDescent="0.35">
      <c r="T120">
        <f>CORREL(S97:S119,T97:T119)</f>
        <v>0.79280871298028732</v>
      </c>
    </row>
    <row r="121" spans="1:22" ht="18.600000000000001" thickBot="1" x14ac:dyDescent="0.35">
      <c r="A121" s="87" t="s">
        <v>242</v>
      </c>
      <c r="B121" s="88">
        <v>41505.1</v>
      </c>
    </row>
    <row r="122" spans="1:22" ht="18.600000000000001" thickBot="1" x14ac:dyDescent="0.35">
      <c r="A122" s="87" t="s">
        <v>243</v>
      </c>
      <c r="B122" s="88">
        <v>0</v>
      </c>
    </row>
    <row r="123" spans="1:22" ht="18.600000000000001" thickBot="1" x14ac:dyDescent="0.35">
      <c r="A123" s="87" t="s">
        <v>244</v>
      </c>
      <c r="B123" s="88">
        <v>290000</v>
      </c>
    </row>
    <row r="124" spans="1:22" ht="18.600000000000001" thickBot="1" x14ac:dyDescent="0.35">
      <c r="A124" s="87" t="s">
        <v>245</v>
      </c>
      <c r="B124" s="88">
        <v>290000</v>
      </c>
    </row>
    <row r="125" spans="1:22" ht="27.6" thickBot="1" x14ac:dyDescent="0.35">
      <c r="A125" s="87" t="s">
        <v>246</v>
      </c>
      <c r="B125" s="88">
        <v>0</v>
      </c>
    </row>
    <row r="126" spans="1:22" ht="27.6" thickBot="1" x14ac:dyDescent="0.35">
      <c r="A126" s="87" t="s">
        <v>247</v>
      </c>
      <c r="B126" s="88"/>
    </row>
    <row r="127" spans="1:22" ht="27.6" thickBot="1" x14ac:dyDescent="0.35">
      <c r="A127" s="87" t="s">
        <v>248</v>
      </c>
      <c r="B127" s="88"/>
    </row>
    <row r="128" spans="1:22" ht="18.600000000000001" thickBot="1" x14ac:dyDescent="0.35">
      <c r="A128" s="87" t="s">
        <v>249</v>
      </c>
      <c r="B128" s="88">
        <v>0</v>
      </c>
    </row>
    <row r="130" spans="1:1" x14ac:dyDescent="0.3">
      <c r="A130" s="78" t="s">
        <v>250</v>
      </c>
    </row>
    <row r="132" spans="1:1" x14ac:dyDescent="0.3">
      <c r="A132" s="89" t="s">
        <v>468</v>
      </c>
    </row>
    <row r="133" spans="1:1" x14ac:dyDescent="0.3">
      <c r="A133" s="89" t="s">
        <v>506</v>
      </c>
    </row>
  </sheetData>
  <hyperlinks>
    <hyperlink ref="A130" r:id="rId1" display="https://miau.my-x.hu/myx-free/coco/test/615113020230608152722.html" xr:uid="{5696F3DA-A6AD-4B9B-8704-987815407F7D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5825-96CE-4491-B1D2-1CF476293057}">
  <dimension ref="A1:V131"/>
  <sheetViews>
    <sheetView topLeftCell="A97" workbookViewId="0">
      <selection activeCell="T118" sqref="T118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9177735</v>
      </c>
      <c r="C5" s="83" t="s">
        <v>114</v>
      </c>
      <c r="D5" s="84">
        <v>22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507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13000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12000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11000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12000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11000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14000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12000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12000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14000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11000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14000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13000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13000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13000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14000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13000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11000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16000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15000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12000</v>
      </c>
    </row>
    <row r="28" spans="1:19" ht="15" thickBot="1" x14ac:dyDescent="0.35">
      <c r="A28" s="85" t="s">
        <v>159</v>
      </c>
      <c r="B28" s="86">
        <v>3</v>
      </c>
      <c r="C28" s="86">
        <v>14</v>
      </c>
      <c r="D28" s="86">
        <v>3</v>
      </c>
      <c r="E28" s="86">
        <v>20</v>
      </c>
      <c r="F28" s="86">
        <v>10</v>
      </c>
      <c r="G28" s="86">
        <v>15</v>
      </c>
      <c r="H28" s="86">
        <v>11</v>
      </c>
      <c r="I28" s="86">
        <v>1</v>
      </c>
      <c r="J28" s="86">
        <v>2</v>
      </c>
      <c r="K28" s="86">
        <v>1</v>
      </c>
      <c r="L28" s="86">
        <v>12</v>
      </c>
      <c r="M28" s="86">
        <v>28</v>
      </c>
      <c r="N28" s="86">
        <v>1</v>
      </c>
      <c r="O28" s="86">
        <v>1</v>
      </c>
      <c r="P28" s="86">
        <v>1</v>
      </c>
      <c r="Q28" s="86">
        <v>5</v>
      </c>
      <c r="R28" s="86">
        <v>17</v>
      </c>
      <c r="S28" s="86">
        <v>10000</v>
      </c>
    </row>
    <row r="29" spans="1:19" ht="15" thickBot="1" x14ac:dyDescent="0.35">
      <c r="A29" s="85" t="s">
        <v>160</v>
      </c>
      <c r="B29" s="86">
        <v>3</v>
      </c>
      <c r="C29" s="86">
        <v>3</v>
      </c>
      <c r="D29" s="86">
        <v>6</v>
      </c>
      <c r="E29" s="86">
        <v>24</v>
      </c>
      <c r="F29" s="86">
        <v>11</v>
      </c>
      <c r="G29" s="86">
        <v>22</v>
      </c>
      <c r="H29" s="86">
        <v>9</v>
      </c>
      <c r="I29" s="86">
        <v>3</v>
      </c>
      <c r="J29" s="86">
        <v>12</v>
      </c>
      <c r="K29" s="86">
        <v>24</v>
      </c>
      <c r="L29" s="86">
        <v>12</v>
      </c>
      <c r="M29" s="86">
        <v>1</v>
      </c>
      <c r="N29" s="86">
        <v>1</v>
      </c>
      <c r="O29" s="86">
        <v>1</v>
      </c>
      <c r="P29" s="86">
        <v>28</v>
      </c>
      <c r="Q29" s="86">
        <v>5</v>
      </c>
      <c r="R29" s="86">
        <v>18</v>
      </c>
      <c r="S29" s="86">
        <v>12000</v>
      </c>
    </row>
    <row r="30" spans="1:19" ht="18.600000000000001" thickBot="1" x14ac:dyDescent="0.35">
      <c r="A30" s="70"/>
    </row>
    <row r="31" spans="1:19" ht="18.600000000000001" thickBot="1" x14ac:dyDescent="0.35">
      <c r="A31" s="85" t="s">
        <v>169</v>
      </c>
      <c r="B31" s="85" t="s">
        <v>121</v>
      </c>
      <c r="C31" s="85" t="s">
        <v>122</v>
      </c>
      <c r="D31" s="85" t="s">
        <v>123</v>
      </c>
      <c r="E31" s="85" t="s">
        <v>124</v>
      </c>
      <c r="F31" s="85" t="s">
        <v>125</v>
      </c>
      <c r="G31" s="85" t="s">
        <v>126</v>
      </c>
      <c r="H31" s="85" t="s">
        <v>127</v>
      </c>
      <c r="I31" s="85" t="s">
        <v>128</v>
      </c>
      <c r="J31" s="85" t="s">
        <v>129</v>
      </c>
      <c r="K31" s="85" t="s">
        <v>130</v>
      </c>
      <c r="L31" s="85" t="s">
        <v>131</v>
      </c>
      <c r="M31" s="85" t="s">
        <v>132</v>
      </c>
      <c r="N31" s="85" t="s">
        <v>133</v>
      </c>
      <c r="O31" s="85" t="s">
        <v>134</v>
      </c>
      <c r="P31" s="85" t="s">
        <v>135</v>
      </c>
      <c r="Q31" s="85" t="s">
        <v>136</v>
      </c>
      <c r="R31" s="85" t="s">
        <v>137</v>
      </c>
    </row>
    <row r="32" spans="1:19" ht="27.6" thickBot="1" x14ac:dyDescent="0.35">
      <c r="A32" s="85" t="s">
        <v>170</v>
      </c>
      <c r="B32" s="86" t="s">
        <v>508</v>
      </c>
      <c r="C32" s="86" t="s">
        <v>509</v>
      </c>
      <c r="D32" s="86" t="s">
        <v>510</v>
      </c>
      <c r="E32" s="86" t="s">
        <v>511</v>
      </c>
      <c r="F32" s="86" t="s">
        <v>512</v>
      </c>
      <c r="G32" s="86" t="s">
        <v>513</v>
      </c>
      <c r="H32" s="86" t="s">
        <v>514</v>
      </c>
      <c r="I32" s="86" t="s">
        <v>180</v>
      </c>
      <c r="J32" s="86" t="s">
        <v>515</v>
      </c>
      <c r="K32" s="86" t="s">
        <v>180</v>
      </c>
      <c r="L32" s="86" t="s">
        <v>516</v>
      </c>
      <c r="M32" s="86" t="s">
        <v>517</v>
      </c>
      <c r="N32" s="86" t="s">
        <v>518</v>
      </c>
      <c r="O32" s="86" t="s">
        <v>180</v>
      </c>
      <c r="P32" s="86" t="s">
        <v>180</v>
      </c>
      <c r="Q32" s="86" t="s">
        <v>519</v>
      </c>
      <c r="R32" s="86" t="s">
        <v>520</v>
      </c>
    </row>
    <row r="33" spans="1:18" ht="27.6" thickBot="1" x14ac:dyDescent="0.35">
      <c r="A33" s="85" t="s">
        <v>185</v>
      </c>
      <c r="B33" s="86" t="s">
        <v>521</v>
      </c>
      <c r="C33" s="86" t="s">
        <v>509</v>
      </c>
      <c r="D33" s="86" t="s">
        <v>510</v>
      </c>
      <c r="E33" s="86" t="s">
        <v>511</v>
      </c>
      <c r="F33" s="86" t="s">
        <v>512</v>
      </c>
      <c r="G33" s="86" t="s">
        <v>522</v>
      </c>
      <c r="H33" s="86" t="s">
        <v>514</v>
      </c>
      <c r="I33" s="86" t="s">
        <v>180</v>
      </c>
      <c r="J33" s="86" t="s">
        <v>515</v>
      </c>
      <c r="K33" s="86" t="s">
        <v>180</v>
      </c>
      <c r="L33" s="86" t="s">
        <v>516</v>
      </c>
      <c r="M33" s="86" t="s">
        <v>517</v>
      </c>
      <c r="N33" s="86" t="s">
        <v>523</v>
      </c>
      <c r="O33" s="86" t="s">
        <v>180</v>
      </c>
      <c r="P33" s="86" t="s">
        <v>180</v>
      </c>
      <c r="Q33" s="86" t="s">
        <v>519</v>
      </c>
      <c r="R33" s="86" t="s">
        <v>524</v>
      </c>
    </row>
    <row r="34" spans="1:18" ht="27.6" thickBot="1" x14ac:dyDescent="0.35">
      <c r="A34" s="85" t="s">
        <v>190</v>
      </c>
      <c r="B34" s="86" t="s">
        <v>180</v>
      </c>
      <c r="C34" s="86" t="s">
        <v>509</v>
      </c>
      <c r="D34" s="86" t="s">
        <v>510</v>
      </c>
      <c r="E34" s="86" t="s">
        <v>511</v>
      </c>
      <c r="F34" s="86" t="s">
        <v>512</v>
      </c>
      <c r="G34" s="86" t="s">
        <v>522</v>
      </c>
      <c r="H34" s="86" t="s">
        <v>514</v>
      </c>
      <c r="I34" s="86" t="s">
        <v>180</v>
      </c>
      <c r="J34" s="86" t="s">
        <v>515</v>
      </c>
      <c r="K34" s="86" t="s">
        <v>180</v>
      </c>
      <c r="L34" s="86" t="s">
        <v>180</v>
      </c>
      <c r="M34" s="86" t="s">
        <v>517</v>
      </c>
      <c r="N34" s="86" t="s">
        <v>523</v>
      </c>
      <c r="O34" s="86" t="s">
        <v>180</v>
      </c>
      <c r="P34" s="86" t="s">
        <v>180</v>
      </c>
      <c r="Q34" s="86" t="s">
        <v>519</v>
      </c>
      <c r="R34" s="86" t="s">
        <v>524</v>
      </c>
    </row>
    <row r="35" spans="1:18" ht="27.6" thickBot="1" x14ac:dyDescent="0.35">
      <c r="A35" s="85" t="s">
        <v>193</v>
      </c>
      <c r="B35" s="86" t="s">
        <v>180</v>
      </c>
      <c r="C35" s="86" t="s">
        <v>509</v>
      </c>
      <c r="D35" s="86" t="s">
        <v>510</v>
      </c>
      <c r="E35" s="86" t="s">
        <v>511</v>
      </c>
      <c r="F35" s="86" t="s">
        <v>512</v>
      </c>
      <c r="G35" s="86" t="s">
        <v>522</v>
      </c>
      <c r="H35" s="86" t="s">
        <v>514</v>
      </c>
      <c r="I35" s="86" t="s">
        <v>180</v>
      </c>
      <c r="J35" s="86" t="s">
        <v>515</v>
      </c>
      <c r="K35" s="86" t="s">
        <v>180</v>
      </c>
      <c r="L35" s="86" t="s">
        <v>180</v>
      </c>
      <c r="M35" s="86" t="s">
        <v>517</v>
      </c>
      <c r="N35" s="86" t="s">
        <v>523</v>
      </c>
      <c r="O35" s="86" t="s">
        <v>180</v>
      </c>
      <c r="P35" s="86" t="s">
        <v>180</v>
      </c>
      <c r="Q35" s="86" t="s">
        <v>519</v>
      </c>
      <c r="R35" s="86" t="s">
        <v>524</v>
      </c>
    </row>
    <row r="36" spans="1:18" ht="27.6" thickBot="1" x14ac:dyDescent="0.35">
      <c r="A36" s="85" t="s">
        <v>195</v>
      </c>
      <c r="B36" s="86" t="s">
        <v>180</v>
      </c>
      <c r="C36" s="86" t="s">
        <v>509</v>
      </c>
      <c r="D36" s="86" t="s">
        <v>510</v>
      </c>
      <c r="E36" s="86" t="s">
        <v>525</v>
      </c>
      <c r="F36" s="86" t="s">
        <v>512</v>
      </c>
      <c r="G36" s="86" t="s">
        <v>526</v>
      </c>
      <c r="H36" s="86" t="s">
        <v>514</v>
      </c>
      <c r="I36" s="86" t="s">
        <v>180</v>
      </c>
      <c r="J36" s="86" t="s">
        <v>515</v>
      </c>
      <c r="K36" s="86" t="s">
        <v>180</v>
      </c>
      <c r="L36" s="86" t="s">
        <v>180</v>
      </c>
      <c r="M36" s="86" t="s">
        <v>517</v>
      </c>
      <c r="N36" s="86" t="s">
        <v>523</v>
      </c>
      <c r="O36" s="86" t="s">
        <v>180</v>
      </c>
      <c r="P36" s="86" t="s">
        <v>180</v>
      </c>
      <c r="Q36" s="86" t="s">
        <v>180</v>
      </c>
      <c r="R36" s="86" t="s">
        <v>524</v>
      </c>
    </row>
    <row r="37" spans="1:18" ht="27.6" thickBot="1" x14ac:dyDescent="0.35">
      <c r="A37" s="85" t="s">
        <v>198</v>
      </c>
      <c r="B37" s="86" t="s">
        <v>180</v>
      </c>
      <c r="C37" s="86" t="s">
        <v>509</v>
      </c>
      <c r="D37" s="86" t="s">
        <v>510</v>
      </c>
      <c r="E37" s="86" t="s">
        <v>525</v>
      </c>
      <c r="F37" s="86" t="s">
        <v>512</v>
      </c>
      <c r="G37" s="86" t="s">
        <v>526</v>
      </c>
      <c r="H37" s="86" t="s">
        <v>514</v>
      </c>
      <c r="I37" s="86" t="s">
        <v>180</v>
      </c>
      <c r="J37" s="86" t="s">
        <v>515</v>
      </c>
      <c r="K37" s="86" t="s">
        <v>180</v>
      </c>
      <c r="L37" s="86" t="s">
        <v>180</v>
      </c>
      <c r="M37" s="86" t="s">
        <v>517</v>
      </c>
      <c r="N37" s="86" t="s">
        <v>523</v>
      </c>
      <c r="O37" s="86" t="s">
        <v>180</v>
      </c>
      <c r="P37" s="86" t="s">
        <v>180</v>
      </c>
      <c r="Q37" s="86" t="s">
        <v>180</v>
      </c>
      <c r="R37" s="86" t="s">
        <v>524</v>
      </c>
    </row>
    <row r="38" spans="1:18" ht="27.6" thickBot="1" x14ac:dyDescent="0.35">
      <c r="A38" s="85" t="s">
        <v>199</v>
      </c>
      <c r="B38" s="86" t="s">
        <v>180</v>
      </c>
      <c r="C38" s="86" t="s">
        <v>509</v>
      </c>
      <c r="D38" s="86" t="s">
        <v>510</v>
      </c>
      <c r="E38" s="86" t="s">
        <v>525</v>
      </c>
      <c r="F38" s="86" t="s">
        <v>512</v>
      </c>
      <c r="G38" s="86" t="s">
        <v>527</v>
      </c>
      <c r="H38" s="86" t="s">
        <v>514</v>
      </c>
      <c r="I38" s="86" t="s">
        <v>180</v>
      </c>
      <c r="J38" s="86" t="s">
        <v>515</v>
      </c>
      <c r="K38" s="86" t="s">
        <v>180</v>
      </c>
      <c r="L38" s="86" t="s">
        <v>180</v>
      </c>
      <c r="M38" s="86" t="s">
        <v>517</v>
      </c>
      <c r="N38" s="86" t="s">
        <v>523</v>
      </c>
      <c r="O38" s="86" t="s">
        <v>180</v>
      </c>
      <c r="P38" s="86" t="s">
        <v>180</v>
      </c>
      <c r="Q38" s="86" t="s">
        <v>180</v>
      </c>
      <c r="R38" s="86" t="s">
        <v>524</v>
      </c>
    </row>
    <row r="39" spans="1:18" ht="27.6" thickBot="1" x14ac:dyDescent="0.35">
      <c r="A39" s="85" t="s">
        <v>200</v>
      </c>
      <c r="B39" s="86" t="s">
        <v>180</v>
      </c>
      <c r="C39" s="86" t="s">
        <v>509</v>
      </c>
      <c r="D39" s="86" t="s">
        <v>510</v>
      </c>
      <c r="E39" s="86" t="s">
        <v>525</v>
      </c>
      <c r="F39" s="86" t="s">
        <v>512</v>
      </c>
      <c r="G39" s="86" t="s">
        <v>527</v>
      </c>
      <c r="H39" s="86" t="s">
        <v>514</v>
      </c>
      <c r="I39" s="86" t="s">
        <v>180</v>
      </c>
      <c r="J39" s="86" t="s">
        <v>515</v>
      </c>
      <c r="K39" s="86" t="s">
        <v>180</v>
      </c>
      <c r="L39" s="86" t="s">
        <v>180</v>
      </c>
      <c r="M39" s="86" t="s">
        <v>517</v>
      </c>
      <c r="N39" s="86" t="s">
        <v>523</v>
      </c>
      <c r="O39" s="86" t="s">
        <v>180</v>
      </c>
      <c r="P39" s="86" t="s">
        <v>180</v>
      </c>
      <c r="Q39" s="86" t="s">
        <v>180</v>
      </c>
      <c r="R39" s="86" t="s">
        <v>524</v>
      </c>
    </row>
    <row r="40" spans="1:18" ht="27.6" thickBot="1" x14ac:dyDescent="0.35">
      <c r="A40" s="85" t="s">
        <v>202</v>
      </c>
      <c r="B40" s="86" t="s">
        <v>180</v>
      </c>
      <c r="C40" s="86" t="s">
        <v>509</v>
      </c>
      <c r="D40" s="86" t="s">
        <v>510</v>
      </c>
      <c r="E40" s="86" t="s">
        <v>525</v>
      </c>
      <c r="F40" s="86" t="s">
        <v>512</v>
      </c>
      <c r="G40" s="86" t="s">
        <v>527</v>
      </c>
      <c r="H40" s="86" t="s">
        <v>514</v>
      </c>
      <c r="I40" s="86" t="s">
        <v>180</v>
      </c>
      <c r="J40" s="86" t="s">
        <v>515</v>
      </c>
      <c r="K40" s="86" t="s">
        <v>180</v>
      </c>
      <c r="L40" s="86" t="s">
        <v>180</v>
      </c>
      <c r="M40" s="86" t="s">
        <v>517</v>
      </c>
      <c r="N40" s="86" t="s">
        <v>523</v>
      </c>
      <c r="O40" s="86" t="s">
        <v>180</v>
      </c>
      <c r="P40" s="86" t="s">
        <v>180</v>
      </c>
      <c r="Q40" s="86" t="s">
        <v>180</v>
      </c>
      <c r="R40" s="86" t="s">
        <v>524</v>
      </c>
    </row>
    <row r="41" spans="1:18" ht="27.6" thickBot="1" x14ac:dyDescent="0.35">
      <c r="A41" s="85" t="s">
        <v>203</v>
      </c>
      <c r="B41" s="86" t="s">
        <v>180</v>
      </c>
      <c r="C41" s="86" t="s">
        <v>509</v>
      </c>
      <c r="D41" s="86" t="s">
        <v>510</v>
      </c>
      <c r="E41" s="86" t="s">
        <v>525</v>
      </c>
      <c r="F41" s="86" t="s">
        <v>528</v>
      </c>
      <c r="G41" s="86" t="s">
        <v>527</v>
      </c>
      <c r="H41" s="86" t="s">
        <v>529</v>
      </c>
      <c r="I41" s="86" t="s">
        <v>180</v>
      </c>
      <c r="J41" s="86" t="s">
        <v>515</v>
      </c>
      <c r="K41" s="86" t="s">
        <v>180</v>
      </c>
      <c r="L41" s="86" t="s">
        <v>180</v>
      </c>
      <c r="M41" s="86" t="s">
        <v>517</v>
      </c>
      <c r="N41" s="86" t="s">
        <v>523</v>
      </c>
      <c r="O41" s="86" t="s">
        <v>180</v>
      </c>
      <c r="P41" s="86" t="s">
        <v>180</v>
      </c>
      <c r="Q41" s="86" t="s">
        <v>180</v>
      </c>
      <c r="R41" s="86" t="s">
        <v>524</v>
      </c>
    </row>
    <row r="42" spans="1:18" ht="27.6" thickBot="1" x14ac:dyDescent="0.35">
      <c r="A42" s="85" t="s">
        <v>205</v>
      </c>
      <c r="B42" s="86" t="s">
        <v>180</v>
      </c>
      <c r="C42" s="86" t="s">
        <v>509</v>
      </c>
      <c r="D42" s="86" t="s">
        <v>510</v>
      </c>
      <c r="E42" s="86" t="s">
        <v>525</v>
      </c>
      <c r="F42" s="86" t="s">
        <v>528</v>
      </c>
      <c r="G42" s="86" t="s">
        <v>527</v>
      </c>
      <c r="H42" s="86" t="s">
        <v>530</v>
      </c>
      <c r="I42" s="86" t="s">
        <v>180</v>
      </c>
      <c r="J42" s="86" t="s">
        <v>515</v>
      </c>
      <c r="K42" s="86" t="s">
        <v>180</v>
      </c>
      <c r="L42" s="86" t="s">
        <v>180</v>
      </c>
      <c r="M42" s="86" t="s">
        <v>517</v>
      </c>
      <c r="N42" s="86" t="s">
        <v>523</v>
      </c>
      <c r="O42" s="86" t="s">
        <v>180</v>
      </c>
      <c r="P42" s="86" t="s">
        <v>180</v>
      </c>
      <c r="Q42" s="86" t="s">
        <v>180</v>
      </c>
      <c r="R42" s="86" t="s">
        <v>524</v>
      </c>
    </row>
    <row r="43" spans="1:18" ht="27.6" thickBot="1" x14ac:dyDescent="0.35">
      <c r="A43" s="85" t="s">
        <v>208</v>
      </c>
      <c r="B43" s="86" t="s">
        <v>180</v>
      </c>
      <c r="C43" s="86" t="s">
        <v>509</v>
      </c>
      <c r="D43" s="86" t="s">
        <v>510</v>
      </c>
      <c r="E43" s="86" t="s">
        <v>525</v>
      </c>
      <c r="F43" s="86" t="s">
        <v>528</v>
      </c>
      <c r="G43" s="86" t="s">
        <v>527</v>
      </c>
      <c r="H43" s="86" t="s">
        <v>530</v>
      </c>
      <c r="I43" s="86" t="s">
        <v>180</v>
      </c>
      <c r="J43" s="86" t="s">
        <v>515</v>
      </c>
      <c r="K43" s="86" t="s">
        <v>180</v>
      </c>
      <c r="L43" s="86" t="s">
        <v>180</v>
      </c>
      <c r="M43" s="86" t="s">
        <v>517</v>
      </c>
      <c r="N43" s="86" t="s">
        <v>523</v>
      </c>
      <c r="O43" s="86" t="s">
        <v>180</v>
      </c>
      <c r="P43" s="86" t="s">
        <v>180</v>
      </c>
      <c r="Q43" s="86" t="s">
        <v>180</v>
      </c>
      <c r="R43" s="86" t="s">
        <v>524</v>
      </c>
    </row>
    <row r="44" spans="1:18" ht="27.6" thickBot="1" x14ac:dyDescent="0.35">
      <c r="A44" s="85" t="s">
        <v>209</v>
      </c>
      <c r="B44" s="86" t="s">
        <v>180</v>
      </c>
      <c r="C44" s="86" t="s">
        <v>509</v>
      </c>
      <c r="D44" s="86" t="s">
        <v>510</v>
      </c>
      <c r="E44" s="86" t="s">
        <v>525</v>
      </c>
      <c r="F44" s="86" t="s">
        <v>528</v>
      </c>
      <c r="G44" s="86" t="s">
        <v>531</v>
      </c>
      <c r="H44" s="86" t="s">
        <v>530</v>
      </c>
      <c r="I44" s="86" t="s">
        <v>180</v>
      </c>
      <c r="J44" s="86" t="s">
        <v>515</v>
      </c>
      <c r="K44" s="86" t="s">
        <v>180</v>
      </c>
      <c r="L44" s="86" t="s">
        <v>180</v>
      </c>
      <c r="M44" s="86" t="s">
        <v>517</v>
      </c>
      <c r="N44" s="86" t="s">
        <v>523</v>
      </c>
      <c r="O44" s="86" t="s">
        <v>180</v>
      </c>
      <c r="P44" s="86" t="s">
        <v>180</v>
      </c>
      <c r="Q44" s="86" t="s">
        <v>180</v>
      </c>
      <c r="R44" s="86" t="s">
        <v>524</v>
      </c>
    </row>
    <row r="45" spans="1:18" ht="27.6" thickBot="1" x14ac:dyDescent="0.35">
      <c r="A45" s="85" t="s">
        <v>212</v>
      </c>
      <c r="B45" s="86" t="s">
        <v>180</v>
      </c>
      <c r="C45" s="86" t="s">
        <v>509</v>
      </c>
      <c r="D45" s="86" t="s">
        <v>510</v>
      </c>
      <c r="E45" s="86" t="s">
        <v>525</v>
      </c>
      <c r="F45" s="86" t="s">
        <v>528</v>
      </c>
      <c r="G45" s="86" t="s">
        <v>531</v>
      </c>
      <c r="H45" s="86" t="s">
        <v>530</v>
      </c>
      <c r="I45" s="86" t="s">
        <v>180</v>
      </c>
      <c r="J45" s="86" t="s">
        <v>515</v>
      </c>
      <c r="K45" s="86" t="s">
        <v>180</v>
      </c>
      <c r="L45" s="86" t="s">
        <v>180</v>
      </c>
      <c r="M45" s="86" t="s">
        <v>517</v>
      </c>
      <c r="N45" s="86" t="s">
        <v>523</v>
      </c>
      <c r="O45" s="86" t="s">
        <v>180</v>
      </c>
      <c r="P45" s="86" t="s">
        <v>180</v>
      </c>
      <c r="Q45" s="86" t="s">
        <v>180</v>
      </c>
      <c r="R45" s="86" t="s">
        <v>524</v>
      </c>
    </row>
    <row r="46" spans="1:18" ht="27.6" thickBot="1" x14ac:dyDescent="0.35">
      <c r="A46" s="85" t="s">
        <v>213</v>
      </c>
      <c r="B46" s="86" t="s">
        <v>180</v>
      </c>
      <c r="C46" s="86" t="s">
        <v>509</v>
      </c>
      <c r="D46" s="86" t="s">
        <v>510</v>
      </c>
      <c r="E46" s="86" t="s">
        <v>525</v>
      </c>
      <c r="F46" s="86" t="s">
        <v>528</v>
      </c>
      <c r="G46" s="86" t="s">
        <v>180</v>
      </c>
      <c r="H46" s="86" t="s">
        <v>530</v>
      </c>
      <c r="I46" s="86" t="s">
        <v>180</v>
      </c>
      <c r="J46" s="86" t="s">
        <v>515</v>
      </c>
      <c r="K46" s="86" t="s">
        <v>180</v>
      </c>
      <c r="L46" s="86" t="s">
        <v>180</v>
      </c>
      <c r="M46" s="86" t="s">
        <v>517</v>
      </c>
      <c r="N46" s="86" t="s">
        <v>523</v>
      </c>
      <c r="O46" s="86" t="s">
        <v>180</v>
      </c>
      <c r="P46" s="86" t="s">
        <v>180</v>
      </c>
      <c r="Q46" s="86" t="s">
        <v>180</v>
      </c>
      <c r="R46" s="86" t="s">
        <v>524</v>
      </c>
    </row>
    <row r="47" spans="1:18" ht="27.6" thickBot="1" x14ac:dyDescent="0.35">
      <c r="A47" s="85" t="s">
        <v>215</v>
      </c>
      <c r="B47" s="86" t="s">
        <v>180</v>
      </c>
      <c r="C47" s="86" t="s">
        <v>509</v>
      </c>
      <c r="D47" s="86" t="s">
        <v>510</v>
      </c>
      <c r="E47" s="86" t="s">
        <v>525</v>
      </c>
      <c r="F47" s="86" t="s">
        <v>532</v>
      </c>
      <c r="G47" s="86" t="s">
        <v>180</v>
      </c>
      <c r="H47" s="86" t="s">
        <v>530</v>
      </c>
      <c r="I47" s="86" t="s">
        <v>180</v>
      </c>
      <c r="J47" s="86" t="s">
        <v>515</v>
      </c>
      <c r="K47" s="86" t="s">
        <v>180</v>
      </c>
      <c r="L47" s="86" t="s">
        <v>180</v>
      </c>
      <c r="M47" s="86" t="s">
        <v>517</v>
      </c>
      <c r="N47" s="86" t="s">
        <v>523</v>
      </c>
      <c r="O47" s="86" t="s">
        <v>180</v>
      </c>
      <c r="P47" s="86" t="s">
        <v>180</v>
      </c>
      <c r="Q47" s="86" t="s">
        <v>180</v>
      </c>
      <c r="R47" s="86" t="s">
        <v>524</v>
      </c>
    </row>
    <row r="48" spans="1:18" ht="27.6" thickBot="1" x14ac:dyDescent="0.35">
      <c r="A48" s="85" t="s">
        <v>216</v>
      </c>
      <c r="B48" s="86" t="s">
        <v>180</v>
      </c>
      <c r="C48" s="86" t="s">
        <v>509</v>
      </c>
      <c r="D48" s="86" t="s">
        <v>510</v>
      </c>
      <c r="E48" s="86" t="s">
        <v>525</v>
      </c>
      <c r="F48" s="86" t="s">
        <v>532</v>
      </c>
      <c r="G48" s="86" t="s">
        <v>180</v>
      </c>
      <c r="H48" s="86" t="s">
        <v>530</v>
      </c>
      <c r="I48" s="86" t="s">
        <v>180</v>
      </c>
      <c r="J48" s="86" t="s">
        <v>515</v>
      </c>
      <c r="K48" s="86" t="s">
        <v>180</v>
      </c>
      <c r="L48" s="86" t="s">
        <v>180</v>
      </c>
      <c r="M48" s="86" t="s">
        <v>517</v>
      </c>
      <c r="N48" s="86" t="s">
        <v>523</v>
      </c>
      <c r="O48" s="86" t="s">
        <v>180</v>
      </c>
      <c r="P48" s="86" t="s">
        <v>180</v>
      </c>
      <c r="Q48" s="86" t="s">
        <v>180</v>
      </c>
      <c r="R48" s="86" t="s">
        <v>180</v>
      </c>
    </row>
    <row r="49" spans="1:18" ht="27.6" thickBot="1" x14ac:dyDescent="0.35">
      <c r="A49" s="85" t="s">
        <v>219</v>
      </c>
      <c r="B49" s="86" t="s">
        <v>180</v>
      </c>
      <c r="C49" s="86" t="s">
        <v>509</v>
      </c>
      <c r="D49" s="86" t="s">
        <v>510</v>
      </c>
      <c r="E49" s="86" t="s">
        <v>180</v>
      </c>
      <c r="F49" s="86" t="s">
        <v>180</v>
      </c>
      <c r="G49" s="86" t="s">
        <v>180</v>
      </c>
      <c r="H49" s="86" t="s">
        <v>530</v>
      </c>
      <c r="I49" s="86" t="s">
        <v>180</v>
      </c>
      <c r="J49" s="86" t="s">
        <v>515</v>
      </c>
      <c r="K49" s="86" t="s">
        <v>180</v>
      </c>
      <c r="L49" s="86" t="s">
        <v>180</v>
      </c>
      <c r="M49" s="86" t="s">
        <v>517</v>
      </c>
      <c r="N49" s="86" t="s">
        <v>523</v>
      </c>
      <c r="O49" s="86" t="s">
        <v>180</v>
      </c>
      <c r="P49" s="86" t="s">
        <v>180</v>
      </c>
      <c r="Q49" s="86" t="s">
        <v>180</v>
      </c>
      <c r="R49" s="86" t="s">
        <v>180</v>
      </c>
    </row>
    <row r="50" spans="1:18" ht="27.6" thickBot="1" x14ac:dyDescent="0.35">
      <c r="A50" s="85" t="s">
        <v>221</v>
      </c>
      <c r="B50" s="86" t="s">
        <v>180</v>
      </c>
      <c r="C50" s="86" t="s">
        <v>509</v>
      </c>
      <c r="D50" s="86" t="s">
        <v>510</v>
      </c>
      <c r="E50" s="86" t="s">
        <v>180</v>
      </c>
      <c r="F50" s="86" t="s">
        <v>180</v>
      </c>
      <c r="G50" s="86" t="s">
        <v>180</v>
      </c>
      <c r="H50" s="86" t="s">
        <v>530</v>
      </c>
      <c r="I50" s="86" t="s">
        <v>180</v>
      </c>
      <c r="J50" s="86" t="s">
        <v>515</v>
      </c>
      <c r="K50" s="86" t="s">
        <v>180</v>
      </c>
      <c r="L50" s="86" t="s">
        <v>180</v>
      </c>
      <c r="M50" s="86" t="s">
        <v>517</v>
      </c>
      <c r="N50" s="86" t="s">
        <v>523</v>
      </c>
      <c r="O50" s="86" t="s">
        <v>180</v>
      </c>
      <c r="P50" s="86" t="s">
        <v>180</v>
      </c>
      <c r="Q50" s="86" t="s">
        <v>180</v>
      </c>
      <c r="R50" s="86" t="s">
        <v>180</v>
      </c>
    </row>
    <row r="51" spans="1:18" ht="27.6" thickBot="1" x14ac:dyDescent="0.35">
      <c r="A51" s="85" t="s">
        <v>223</v>
      </c>
      <c r="B51" s="86" t="s">
        <v>180</v>
      </c>
      <c r="C51" s="86" t="s">
        <v>509</v>
      </c>
      <c r="D51" s="86" t="s">
        <v>510</v>
      </c>
      <c r="E51" s="86" t="s">
        <v>180</v>
      </c>
      <c r="F51" s="86" t="s">
        <v>180</v>
      </c>
      <c r="G51" s="86" t="s">
        <v>180</v>
      </c>
      <c r="H51" s="86" t="s">
        <v>530</v>
      </c>
      <c r="I51" s="86" t="s">
        <v>180</v>
      </c>
      <c r="J51" s="86" t="s">
        <v>520</v>
      </c>
      <c r="K51" s="86" t="s">
        <v>180</v>
      </c>
      <c r="L51" s="86" t="s">
        <v>180</v>
      </c>
      <c r="M51" s="86" t="s">
        <v>517</v>
      </c>
      <c r="N51" s="86" t="s">
        <v>523</v>
      </c>
      <c r="O51" s="86" t="s">
        <v>180</v>
      </c>
      <c r="P51" s="86" t="s">
        <v>180</v>
      </c>
      <c r="Q51" s="86" t="s">
        <v>180</v>
      </c>
      <c r="R51" s="86" t="s">
        <v>180</v>
      </c>
    </row>
    <row r="52" spans="1:18" ht="27.6" thickBot="1" x14ac:dyDescent="0.35">
      <c r="A52" s="85" t="s">
        <v>224</v>
      </c>
      <c r="B52" s="86" t="s">
        <v>180</v>
      </c>
      <c r="C52" s="86" t="s">
        <v>509</v>
      </c>
      <c r="D52" s="86" t="s">
        <v>510</v>
      </c>
      <c r="E52" s="86" t="s">
        <v>180</v>
      </c>
      <c r="F52" s="86" t="s">
        <v>180</v>
      </c>
      <c r="G52" s="86" t="s">
        <v>180</v>
      </c>
      <c r="H52" s="86" t="s">
        <v>530</v>
      </c>
      <c r="I52" s="86" t="s">
        <v>180</v>
      </c>
      <c r="J52" s="86" t="s">
        <v>520</v>
      </c>
      <c r="K52" s="86" t="s">
        <v>180</v>
      </c>
      <c r="L52" s="86" t="s">
        <v>180</v>
      </c>
      <c r="M52" s="86" t="s">
        <v>517</v>
      </c>
      <c r="N52" s="86" t="s">
        <v>523</v>
      </c>
      <c r="O52" s="86" t="s">
        <v>180</v>
      </c>
      <c r="P52" s="86" t="s">
        <v>180</v>
      </c>
      <c r="Q52" s="86" t="s">
        <v>180</v>
      </c>
      <c r="R52" s="86" t="s">
        <v>180</v>
      </c>
    </row>
    <row r="53" spans="1:18" ht="27.6" thickBot="1" x14ac:dyDescent="0.35">
      <c r="A53" s="85" t="s">
        <v>226</v>
      </c>
      <c r="B53" s="86" t="s">
        <v>180</v>
      </c>
      <c r="C53" s="86" t="s">
        <v>509</v>
      </c>
      <c r="D53" s="86" t="s">
        <v>510</v>
      </c>
      <c r="E53" s="86" t="s">
        <v>180</v>
      </c>
      <c r="F53" s="86" t="s">
        <v>180</v>
      </c>
      <c r="G53" s="86" t="s">
        <v>180</v>
      </c>
      <c r="H53" s="86" t="s">
        <v>530</v>
      </c>
      <c r="I53" s="86" t="s">
        <v>180</v>
      </c>
      <c r="J53" s="86" t="s">
        <v>525</v>
      </c>
      <c r="K53" s="86" t="s">
        <v>180</v>
      </c>
      <c r="L53" s="86" t="s">
        <v>180</v>
      </c>
      <c r="M53" s="86" t="s">
        <v>517</v>
      </c>
      <c r="N53" s="86" t="s">
        <v>523</v>
      </c>
      <c r="O53" s="86" t="s">
        <v>180</v>
      </c>
      <c r="P53" s="86" t="s">
        <v>180</v>
      </c>
      <c r="Q53" s="86" t="s">
        <v>180</v>
      </c>
      <c r="R53" s="86" t="s">
        <v>180</v>
      </c>
    </row>
    <row r="54" spans="1:18" ht="27.6" thickBot="1" x14ac:dyDescent="0.35">
      <c r="A54" s="85" t="s">
        <v>227</v>
      </c>
      <c r="B54" s="86" t="s">
        <v>180</v>
      </c>
      <c r="C54" s="86" t="s">
        <v>509</v>
      </c>
      <c r="D54" s="86" t="s">
        <v>510</v>
      </c>
      <c r="E54" s="86" t="s">
        <v>180</v>
      </c>
      <c r="F54" s="86" t="s">
        <v>180</v>
      </c>
      <c r="G54" s="86" t="s">
        <v>180</v>
      </c>
      <c r="H54" s="86" t="s">
        <v>530</v>
      </c>
      <c r="I54" s="86" t="s">
        <v>180</v>
      </c>
      <c r="J54" s="86" t="s">
        <v>525</v>
      </c>
      <c r="K54" s="86" t="s">
        <v>180</v>
      </c>
      <c r="L54" s="86" t="s">
        <v>180</v>
      </c>
      <c r="M54" s="86" t="s">
        <v>517</v>
      </c>
      <c r="N54" s="86" t="s">
        <v>523</v>
      </c>
      <c r="O54" s="86" t="s">
        <v>180</v>
      </c>
      <c r="P54" s="86" t="s">
        <v>180</v>
      </c>
      <c r="Q54" s="86" t="s">
        <v>180</v>
      </c>
      <c r="R54" s="86" t="s">
        <v>180</v>
      </c>
    </row>
    <row r="55" spans="1:18" ht="27.6" thickBot="1" x14ac:dyDescent="0.35">
      <c r="A55" s="85" t="s">
        <v>229</v>
      </c>
      <c r="B55" s="86" t="s">
        <v>180</v>
      </c>
      <c r="C55" s="86" t="s">
        <v>509</v>
      </c>
      <c r="D55" s="86" t="s">
        <v>180</v>
      </c>
      <c r="E55" s="86" t="s">
        <v>180</v>
      </c>
      <c r="F55" s="86" t="s">
        <v>180</v>
      </c>
      <c r="G55" s="86" t="s">
        <v>180</v>
      </c>
      <c r="H55" s="86" t="s">
        <v>533</v>
      </c>
      <c r="I55" s="86" t="s">
        <v>180</v>
      </c>
      <c r="J55" s="86" t="s">
        <v>525</v>
      </c>
      <c r="K55" s="86" t="s">
        <v>180</v>
      </c>
      <c r="L55" s="86" t="s">
        <v>180</v>
      </c>
      <c r="M55" s="86" t="s">
        <v>517</v>
      </c>
      <c r="N55" s="86" t="s">
        <v>523</v>
      </c>
      <c r="O55" s="86" t="s">
        <v>180</v>
      </c>
      <c r="P55" s="86" t="s">
        <v>180</v>
      </c>
      <c r="Q55" s="86" t="s">
        <v>180</v>
      </c>
      <c r="R55" s="86" t="s">
        <v>180</v>
      </c>
    </row>
    <row r="56" spans="1:18" ht="27.6" thickBot="1" x14ac:dyDescent="0.35">
      <c r="A56" s="85" t="s">
        <v>230</v>
      </c>
      <c r="B56" s="86" t="s">
        <v>180</v>
      </c>
      <c r="C56" s="86" t="s">
        <v>509</v>
      </c>
      <c r="D56" s="86" t="s">
        <v>180</v>
      </c>
      <c r="E56" s="86" t="s">
        <v>180</v>
      </c>
      <c r="F56" s="86" t="s">
        <v>180</v>
      </c>
      <c r="G56" s="86" t="s">
        <v>180</v>
      </c>
      <c r="H56" s="86" t="s">
        <v>533</v>
      </c>
      <c r="I56" s="86" t="s">
        <v>180</v>
      </c>
      <c r="J56" s="86" t="s">
        <v>180</v>
      </c>
      <c r="K56" s="86" t="s">
        <v>180</v>
      </c>
      <c r="L56" s="86" t="s">
        <v>180</v>
      </c>
      <c r="M56" s="86" t="s">
        <v>180</v>
      </c>
      <c r="N56" s="86" t="s">
        <v>523</v>
      </c>
      <c r="O56" s="86" t="s">
        <v>180</v>
      </c>
      <c r="P56" s="86" t="s">
        <v>180</v>
      </c>
      <c r="Q56" s="86" t="s">
        <v>180</v>
      </c>
      <c r="R56" s="86" t="s">
        <v>180</v>
      </c>
    </row>
    <row r="57" spans="1:18" ht="27.6" thickBot="1" x14ac:dyDescent="0.35">
      <c r="A57" s="85" t="s">
        <v>231</v>
      </c>
      <c r="B57" s="86" t="s">
        <v>180</v>
      </c>
      <c r="C57" s="86" t="s">
        <v>509</v>
      </c>
      <c r="D57" s="86" t="s">
        <v>180</v>
      </c>
      <c r="E57" s="86" t="s">
        <v>180</v>
      </c>
      <c r="F57" s="86" t="s">
        <v>180</v>
      </c>
      <c r="G57" s="86" t="s">
        <v>180</v>
      </c>
      <c r="H57" s="86" t="s">
        <v>533</v>
      </c>
      <c r="I57" s="86" t="s">
        <v>180</v>
      </c>
      <c r="J57" s="86" t="s">
        <v>180</v>
      </c>
      <c r="K57" s="86" t="s">
        <v>180</v>
      </c>
      <c r="L57" s="86" t="s">
        <v>180</v>
      </c>
      <c r="M57" s="86" t="s">
        <v>180</v>
      </c>
      <c r="N57" s="86" t="s">
        <v>180</v>
      </c>
      <c r="O57" s="86" t="s">
        <v>180</v>
      </c>
      <c r="P57" s="86" t="s">
        <v>180</v>
      </c>
      <c r="Q57" s="86" t="s">
        <v>180</v>
      </c>
      <c r="R57" s="86" t="s">
        <v>180</v>
      </c>
    </row>
    <row r="58" spans="1:18" ht="27.6" thickBot="1" x14ac:dyDescent="0.35">
      <c r="A58" s="85" t="s">
        <v>232</v>
      </c>
      <c r="B58" s="86" t="s">
        <v>180</v>
      </c>
      <c r="C58" s="86" t="s">
        <v>509</v>
      </c>
      <c r="D58" s="86" t="s">
        <v>180</v>
      </c>
      <c r="E58" s="86" t="s">
        <v>180</v>
      </c>
      <c r="F58" s="86" t="s">
        <v>180</v>
      </c>
      <c r="G58" s="86" t="s">
        <v>180</v>
      </c>
      <c r="H58" s="86" t="s">
        <v>180</v>
      </c>
      <c r="I58" s="86" t="s">
        <v>180</v>
      </c>
      <c r="J58" s="86" t="s">
        <v>180</v>
      </c>
      <c r="K58" s="86" t="s">
        <v>180</v>
      </c>
      <c r="L58" s="86" t="s">
        <v>180</v>
      </c>
      <c r="M58" s="86" t="s">
        <v>180</v>
      </c>
      <c r="N58" s="86" t="s">
        <v>180</v>
      </c>
      <c r="O58" s="86" t="s">
        <v>180</v>
      </c>
      <c r="P58" s="86" t="s">
        <v>180</v>
      </c>
      <c r="Q58" s="86" t="s">
        <v>180</v>
      </c>
      <c r="R58" s="86" t="s">
        <v>180</v>
      </c>
    </row>
    <row r="59" spans="1:18" ht="27.6" thickBot="1" x14ac:dyDescent="0.35">
      <c r="A59" s="85" t="s">
        <v>233</v>
      </c>
      <c r="B59" s="86" t="s">
        <v>180</v>
      </c>
      <c r="C59" s="86" t="s">
        <v>509</v>
      </c>
      <c r="D59" s="86" t="s">
        <v>180</v>
      </c>
      <c r="E59" s="86" t="s">
        <v>180</v>
      </c>
      <c r="F59" s="86" t="s">
        <v>180</v>
      </c>
      <c r="G59" s="86" t="s">
        <v>180</v>
      </c>
      <c r="H59" s="86" t="s">
        <v>180</v>
      </c>
      <c r="I59" s="86" t="s">
        <v>180</v>
      </c>
      <c r="J59" s="86" t="s">
        <v>180</v>
      </c>
      <c r="K59" s="86" t="s">
        <v>180</v>
      </c>
      <c r="L59" s="86" t="s">
        <v>180</v>
      </c>
      <c r="M59" s="86" t="s">
        <v>180</v>
      </c>
      <c r="N59" s="86" t="s">
        <v>180</v>
      </c>
      <c r="O59" s="86" t="s">
        <v>180</v>
      </c>
      <c r="P59" s="86" t="s">
        <v>180</v>
      </c>
      <c r="Q59" s="86" t="s">
        <v>180</v>
      </c>
      <c r="R59" s="86" t="s">
        <v>180</v>
      </c>
    </row>
    <row r="60" spans="1:18" ht="27.6" thickBot="1" x14ac:dyDescent="0.35">
      <c r="A60" s="85" t="s">
        <v>234</v>
      </c>
      <c r="B60" s="86" t="s">
        <v>180</v>
      </c>
      <c r="C60" s="86" t="s">
        <v>534</v>
      </c>
      <c r="D60" s="86" t="s">
        <v>180</v>
      </c>
      <c r="E60" s="86" t="s">
        <v>180</v>
      </c>
      <c r="F60" s="86" t="s">
        <v>180</v>
      </c>
      <c r="G60" s="86" t="s">
        <v>180</v>
      </c>
      <c r="H60" s="86" t="s">
        <v>180</v>
      </c>
      <c r="I60" s="86" t="s">
        <v>180</v>
      </c>
      <c r="J60" s="86" t="s">
        <v>180</v>
      </c>
      <c r="K60" s="86" t="s">
        <v>180</v>
      </c>
      <c r="L60" s="86" t="s">
        <v>180</v>
      </c>
      <c r="M60" s="86" t="s">
        <v>180</v>
      </c>
      <c r="N60" s="86" t="s">
        <v>180</v>
      </c>
      <c r="O60" s="86" t="s">
        <v>180</v>
      </c>
      <c r="P60" s="86" t="s">
        <v>180</v>
      </c>
      <c r="Q60" s="86" t="s">
        <v>180</v>
      </c>
      <c r="R60" s="86" t="s">
        <v>180</v>
      </c>
    </row>
    <row r="61" spans="1:18" ht="18.600000000000001" thickBot="1" x14ac:dyDescent="0.35">
      <c r="A61" s="85" t="s">
        <v>235</v>
      </c>
      <c r="B61" s="86" t="s">
        <v>180</v>
      </c>
      <c r="C61" s="86" t="s">
        <v>180</v>
      </c>
      <c r="D61" s="86" t="s">
        <v>180</v>
      </c>
      <c r="E61" s="86" t="s">
        <v>180</v>
      </c>
      <c r="F61" s="86" t="s">
        <v>180</v>
      </c>
      <c r="G61" s="86" t="s">
        <v>180</v>
      </c>
      <c r="H61" s="86" t="s">
        <v>180</v>
      </c>
      <c r="I61" s="86" t="s">
        <v>180</v>
      </c>
      <c r="J61" s="86" t="s">
        <v>180</v>
      </c>
      <c r="K61" s="86" t="s">
        <v>180</v>
      </c>
      <c r="L61" s="86" t="s">
        <v>180</v>
      </c>
      <c r="M61" s="86" t="s">
        <v>180</v>
      </c>
      <c r="N61" s="86" t="s">
        <v>180</v>
      </c>
      <c r="O61" s="86" t="s">
        <v>180</v>
      </c>
      <c r="P61" s="86" t="s">
        <v>180</v>
      </c>
      <c r="Q61" s="86" t="s">
        <v>180</v>
      </c>
      <c r="R61" s="86" t="s">
        <v>180</v>
      </c>
    </row>
    <row r="62" spans="1:18" ht="18.600000000000001" thickBot="1" x14ac:dyDescent="0.35">
      <c r="A62" s="70"/>
    </row>
    <row r="63" spans="1:18" ht="18.600000000000001" thickBot="1" x14ac:dyDescent="0.35">
      <c r="A63" s="85" t="s">
        <v>236</v>
      </c>
      <c r="B63" s="85" t="s">
        <v>121</v>
      </c>
      <c r="C63" s="85" t="s">
        <v>122</v>
      </c>
      <c r="D63" s="85" t="s">
        <v>123</v>
      </c>
      <c r="E63" s="85" t="s">
        <v>124</v>
      </c>
      <c r="F63" s="85" t="s">
        <v>125</v>
      </c>
      <c r="G63" s="85" t="s">
        <v>126</v>
      </c>
      <c r="H63" s="85" t="s">
        <v>127</v>
      </c>
      <c r="I63" s="85" t="s">
        <v>128</v>
      </c>
      <c r="J63" s="85" t="s">
        <v>129</v>
      </c>
      <c r="K63" s="85" t="s">
        <v>130</v>
      </c>
      <c r="L63" s="85" t="s">
        <v>131</v>
      </c>
      <c r="M63" s="85" t="s">
        <v>132</v>
      </c>
      <c r="N63" s="85" t="s">
        <v>133</v>
      </c>
      <c r="O63" s="85" t="s">
        <v>134</v>
      </c>
      <c r="P63" s="85" t="s">
        <v>135</v>
      </c>
      <c r="Q63" s="85" t="s">
        <v>136</v>
      </c>
      <c r="R63" s="85" t="s">
        <v>137</v>
      </c>
    </row>
    <row r="64" spans="1:18" ht="15" thickBot="1" x14ac:dyDescent="0.35">
      <c r="A64" s="85" t="s">
        <v>170</v>
      </c>
      <c r="B64" s="86">
        <v>4045.5</v>
      </c>
      <c r="C64" s="86">
        <v>2907.7</v>
      </c>
      <c r="D64" s="86">
        <v>3034.1</v>
      </c>
      <c r="E64" s="86">
        <v>4298.3</v>
      </c>
      <c r="F64" s="86">
        <v>1896.3</v>
      </c>
      <c r="G64" s="86">
        <v>3413.4</v>
      </c>
      <c r="H64" s="86">
        <v>2275.6</v>
      </c>
      <c r="I64" s="86">
        <v>0</v>
      </c>
      <c r="J64" s="86">
        <v>1390.6</v>
      </c>
      <c r="K64" s="86">
        <v>0</v>
      </c>
      <c r="L64" s="86">
        <v>3539.8</v>
      </c>
      <c r="M64" s="86">
        <v>379.3</v>
      </c>
      <c r="N64" s="86">
        <v>1517.1</v>
      </c>
      <c r="O64" s="86">
        <v>0</v>
      </c>
      <c r="P64" s="86">
        <v>0</v>
      </c>
      <c r="Q64" s="86">
        <v>252.8</v>
      </c>
      <c r="R64" s="86">
        <v>884.9</v>
      </c>
    </row>
    <row r="65" spans="1:18" ht="15" thickBot="1" x14ac:dyDescent="0.35">
      <c r="A65" s="85" t="s">
        <v>185</v>
      </c>
      <c r="B65" s="86">
        <v>505.7</v>
      </c>
      <c r="C65" s="86">
        <v>2907.7</v>
      </c>
      <c r="D65" s="86">
        <v>3034.1</v>
      </c>
      <c r="E65" s="86">
        <v>4298.3</v>
      </c>
      <c r="F65" s="86">
        <v>1896.3</v>
      </c>
      <c r="G65" s="86">
        <v>3286.9</v>
      </c>
      <c r="H65" s="86">
        <v>2275.6</v>
      </c>
      <c r="I65" s="86">
        <v>0</v>
      </c>
      <c r="J65" s="86">
        <v>1390.6</v>
      </c>
      <c r="K65" s="86">
        <v>0</v>
      </c>
      <c r="L65" s="86">
        <v>3539.8</v>
      </c>
      <c r="M65" s="86">
        <v>379.3</v>
      </c>
      <c r="N65" s="86">
        <v>1264.2</v>
      </c>
      <c r="O65" s="86">
        <v>0</v>
      </c>
      <c r="P65" s="86">
        <v>0</v>
      </c>
      <c r="Q65" s="86">
        <v>252.8</v>
      </c>
      <c r="R65" s="86">
        <v>505.7</v>
      </c>
    </row>
    <row r="66" spans="1:18" ht="15" thickBot="1" x14ac:dyDescent="0.35">
      <c r="A66" s="85" t="s">
        <v>190</v>
      </c>
      <c r="B66" s="86">
        <v>0</v>
      </c>
      <c r="C66" s="86">
        <v>2907.7</v>
      </c>
      <c r="D66" s="86">
        <v>3034.1</v>
      </c>
      <c r="E66" s="86">
        <v>4298.3</v>
      </c>
      <c r="F66" s="86">
        <v>1896.3</v>
      </c>
      <c r="G66" s="86">
        <v>3286.9</v>
      </c>
      <c r="H66" s="86">
        <v>2275.6</v>
      </c>
      <c r="I66" s="86">
        <v>0</v>
      </c>
      <c r="J66" s="86">
        <v>1390.6</v>
      </c>
      <c r="K66" s="86">
        <v>0</v>
      </c>
      <c r="L66" s="86">
        <v>0</v>
      </c>
      <c r="M66" s="86">
        <v>379.3</v>
      </c>
      <c r="N66" s="86">
        <v>1264.2</v>
      </c>
      <c r="O66" s="86">
        <v>0</v>
      </c>
      <c r="P66" s="86">
        <v>0</v>
      </c>
      <c r="Q66" s="86">
        <v>252.8</v>
      </c>
      <c r="R66" s="86">
        <v>505.7</v>
      </c>
    </row>
    <row r="67" spans="1:18" ht="15" thickBot="1" x14ac:dyDescent="0.35">
      <c r="A67" s="85" t="s">
        <v>193</v>
      </c>
      <c r="B67" s="86">
        <v>0</v>
      </c>
      <c r="C67" s="86">
        <v>2907.7</v>
      </c>
      <c r="D67" s="86">
        <v>3034.1</v>
      </c>
      <c r="E67" s="86">
        <v>4298.3</v>
      </c>
      <c r="F67" s="86">
        <v>1896.3</v>
      </c>
      <c r="G67" s="86">
        <v>3286.9</v>
      </c>
      <c r="H67" s="86">
        <v>2275.6</v>
      </c>
      <c r="I67" s="86">
        <v>0</v>
      </c>
      <c r="J67" s="86">
        <v>1390.6</v>
      </c>
      <c r="K67" s="86">
        <v>0</v>
      </c>
      <c r="L67" s="86">
        <v>0</v>
      </c>
      <c r="M67" s="86">
        <v>379.3</v>
      </c>
      <c r="N67" s="86">
        <v>1264.2</v>
      </c>
      <c r="O67" s="86">
        <v>0</v>
      </c>
      <c r="P67" s="86">
        <v>0</v>
      </c>
      <c r="Q67" s="86">
        <v>252.8</v>
      </c>
      <c r="R67" s="86">
        <v>505.7</v>
      </c>
    </row>
    <row r="68" spans="1:18" ht="15" thickBot="1" x14ac:dyDescent="0.35">
      <c r="A68" s="85" t="s">
        <v>195</v>
      </c>
      <c r="B68" s="86">
        <v>0</v>
      </c>
      <c r="C68" s="86">
        <v>2907.7</v>
      </c>
      <c r="D68" s="86">
        <v>3034.1</v>
      </c>
      <c r="E68" s="86">
        <v>758.5</v>
      </c>
      <c r="F68" s="86">
        <v>1896.3</v>
      </c>
      <c r="G68" s="86">
        <v>3160.5</v>
      </c>
      <c r="H68" s="86">
        <v>2275.6</v>
      </c>
      <c r="I68" s="86">
        <v>0</v>
      </c>
      <c r="J68" s="86">
        <v>1390.6</v>
      </c>
      <c r="K68" s="86">
        <v>0</v>
      </c>
      <c r="L68" s="86">
        <v>0</v>
      </c>
      <c r="M68" s="86">
        <v>379.3</v>
      </c>
      <c r="N68" s="86">
        <v>1264.2</v>
      </c>
      <c r="O68" s="86">
        <v>0</v>
      </c>
      <c r="P68" s="86">
        <v>0</v>
      </c>
      <c r="Q68" s="86">
        <v>0</v>
      </c>
      <c r="R68" s="86">
        <v>505.7</v>
      </c>
    </row>
    <row r="69" spans="1:18" ht="15" thickBot="1" x14ac:dyDescent="0.35">
      <c r="A69" s="85" t="s">
        <v>198</v>
      </c>
      <c r="B69" s="86">
        <v>0</v>
      </c>
      <c r="C69" s="86">
        <v>2907.7</v>
      </c>
      <c r="D69" s="86">
        <v>3034.1</v>
      </c>
      <c r="E69" s="86">
        <v>758.5</v>
      </c>
      <c r="F69" s="86">
        <v>1896.3</v>
      </c>
      <c r="G69" s="86">
        <v>3160.5</v>
      </c>
      <c r="H69" s="86">
        <v>2275.6</v>
      </c>
      <c r="I69" s="86">
        <v>0</v>
      </c>
      <c r="J69" s="86">
        <v>1390.6</v>
      </c>
      <c r="K69" s="86">
        <v>0</v>
      </c>
      <c r="L69" s="86">
        <v>0</v>
      </c>
      <c r="M69" s="86">
        <v>379.3</v>
      </c>
      <c r="N69" s="86">
        <v>1264.2</v>
      </c>
      <c r="O69" s="86">
        <v>0</v>
      </c>
      <c r="P69" s="86">
        <v>0</v>
      </c>
      <c r="Q69" s="86">
        <v>0</v>
      </c>
      <c r="R69" s="86">
        <v>505.7</v>
      </c>
    </row>
    <row r="70" spans="1:18" ht="15" thickBot="1" x14ac:dyDescent="0.35">
      <c r="A70" s="85" t="s">
        <v>199</v>
      </c>
      <c r="B70" s="86">
        <v>0</v>
      </c>
      <c r="C70" s="86">
        <v>2907.7</v>
      </c>
      <c r="D70" s="86">
        <v>3034.1</v>
      </c>
      <c r="E70" s="86">
        <v>758.5</v>
      </c>
      <c r="F70" s="86">
        <v>1896.3</v>
      </c>
      <c r="G70" s="86">
        <v>2402</v>
      </c>
      <c r="H70" s="86">
        <v>2275.6</v>
      </c>
      <c r="I70" s="86">
        <v>0</v>
      </c>
      <c r="J70" s="86">
        <v>1390.6</v>
      </c>
      <c r="K70" s="86">
        <v>0</v>
      </c>
      <c r="L70" s="86">
        <v>0</v>
      </c>
      <c r="M70" s="86">
        <v>379.3</v>
      </c>
      <c r="N70" s="86">
        <v>1264.2</v>
      </c>
      <c r="O70" s="86">
        <v>0</v>
      </c>
      <c r="P70" s="86">
        <v>0</v>
      </c>
      <c r="Q70" s="86">
        <v>0</v>
      </c>
      <c r="R70" s="86">
        <v>505.7</v>
      </c>
    </row>
    <row r="71" spans="1:18" ht="15" thickBot="1" x14ac:dyDescent="0.35">
      <c r="A71" s="85" t="s">
        <v>200</v>
      </c>
      <c r="B71" s="86">
        <v>0</v>
      </c>
      <c r="C71" s="86">
        <v>2907.7</v>
      </c>
      <c r="D71" s="86">
        <v>3034.1</v>
      </c>
      <c r="E71" s="86">
        <v>758.5</v>
      </c>
      <c r="F71" s="86">
        <v>1896.3</v>
      </c>
      <c r="G71" s="86">
        <v>2402</v>
      </c>
      <c r="H71" s="86">
        <v>2275.6</v>
      </c>
      <c r="I71" s="86">
        <v>0</v>
      </c>
      <c r="J71" s="86">
        <v>1390.6</v>
      </c>
      <c r="K71" s="86">
        <v>0</v>
      </c>
      <c r="L71" s="86">
        <v>0</v>
      </c>
      <c r="M71" s="86">
        <v>379.3</v>
      </c>
      <c r="N71" s="86">
        <v>1264.2</v>
      </c>
      <c r="O71" s="86">
        <v>0</v>
      </c>
      <c r="P71" s="86">
        <v>0</v>
      </c>
      <c r="Q71" s="86">
        <v>0</v>
      </c>
      <c r="R71" s="86">
        <v>505.7</v>
      </c>
    </row>
    <row r="72" spans="1:18" ht="15" thickBot="1" x14ac:dyDescent="0.35">
      <c r="A72" s="85" t="s">
        <v>202</v>
      </c>
      <c r="B72" s="86">
        <v>0</v>
      </c>
      <c r="C72" s="86">
        <v>2907.7</v>
      </c>
      <c r="D72" s="86">
        <v>3034.1</v>
      </c>
      <c r="E72" s="86">
        <v>758.5</v>
      </c>
      <c r="F72" s="86">
        <v>1896.3</v>
      </c>
      <c r="G72" s="86">
        <v>2402</v>
      </c>
      <c r="H72" s="86">
        <v>2275.6</v>
      </c>
      <c r="I72" s="86">
        <v>0</v>
      </c>
      <c r="J72" s="86">
        <v>1390.6</v>
      </c>
      <c r="K72" s="86">
        <v>0</v>
      </c>
      <c r="L72" s="86">
        <v>0</v>
      </c>
      <c r="M72" s="86">
        <v>379.3</v>
      </c>
      <c r="N72" s="86">
        <v>1264.2</v>
      </c>
      <c r="O72" s="86">
        <v>0</v>
      </c>
      <c r="P72" s="86">
        <v>0</v>
      </c>
      <c r="Q72" s="86">
        <v>0</v>
      </c>
      <c r="R72" s="86">
        <v>505.7</v>
      </c>
    </row>
    <row r="73" spans="1:18" ht="15" thickBot="1" x14ac:dyDescent="0.35">
      <c r="A73" s="85" t="s">
        <v>203</v>
      </c>
      <c r="B73" s="86">
        <v>0</v>
      </c>
      <c r="C73" s="86">
        <v>2907.7</v>
      </c>
      <c r="D73" s="86">
        <v>3034.1</v>
      </c>
      <c r="E73" s="86">
        <v>758.5</v>
      </c>
      <c r="F73" s="86">
        <v>632.1</v>
      </c>
      <c r="G73" s="86">
        <v>2402</v>
      </c>
      <c r="H73" s="86">
        <v>1769.9</v>
      </c>
      <c r="I73" s="86">
        <v>0</v>
      </c>
      <c r="J73" s="86">
        <v>1390.6</v>
      </c>
      <c r="K73" s="86">
        <v>0</v>
      </c>
      <c r="L73" s="86">
        <v>0</v>
      </c>
      <c r="M73" s="86">
        <v>379.3</v>
      </c>
      <c r="N73" s="86">
        <v>1264.2</v>
      </c>
      <c r="O73" s="86">
        <v>0</v>
      </c>
      <c r="P73" s="86">
        <v>0</v>
      </c>
      <c r="Q73" s="86">
        <v>0</v>
      </c>
      <c r="R73" s="86">
        <v>505.7</v>
      </c>
    </row>
    <row r="74" spans="1:18" ht="15" thickBot="1" x14ac:dyDescent="0.35">
      <c r="A74" s="85" t="s">
        <v>205</v>
      </c>
      <c r="B74" s="86">
        <v>0</v>
      </c>
      <c r="C74" s="86">
        <v>2907.7</v>
      </c>
      <c r="D74" s="86">
        <v>3034.1</v>
      </c>
      <c r="E74" s="86">
        <v>758.5</v>
      </c>
      <c r="F74" s="86">
        <v>632.1</v>
      </c>
      <c r="G74" s="86">
        <v>2402</v>
      </c>
      <c r="H74" s="86">
        <v>1137.8</v>
      </c>
      <c r="I74" s="86">
        <v>0</v>
      </c>
      <c r="J74" s="86">
        <v>1390.6</v>
      </c>
      <c r="K74" s="86">
        <v>0</v>
      </c>
      <c r="L74" s="86">
        <v>0</v>
      </c>
      <c r="M74" s="86">
        <v>379.3</v>
      </c>
      <c r="N74" s="86">
        <v>1264.2</v>
      </c>
      <c r="O74" s="86">
        <v>0</v>
      </c>
      <c r="P74" s="86">
        <v>0</v>
      </c>
      <c r="Q74" s="86">
        <v>0</v>
      </c>
      <c r="R74" s="86">
        <v>505.7</v>
      </c>
    </row>
    <row r="75" spans="1:18" ht="15" thickBot="1" x14ac:dyDescent="0.35">
      <c r="A75" s="85" t="s">
        <v>208</v>
      </c>
      <c r="B75" s="86">
        <v>0</v>
      </c>
      <c r="C75" s="86">
        <v>2907.7</v>
      </c>
      <c r="D75" s="86">
        <v>3034.1</v>
      </c>
      <c r="E75" s="86">
        <v>758.5</v>
      </c>
      <c r="F75" s="86">
        <v>632.1</v>
      </c>
      <c r="G75" s="86">
        <v>2402</v>
      </c>
      <c r="H75" s="86">
        <v>1137.8</v>
      </c>
      <c r="I75" s="86">
        <v>0</v>
      </c>
      <c r="J75" s="86">
        <v>1390.6</v>
      </c>
      <c r="K75" s="86">
        <v>0</v>
      </c>
      <c r="L75" s="86">
        <v>0</v>
      </c>
      <c r="M75" s="86">
        <v>379.3</v>
      </c>
      <c r="N75" s="86">
        <v>1264.2</v>
      </c>
      <c r="O75" s="86">
        <v>0</v>
      </c>
      <c r="P75" s="86">
        <v>0</v>
      </c>
      <c r="Q75" s="86">
        <v>0</v>
      </c>
      <c r="R75" s="86">
        <v>505.7</v>
      </c>
    </row>
    <row r="76" spans="1:18" ht="15" thickBot="1" x14ac:dyDescent="0.35">
      <c r="A76" s="85" t="s">
        <v>209</v>
      </c>
      <c r="B76" s="86">
        <v>0</v>
      </c>
      <c r="C76" s="86">
        <v>2907.7</v>
      </c>
      <c r="D76" s="86">
        <v>3034.1</v>
      </c>
      <c r="E76" s="86">
        <v>758.5</v>
      </c>
      <c r="F76" s="86">
        <v>632.1</v>
      </c>
      <c r="G76" s="86">
        <v>1643.5</v>
      </c>
      <c r="H76" s="86">
        <v>1137.8</v>
      </c>
      <c r="I76" s="86">
        <v>0</v>
      </c>
      <c r="J76" s="86">
        <v>1390.6</v>
      </c>
      <c r="K76" s="86">
        <v>0</v>
      </c>
      <c r="L76" s="86">
        <v>0</v>
      </c>
      <c r="M76" s="86">
        <v>379.3</v>
      </c>
      <c r="N76" s="86">
        <v>1264.2</v>
      </c>
      <c r="O76" s="86">
        <v>0</v>
      </c>
      <c r="P76" s="86">
        <v>0</v>
      </c>
      <c r="Q76" s="86">
        <v>0</v>
      </c>
      <c r="R76" s="86">
        <v>505.7</v>
      </c>
    </row>
    <row r="77" spans="1:18" ht="15" thickBot="1" x14ac:dyDescent="0.35">
      <c r="A77" s="85" t="s">
        <v>212</v>
      </c>
      <c r="B77" s="86">
        <v>0</v>
      </c>
      <c r="C77" s="86">
        <v>2907.7</v>
      </c>
      <c r="D77" s="86">
        <v>3034.1</v>
      </c>
      <c r="E77" s="86">
        <v>758.5</v>
      </c>
      <c r="F77" s="86">
        <v>632.1</v>
      </c>
      <c r="G77" s="86">
        <v>1643.5</v>
      </c>
      <c r="H77" s="86">
        <v>1137.8</v>
      </c>
      <c r="I77" s="86">
        <v>0</v>
      </c>
      <c r="J77" s="86">
        <v>1390.6</v>
      </c>
      <c r="K77" s="86">
        <v>0</v>
      </c>
      <c r="L77" s="86">
        <v>0</v>
      </c>
      <c r="M77" s="86">
        <v>379.3</v>
      </c>
      <c r="N77" s="86">
        <v>1264.2</v>
      </c>
      <c r="O77" s="86">
        <v>0</v>
      </c>
      <c r="P77" s="86">
        <v>0</v>
      </c>
      <c r="Q77" s="86">
        <v>0</v>
      </c>
      <c r="R77" s="86">
        <v>505.7</v>
      </c>
    </row>
    <row r="78" spans="1:18" ht="15" thickBot="1" x14ac:dyDescent="0.35">
      <c r="A78" s="85" t="s">
        <v>213</v>
      </c>
      <c r="B78" s="86">
        <v>0</v>
      </c>
      <c r="C78" s="86">
        <v>2907.7</v>
      </c>
      <c r="D78" s="86">
        <v>3034.1</v>
      </c>
      <c r="E78" s="86">
        <v>758.5</v>
      </c>
      <c r="F78" s="86">
        <v>632.1</v>
      </c>
      <c r="G78" s="86">
        <v>0</v>
      </c>
      <c r="H78" s="86">
        <v>1137.8</v>
      </c>
      <c r="I78" s="86">
        <v>0</v>
      </c>
      <c r="J78" s="86">
        <v>1390.6</v>
      </c>
      <c r="K78" s="86">
        <v>0</v>
      </c>
      <c r="L78" s="86">
        <v>0</v>
      </c>
      <c r="M78" s="86">
        <v>379.3</v>
      </c>
      <c r="N78" s="86">
        <v>1264.2</v>
      </c>
      <c r="O78" s="86">
        <v>0</v>
      </c>
      <c r="P78" s="86">
        <v>0</v>
      </c>
      <c r="Q78" s="86">
        <v>0</v>
      </c>
      <c r="R78" s="86">
        <v>505.7</v>
      </c>
    </row>
    <row r="79" spans="1:18" ht="15" thickBot="1" x14ac:dyDescent="0.35">
      <c r="A79" s="85" t="s">
        <v>215</v>
      </c>
      <c r="B79" s="86">
        <v>0</v>
      </c>
      <c r="C79" s="86">
        <v>2907.7</v>
      </c>
      <c r="D79" s="86">
        <v>3034.1</v>
      </c>
      <c r="E79" s="86">
        <v>758.5</v>
      </c>
      <c r="F79" s="86">
        <v>126.4</v>
      </c>
      <c r="G79" s="86">
        <v>0</v>
      </c>
      <c r="H79" s="86">
        <v>1137.8</v>
      </c>
      <c r="I79" s="86">
        <v>0</v>
      </c>
      <c r="J79" s="86">
        <v>1390.6</v>
      </c>
      <c r="K79" s="86">
        <v>0</v>
      </c>
      <c r="L79" s="86">
        <v>0</v>
      </c>
      <c r="M79" s="86">
        <v>379.3</v>
      </c>
      <c r="N79" s="86">
        <v>1264.2</v>
      </c>
      <c r="O79" s="86">
        <v>0</v>
      </c>
      <c r="P79" s="86">
        <v>0</v>
      </c>
      <c r="Q79" s="86">
        <v>0</v>
      </c>
      <c r="R79" s="86">
        <v>505.7</v>
      </c>
    </row>
    <row r="80" spans="1:18" ht="15" thickBot="1" x14ac:dyDescent="0.35">
      <c r="A80" s="85" t="s">
        <v>216</v>
      </c>
      <c r="B80" s="86">
        <v>0</v>
      </c>
      <c r="C80" s="86">
        <v>2907.7</v>
      </c>
      <c r="D80" s="86">
        <v>3034.1</v>
      </c>
      <c r="E80" s="86">
        <v>758.5</v>
      </c>
      <c r="F80" s="86">
        <v>126.4</v>
      </c>
      <c r="G80" s="86">
        <v>0</v>
      </c>
      <c r="H80" s="86">
        <v>1137.8</v>
      </c>
      <c r="I80" s="86">
        <v>0</v>
      </c>
      <c r="J80" s="86">
        <v>1390.6</v>
      </c>
      <c r="K80" s="86">
        <v>0</v>
      </c>
      <c r="L80" s="86">
        <v>0</v>
      </c>
      <c r="M80" s="86">
        <v>379.3</v>
      </c>
      <c r="N80" s="86">
        <v>1264.2</v>
      </c>
      <c r="O80" s="86">
        <v>0</v>
      </c>
      <c r="P80" s="86">
        <v>0</v>
      </c>
      <c r="Q80" s="86">
        <v>0</v>
      </c>
      <c r="R80" s="86">
        <v>0</v>
      </c>
    </row>
    <row r="81" spans="1:22" ht="15" thickBot="1" x14ac:dyDescent="0.35">
      <c r="A81" s="85" t="s">
        <v>219</v>
      </c>
      <c r="B81" s="86">
        <v>0</v>
      </c>
      <c r="C81" s="86">
        <v>2907.7</v>
      </c>
      <c r="D81" s="86">
        <v>3034.1</v>
      </c>
      <c r="E81" s="86">
        <v>0</v>
      </c>
      <c r="F81" s="86">
        <v>0</v>
      </c>
      <c r="G81" s="86">
        <v>0</v>
      </c>
      <c r="H81" s="86">
        <v>1137.8</v>
      </c>
      <c r="I81" s="86">
        <v>0</v>
      </c>
      <c r="J81" s="86">
        <v>1390.6</v>
      </c>
      <c r="K81" s="86">
        <v>0</v>
      </c>
      <c r="L81" s="86">
        <v>0</v>
      </c>
      <c r="M81" s="86">
        <v>379.3</v>
      </c>
      <c r="N81" s="86">
        <v>1264.2</v>
      </c>
      <c r="O81" s="86">
        <v>0</v>
      </c>
      <c r="P81" s="86">
        <v>0</v>
      </c>
      <c r="Q81" s="86">
        <v>0</v>
      </c>
      <c r="R81" s="86">
        <v>0</v>
      </c>
    </row>
    <row r="82" spans="1:22" ht="15" thickBot="1" x14ac:dyDescent="0.35">
      <c r="A82" s="85" t="s">
        <v>221</v>
      </c>
      <c r="B82" s="86">
        <v>0</v>
      </c>
      <c r="C82" s="86">
        <v>2907.7</v>
      </c>
      <c r="D82" s="86">
        <v>3034.1</v>
      </c>
      <c r="E82" s="86">
        <v>0</v>
      </c>
      <c r="F82" s="86">
        <v>0</v>
      </c>
      <c r="G82" s="86">
        <v>0</v>
      </c>
      <c r="H82" s="86">
        <v>1137.8</v>
      </c>
      <c r="I82" s="86">
        <v>0</v>
      </c>
      <c r="J82" s="86">
        <v>1390.6</v>
      </c>
      <c r="K82" s="86">
        <v>0</v>
      </c>
      <c r="L82" s="86">
        <v>0</v>
      </c>
      <c r="M82" s="86">
        <v>379.3</v>
      </c>
      <c r="N82" s="86">
        <v>1264.2</v>
      </c>
      <c r="O82" s="86">
        <v>0</v>
      </c>
      <c r="P82" s="86">
        <v>0</v>
      </c>
      <c r="Q82" s="86">
        <v>0</v>
      </c>
      <c r="R82" s="86">
        <v>0</v>
      </c>
    </row>
    <row r="83" spans="1:22" ht="15" thickBot="1" x14ac:dyDescent="0.35">
      <c r="A83" s="85" t="s">
        <v>223</v>
      </c>
      <c r="B83" s="86">
        <v>0</v>
      </c>
      <c r="C83" s="86">
        <v>2907.7</v>
      </c>
      <c r="D83" s="86">
        <v>3034.1</v>
      </c>
      <c r="E83" s="86">
        <v>0</v>
      </c>
      <c r="F83" s="86">
        <v>0</v>
      </c>
      <c r="G83" s="86">
        <v>0</v>
      </c>
      <c r="H83" s="86">
        <v>1137.8</v>
      </c>
      <c r="I83" s="86">
        <v>0</v>
      </c>
      <c r="J83" s="86">
        <v>884.9</v>
      </c>
      <c r="K83" s="86">
        <v>0</v>
      </c>
      <c r="L83" s="86">
        <v>0</v>
      </c>
      <c r="M83" s="86">
        <v>379.3</v>
      </c>
      <c r="N83" s="86">
        <v>1264.2</v>
      </c>
      <c r="O83" s="86">
        <v>0</v>
      </c>
      <c r="P83" s="86">
        <v>0</v>
      </c>
      <c r="Q83" s="86">
        <v>0</v>
      </c>
      <c r="R83" s="86">
        <v>0</v>
      </c>
    </row>
    <row r="84" spans="1:22" ht="15" thickBot="1" x14ac:dyDescent="0.35">
      <c r="A84" s="85" t="s">
        <v>224</v>
      </c>
      <c r="B84" s="86">
        <v>0</v>
      </c>
      <c r="C84" s="86">
        <v>2907.7</v>
      </c>
      <c r="D84" s="86">
        <v>3034.1</v>
      </c>
      <c r="E84" s="86">
        <v>0</v>
      </c>
      <c r="F84" s="86">
        <v>0</v>
      </c>
      <c r="G84" s="86">
        <v>0</v>
      </c>
      <c r="H84" s="86">
        <v>1137.8</v>
      </c>
      <c r="I84" s="86">
        <v>0</v>
      </c>
      <c r="J84" s="86">
        <v>884.9</v>
      </c>
      <c r="K84" s="86">
        <v>0</v>
      </c>
      <c r="L84" s="86">
        <v>0</v>
      </c>
      <c r="M84" s="86">
        <v>379.3</v>
      </c>
      <c r="N84" s="86">
        <v>1264.2</v>
      </c>
      <c r="O84" s="86">
        <v>0</v>
      </c>
      <c r="P84" s="86">
        <v>0</v>
      </c>
      <c r="Q84" s="86">
        <v>0</v>
      </c>
      <c r="R84" s="86">
        <v>0</v>
      </c>
    </row>
    <row r="85" spans="1:22" ht="15" thickBot="1" x14ac:dyDescent="0.35">
      <c r="A85" s="85" t="s">
        <v>226</v>
      </c>
      <c r="B85" s="86">
        <v>0</v>
      </c>
      <c r="C85" s="86">
        <v>2907.7</v>
      </c>
      <c r="D85" s="86">
        <v>3034.1</v>
      </c>
      <c r="E85" s="86">
        <v>0</v>
      </c>
      <c r="F85" s="86">
        <v>0</v>
      </c>
      <c r="G85" s="86">
        <v>0</v>
      </c>
      <c r="H85" s="86">
        <v>1137.8</v>
      </c>
      <c r="I85" s="86">
        <v>0</v>
      </c>
      <c r="J85" s="86">
        <v>758.5</v>
      </c>
      <c r="K85" s="86">
        <v>0</v>
      </c>
      <c r="L85" s="86">
        <v>0</v>
      </c>
      <c r="M85" s="86">
        <v>379.3</v>
      </c>
      <c r="N85" s="86">
        <v>1264.2</v>
      </c>
      <c r="O85" s="86">
        <v>0</v>
      </c>
      <c r="P85" s="86">
        <v>0</v>
      </c>
      <c r="Q85" s="86">
        <v>0</v>
      </c>
      <c r="R85" s="86">
        <v>0</v>
      </c>
    </row>
    <row r="86" spans="1:22" ht="15" thickBot="1" x14ac:dyDescent="0.35">
      <c r="A86" s="85" t="s">
        <v>227</v>
      </c>
      <c r="B86" s="86">
        <v>0</v>
      </c>
      <c r="C86" s="86">
        <v>2907.7</v>
      </c>
      <c r="D86" s="86">
        <v>3034.1</v>
      </c>
      <c r="E86" s="86">
        <v>0</v>
      </c>
      <c r="F86" s="86">
        <v>0</v>
      </c>
      <c r="G86" s="86">
        <v>0</v>
      </c>
      <c r="H86" s="86">
        <v>1137.8</v>
      </c>
      <c r="I86" s="86">
        <v>0</v>
      </c>
      <c r="J86" s="86">
        <v>758.5</v>
      </c>
      <c r="K86" s="86">
        <v>0</v>
      </c>
      <c r="L86" s="86">
        <v>0</v>
      </c>
      <c r="M86" s="86">
        <v>379.3</v>
      </c>
      <c r="N86" s="86">
        <v>1264.2</v>
      </c>
      <c r="O86" s="86">
        <v>0</v>
      </c>
      <c r="P86" s="86">
        <v>0</v>
      </c>
      <c r="Q86" s="86">
        <v>0</v>
      </c>
      <c r="R86" s="86">
        <v>0</v>
      </c>
    </row>
    <row r="87" spans="1:22" ht="15" thickBot="1" x14ac:dyDescent="0.35">
      <c r="A87" s="85" t="s">
        <v>229</v>
      </c>
      <c r="B87" s="86">
        <v>0</v>
      </c>
      <c r="C87" s="86">
        <v>2907.7</v>
      </c>
      <c r="D87" s="86">
        <v>0</v>
      </c>
      <c r="E87" s="86">
        <v>0</v>
      </c>
      <c r="F87" s="86">
        <v>0</v>
      </c>
      <c r="G87" s="86">
        <v>0</v>
      </c>
      <c r="H87" s="86">
        <v>758.5</v>
      </c>
      <c r="I87" s="86">
        <v>0</v>
      </c>
      <c r="J87" s="86">
        <v>758.5</v>
      </c>
      <c r="K87" s="86">
        <v>0</v>
      </c>
      <c r="L87" s="86">
        <v>0</v>
      </c>
      <c r="M87" s="86">
        <v>379.3</v>
      </c>
      <c r="N87" s="86">
        <v>1264.2</v>
      </c>
      <c r="O87" s="86">
        <v>0</v>
      </c>
      <c r="P87" s="86">
        <v>0</v>
      </c>
      <c r="Q87" s="86">
        <v>0</v>
      </c>
      <c r="R87" s="86">
        <v>0</v>
      </c>
    </row>
    <row r="88" spans="1:22" ht="15" thickBot="1" x14ac:dyDescent="0.35">
      <c r="A88" s="85" t="s">
        <v>230</v>
      </c>
      <c r="B88" s="86">
        <v>0</v>
      </c>
      <c r="C88" s="86">
        <v>2907.7</v>
      </c>
      <c r="D88" s="86">
        <v>0</v>
      </c>
      <c r="E88" s="86">
        <v>0</v>
      </c>
      <c r="F88" s="86">
        <v>0</v>
      </c>
      <c r="G88" s="86">
        <v>0</v>
      </c>
      <c r="H88" s="86">
        <v>758.5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86">
        <v>1264.2</v>
      </c>
      <c r="O88" s="86">
        <v>0</v>
      </c>
      <c r="P88" s="86">
        <v>0</v>
      </c>
      <c r="Q88" s="86">
        <v>0</v>
      </c>
      <c r="R88" s="86">
        <v>0</v>
      </c>
    </row>
    <row r="89" spans="1:22" ht="15" thickBot="1" x14ac:dyDescent="0.35">
      <c r="A89" s="85" t="s">
        <v>231</v>
      </c>
      <c r="B89" s="86">
        <v>0</v>
      </c>
      <c r="C89" s="86">
        <v>2907.7</v>
      </c>
      <c r="D89" s="86">
        <v>0</v>
      </c>
      <c r="E89" s="86">
        <v>0</v>
      </c>
      <c r="F89" s="86">
        <v>0</v>
      </c>
      <c r="G89" s="86">
        <v>0</v>
      </c>
      <c r="H89" s="86">
        <v>758.5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0</v>
      </c>
      <c r="Q89" s="86">
        <v>0</v>
      </c>
      <c r="R89" s="86">
        <v>0</v>
      </c>
    </row>
    <row r="90" spans="1:22" ht="15" thickBot="1" x14ac:dyDescent="0.35">
      <c r="A90" s="85" t="s">
        <v>232</v>
      </c>
      <c r="B90" s="86">
        <v>0</v>
      </c>
      <c r="C90" s="86">
        <v>2907.7</v>
      </c>
      <c r="D90" s="86"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86">
        <v>0</v>
      </c>
    </row>
    <row r="91" spans="1:22" ht="15" thickBot="1" x14ac:dyDescent="0.35">
      <c r="A91" s="85" t="s">
        <v>233</v>
      </c>
      <c r="B91" s="86">
        <v>0</v>
      </c>
      <c r="C91" s="86">
        <v>2907.7</v>
      </c>
      <c r="D91" s="86">
        <v>0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86">
        <v>0</v>
      </c>
    </row>
    <row r="92" spans="1:22" ht="15" thickBot="1" x14ac:dyDescent="0.35">
      <c r="A92" s="85" t="s">
        <v>234</v>
      </c>
      <c r="B92" s="86">
        <v>0</v>
      </c>
      <c r="C92" s="86">
        <v>1137.8</v>
      </c>
      <c r="D92" s="86">
        <v>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86">
        <v>0</v>
      </c>
    </row>
    <row r="93" spans="1:22" ht="15" thickBot="1" x14ac:dyDescent="0.35">
      <c r="A93" s="85" t="s">
        <v>235</v>
      </c>
      <c r="B93" s="86">
        <v>0</v>
      </c>
      <c r="C93" s="86">
        <v>0</v>
      </c>
      <c r="D93" s="86">
        <v>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0</v>
      </c>
      <c r="O93" s="86">
        <v>0</v>
      </c>
      <c r="P93" s="86">
        <v>0</v>
      </c>
      <c r="Q93" s="86">
        <v>0</v>
      </c>
      <c r="R93" s="86">
        <v>0</v>
      </c>
    </row>
    <row r="94" spans="1:22" ht="18.600000000000001" thickBot="1" x14ac:dyDescent="0.35">
      <c r="A94" s="70"/>
    </row>
    <row r="95" spans="1:22" ht="18.600000000000001" thickBot="1" x14ac:dyDescent="0.35">
      <c r="A95" s="85" t="s">
        <v>237</v>
      </c>
      <c r="B95" s="85" t="s">
        <v>121</v>
      </c>
      <c r="C95" s="85" t="s">
        <v>122</v>
      </c>
      <c r="D95" s="85" t="s">
        <v>123</v>
      </c>
      <c r="E95" s="85" t="s">
        <v>124</v>
      </c>
      <c r="F95" s="85" t="s">
        <v>125</v>
      </c>
      <c r="G95" s="85" t="s">
        <v>126</v>
      </c>
      <c r="H95" s="85" t="s">
        <v>127</v>
      </c>
      <c r="I95" s="85" t="s">
        <v>128</v>
      </c>
      <c r="J95" s="85" t="s">
        <v>129</v>
      </c>
      <c r="K95" s="85" t="s">
        <v>130</v>
      </c>
      <c r="L95" s="85" t="s">
        <v>131</v>
      </c>
      <c r="M95" s="85" t="s">
        <v>132</v>
      </c>
      <c r="N95" s="85" t="s">
        <v>133</v>
      </c>
      <c r="O95" s="85" t="s">
        <v>134</v>
      </c>
      <c r="P95" s="85" t="s">
        <v>135</v>
      </c>
      <c r="Q95" s="85" t="s">
        <v>136</v>
      </c>
      <c r="R95" s="85" t="s">
        <v>137</v>
      </c>
      <c r="S95" s="85" t="s">
        <v>238</v>
      </c>
      <c r="T95" s="85" t="s">
        <v>239</v>
      </c>
      <c r="U95" s="85" t="s">
        <v>240</v>
      </c>
      <c r="V95" s="85" t="s">
        <v>241</v>
      </c>
    </row>
    <row r="96" spans="1:22" ht="15" thickBot="1" x14ac:dyDescent="0.35">
      <c r="A96" s="85" t="s">
        <v>139</v>
      </c>
      <c r="B96" s="86">
        <v>505.7</v>
      </c>
      <c r="C96" s="86">
        <v>2907.7</v>
      </c>
      <c r="D96" s="86">
        <v>3034.1</v>
      </c>
      <c r="E96" s="86">
        <v>0</v>
      </c>
      <c r="F96" s="86">
        <v>0</v>
      </c>
      <c r="G96" s="86">
        <v>2402</v>
      </c>
      <c r="H96" s="86">
        <v>1137.8</v>
      </c>
      <c r="I96" s="86">
        <v>0</v>
      </c>
      <c r="J96" s="86">
        <v>1390.6</v>
      </c>
      <c r="K96" s="86">
        <v>0</v>
      </c>
      <c r="L96" s="86">
        <v>0</v>
      </c>
      <c r="M96" s="86">
        <v>0</v>
      </c>
      <c r="N96" s="86">
        <v>1264.2</v>
      </c>
      <c r="O96" s="86">
        <v>0</v>
      </c>
      <c r="P96" s="86">
        <v>0</v>
      </c>
      <c r="Q96" s="86">
        <v>0</v>
      </c>
      <c r="R96" s="86">
        <v>505.7</v>
      </c>
      <c r="S96" s="86">
        <v>13147.8</v>
      </c>
      <c r="T96" s="86">
        <v>13000</v>
      </c>
      <c r="U96" s="86">
        <v>-147.80000000000001</v>
      </c>
      <c r="V96" s="86">
        <v>-1.1399999999999999</v>
      </c>
    </row>
    <row r="97" spans="1:22" ht="15" thickBot="1" x14ac:dyDescent="0.35">
      <c r="A97" s="85" t="s">
        <v>140</v>
      </c>
      <c r="B97" s="86">
        <v>505.7</v>
      </c>
      <c r="C97" s="86">
        <v>2907.7</v>
      </c>
      <c r="D97" s="86">
        <v>3034.1</v>
      </c>
      <c r="E97" s="86">
        <v>0</v>
      </c>
      <c r="F97" s="86">
        <v>0</v>
      </c>
      <c r="G97" s="86">
        <v>2402</v>
      </c>
      <c r="H97" s="86">
        <v>1137.8</v>
      </c>
      <c r="I97" s="86">
        <v>0</v>
      </c>
      <c r="J97" s="86">
        <v>884.9</v>
      </c>
      <c r="K97" s="86">
        <v>0</v>
      </c>
      <c r="L97" s="86">
        <v>0</v>
      </c>
      <c r="M97" s="86">
        <v>0</v>
      </c>
      <c r="N97" s="86">
        <v>1264.2</v>
      </c>
      <c r="O97" s="86">
        <v>0</v>
      </c>
      <c r="P97" s="86">
        <v>0</v>
      </c>
      <c r="Q97" s="86">
        <v>0</v>
      </c>
      <c r="R97" s="86">
        <v>0</v>
      </c>
      <c r="S97" s="86">
        <v>12136.4</v>
      </c>
      <c r="T97" s="86">
        <v>12000</v>
      </c>
      <c r="U97" s="86">
        <v>-136.4</v>
      </c>
      <c r="V97" s="86">
        <v>-1.1399999999999999</v>
      </c>
    </row>
    <row r="98" spans="1:22" ht="15" thickBot="1" x14ac:dyDescent="0.35">
      <c r="A98" s="85" t="s">
        <v>141</v>
      </c>
      <c r="B98" s="86">
        <v>505.7</v>
      </c>
      <c r="C98" s="86">
        <v>2907.7</v>
      </c>
      <c r="D98" s="86">
        <v>3034.1</v>
      </c>
      <c r="E98" s="86">
        <v>0</v>
      </c>
      <c r="F98" s="86">
        <v>0</v>
      </c>
      <c r="G98" s="86">
        <v>2402</v>
      </c>
      <c r="H98" s="86">
        <v>1137.8</v>
      </c>
      <c r="I98" s="86">
        <v>0</v>
      </c>
      <c r="J98" s="86">
        <v>758.5</v>
      </c>
      <c r="K98" s="86">
        <v>0</v>
      </c>
      <c r="L98" s="86">
        <v>0</v>
      </c>
      <c r="M98" s="86">
        <v>379.3</v>
      </c>
      <c r="N98" s="86">
        <v>0</v>
      </c>
      <c r="O98" s="86">
        <v>0</v>
      </c>
      <c r="P98" s="86">
        <v>0</v>
      </c>
      <c r="Q98" s="86">
        <v>0</v>
      </c>
      <c r="R98" s="86">
        <v>0</v>
      </c>
      <c r="S98" s="86">
        <v>11125.1</v>
      </c>
      <c r="T98" s="86">
        <v>11000</v>
      </c>
      <c r="U98" s="86">
        <v>-125.1</v>
      </c>
      <c r="V98" s="86">
        <v>-1.1399999999999999</v>
      </c>
    </row>
    <row r="99" spans="1:22" ht="15" thickBot="1" x14ac:dyDescent="0.35">
      <c r="A99" s="85" t="s">
        <v>142</v>
      </c>
      <c r="B99" s="86">
        <v>0</v>
      </c>
      <c r="C99" s="86">
        <v>2907.7</v>
      </c>
      <c r="D99" s="86">
        <v>3034.1</v>
      </c>
      <c r="E99" s="86">
        <v>0</v>
      </c>
      <c r="F99" s="86">
        <v>0</v>
      </c>
      <c r="G99" s="86">
        <v>2402</v>
      </c>
      <c r="H99" s="86">
        <v>1137.8</v>
      </c>
      <c r="I99" s="86">
        <v>0</v>
      </c>
      <c r="J99" s="86">
        <v>0</v>
      </c>
      <c r="K99" s="86">
        <v>0</v>
      </c>
      <c r="L99" s="86">
        <v>0</v>
      </c>
      <c r="M99" s="86">
        <v>379.3</v>
      </c>
      <c r="N99" s="86">
        <v>1517.1</v>
      </c>
      <c r="O99" s="86">
        <v>0</v>
      </c>
      <c r="P99" s="86">
        <v>0</v>
      </c>
      <c r="Q99" s="86">
        <v>252.8</v>
      </c>
      <c r="R99" s="86">
        <v>505.7</v>
      </c>
      <c r="S99" s="86">
        <v>12136.4</v>
      </c>
      <c r="T99" s="86">
        <v>12000</v>
      </c>
      <c r="U99" s="86">
        <v>-136.4</v>
      </c>
      <c r="V99" s="86">
        <v>-1.1399999999999999</v>
      </c>
    </row>
    <row r="100" spans="1:22" ht="15" thickBot="1" x14ac:dyDescent="0.35">
      <c r="A100" s="85" t="s">
        <v>143</v>
      </c>
      <c r="B100" s="86">
        <v>505.7</v>
      </c>
      <c r="C100" s="86">
        <v>1137.8</v>
      </c>
      <c r="D100" s="86">
        <v>0</v>
      </c>
      <c r="E100" s="86">
        <v>758.5</v>
      </c>
      <c r="F100" s="86">
        <v>126.4</v>
      </c>
      <c r="G100" s="86">
        <v>0</v>
      </c>
      <c r="H100" s="86">
        <v>1769.9</v>
      </c>
      <c r="I100" s="86">
        <v>0</v>
      </c>
      <c r="J100" s="86">
        <v>1390.6</v>
      </c>
      <c r="K100" s="86">
        <v>0</v>
      </c>
      <c r="L100" s="86">
        <v>0</v>
      </c>
      <c r="M100" s="86">
        <v>379.3</v>
      </c>
      <c r="N100" s="86">
        <v>1264.2</v>
      </c>
      <c r="O100" s="86">
        <v>0</v>
      </c>
      <c r="P100" s="86">
        <v>0</v>
      </c>
      <c r="Q100" s="86">
        <v>0</v>
      </c>
      <c r="R100" s="86">
        <v>0</v>
      </c>
      <c r="S100" s="86">
        <v>7332.4</v>
      </c>
      <c r="T100" s="86">
        <v>11000</v>
      </c>
      <c r="U100" s="86">
        <v>3667.6</v>
      </c>
      <c r="V100" s="86">
        <v>33.340000000000003</v>
      </c>
    </row>
    <row r="101" spans="1:22" ht="15" thickBot="1" x14ac:dyDescent="0.35">
      <c r="A101" s="85" t="s">
        <v>144</v>
      </c>
      <c r="B101" s="86">
        <v>4045.5</v>
      </c>
      <c r="C101" s="86">
        <v>2907.7</v>
      </c>
      <c r="D101" s="86">
        <v>3034.1</v>
      </c>
      <c r="E101" s="86">
        <v>0</v>
      </c>
      <c r="F101" s="86">
        <v>0</v>
      </c>
      <c r="G101" s="86">
        <v>0</v>
      </c>
      <c r="H101" s="86">
        <v>1137.8</v>
      </c>
      <c r="I101" s="86">
        <v>0</v>
      </c>
      <c r="J101" s="86">
        <v>1390.6</v>
      </c>
      <c r="K101" s="86">
        <v>0</v>
      </c>
      <c r="L101" s="86">
        <v>0</v>
      </c>
      <c r="M101" s="86">
        <v>379.3</v>
      </c>
      <c r="N101" s="86">
        <v>1264.2</v>
      </c>
      <c r="O101" s="86">
        <v>0</v>
      </c>
      <c r="P101" s="86">
        <v>0</v>
      </c>
      <c r="Q101" s="86">
        <v>0</v>
      </c>
      <c r="R101" s="86">
        <v>0</v>
      </c>
      <c r="S101" s="86">
        <v>14159.2</v>
      </c>
      <c r="T101" s="86">
        <v>14000</v>
      </c>
      <c r="U101" s="86">
        <v>-159.19999999999999</v>
      </c>
      <c r="V101" s="86">
        <v>-1.1399999999999999</v>
      </c>
    </row>
    <row r="102" spans="1:22" ht="15" thickBot="1" x14ac:dyDescent="0.35">
      <c r="A102" s="85" t="s">
        <v>145</v>
      </c>
      <c r="B102" s="86">
        <v>0</v>
      </c>
      <c r="C102" s="86">
        <v>2907.7</v>
      </c>
      <c r="D102" s="86">
        <v>3034.1</v>
      </c>
      <c r="E102" s="86">
        <v>758.5</v>
      </c>
      <c r="F102" s="86">
        <v>0</v>
      </c>
      <c r="G102" s="86">
        <v>1643.5</v>
      </c>
      <c r="H102" s="86">
        <v>1137.8</v>
      </c>
      <c r="I102" s="86">
        <v>0</v>
      </c>
      <c r="J102" s="86">
        <v>1390.6</v>
      </c>
      <c r="K102" s="86">
        <v>0</v>
      </c>
      <c r="L102" s="86">
        <v>0</v>
      </c>
      <c r="M102" s="86">
        <v>0</v>
      </c>
      <c r="N102" s="86">
        <v>1264.2</v>
      </c>
      <c r="O102" s="86">
        <v>0</v>
      </c>
      <c r="P102" s="86">
        <v>0</v>
      </c>
      <c r="Q102" s="86">
        <v>0</v>
      </c>
      <c r="R102" s="86">
        <v>0</v>
      </c>
      <c r="S102" s="86">
        <v>12136.4</v>
      </c>
      <c r="T102" s="86">
        <v>12000</v>
      </c>
      <c r="U102" s="86">
        <v>-136.4</v>
      </c>
      <c r="V102" s="86">
        <v>-1.1399999999999999</v>
      </c>
    </row>
    <row r="103" spans="1:22" ht="15" thickBot="1" x14ac:dyDescent="0.35">
      <c r="A103" s="85" t="s">
        <v>146</v>
      </c>
      <c r="B103" s="86">
        <v>505.7</v>
      </c>
      <c r="C103" s="86">
        <v>2907.7</v>
      </c>
      <c r="D103" s="86">
        <v>0</v>
      </c>
      <c r="E103" s="86">
        <v>758.5</v>
      </c>
      <c r="F103" s="86">
        <v>0</v>
      </c>
      <c r="G103" s="86">
        <v>3160.5</v>
      </c>
      <c r="H103" s="86">
        <v>758.5</v>
      </c>
      <c r="I103" s="86">
        <v>0</v>
      </c>
      <c r="J103" s="86">
        <v>1390.6</v>
      </c>
      <c r="K103" s="86">
        <v>0</v>
      </c>
      <c r="L103" s="86">
        <v>0</v>
      </c>
      <c r="M103" s="86">
        <v>379.3</v>
      </c>
      <c r="N103" s="86">
        <v>1517.1</v>
      </c>
      <c r="O103" s="86">
        <v>0</v>
      </c>
      <c r="P103" s="86">
        <v>0</v>
      </c>
      <c r="Q103" s="86">
        <v>252.8</v>
      </c>
      <c r="R103" s="86">
        <v>505.7</v>
      </c>
      <c r="S103" s="86">
        <v>12136.4</v>
      </c>
      <c r="T103" s="86">
        <v>12000</v>
      </c>
      <c r="U103" s="86">
        <v>-136.4</v>
      </c>
      <c r="V103" s="86">
        <v>-1.1399999999999999</v>
      </c>
    </row>
    <row r="104" spans="1:22" ht="15" thickBot="1" x14ac:dyDescent="0.35">
      <c r="A104" s="85" t="s">
        <v>147</v>
      </c>
      <c r="B104" s="86">
        <v>0</v>
      </c>
      <c r="C104" s="86">
        <v>2907.7</v>
      </c>
      <c r="D104" s="86">
        <v>3034.1</v>
      </c>
      <c r="E104" s="86">
        <v>758.5</v>
      </c>
      <c r="F104" s="86">
        <v>0</v>
      </c>
      <c r="G104" s="86">
        <v>3286.9</v>
      </c>
      <c r="H104" s="86">
        <v>758.5</v>
      </c>
      <c r="I104" s="86">
        <v>0</v>
      </c>
      <c r="J104" s="86">
        <v>1390.6</v>
      </c>
      <c r="K104" s="86">
        <v>0</v>
      </c>
      <c r="L104" s="86">
        <v>0</v>
      </c>
      <c r="M104" s="86">
        <v>379.3</v>
      </c>
      <c r="N104" s="86">
        <v>1517.1</v>
      </c>
      <c r="O104" s="86">
        <v>0</v>
      </c>
      <c r="P104" s="86">
        <v>0</v>
      </c>
      <c r="Q104" s="86">
        <v>0</v>
      </c>
      <c r="R104" s="86">
        <v>0</v>
      </c>
      <c r="S104" s="86">
        <v>14032.7</v>
      </c>
      <c r="T104" s="86">
        <v>14000</v>
      </c>
      <c r="U104" s="86">
        <v>-32.700000000000003</v>
      </c>
      <c r="V104" s="86">
        <v>-0.23</v>
      </c>
    </row>
    <row r="105" spans="1:22" ht="15" thickBot="1" x14ac:dyDescent="0.35">
      <c r="A105" s="85" t="s">
        <v>148</v>
      </c>
      <c r="B105" s="86">
        <v>505.7</v>
      </c>
      <c r="C105" s="86">
        <v>2907.7</v>
      </c>
      <c r="D105" s="86">
        <v>0</v>
      </c>
      <c r="E105" s="86">
        <v>758.5</v>
      </c>
      <c r="F105" s="86">
        <v>0</v>
      </c>
      <c r="G105" s="86">
        <v>3286.9</v>
      </c>
      <c r="H105" s="86">
        <v>758.5</v>
      </c>
      <c r="I105" s="86">
        <v>0</v>
      </c>
      <c r="J105" s="86">
        <v>758.5</v>
      </c>
      <c r="K105" s="86">
        <v>0</v>
      </c>
      <c r="L105" s="86">
        <v>0</v>
      </c>
      <c r="M105" s="86">
        <v>379.3</v>
      </c>
      <c r="N105" s="86">
        <v>1517.1</v>
      </c>
      <c r="O105" s="86">
        <v>0</v>
      </c>
      <c r="P105" s="86">
        <v>0</v>
      </c>
      <c r="Q105" s="86">
        <v>252.8</v>
      </c>
      <c r="R105" s="86">
        <v>0</v>
      </c>
      <c r="S105" s="86">
        <v>11125.1</v>
      </c>
      <c r="T105" s="86">
        <v>11000</v>
      </c>
      <c r="U105" s="86">
        <v>-125.1</v>
      </c>
      <c r="V105" s="86">
        <v>-1.1399999999999999</v>
      </c>
    </row>
    <row r="106" spans="1:22" ht="15" thickBot="1" x14ac:dyDescent="0.35">
      <c r="A106" s="85" t="s">
        <v>149</v>
      </c>
      <c r="B106" s="86">
        <v>4045.5</v>
      </c>
      <c r="C106" s="86">
        <v>2907.7</v>
      </c>
      <c r="D106" s="86">
        <v>0</v>
      </c>
      <c r="E106" s="86">
        <v>758.5</v>
      </c>
      <c r="F106" s="86">
        <v>0</v>
      </c>
      <c r="G106" s="86">
        <v>3286.9</v>
      </c>
      <c r="H106" s="86">
        <v>758.5</v>
      </c>
      <c r="I106" s="86">
        <v>0</v>
      </c>
      <c r="J106" s="86">
        <v>0</v>
      </c>
      <c r="K106" s="86">
        <v>0</v>
      </c>
      <c r="L106" s="86">
        <v>0</v>
      </c>
      <c r="M106" s="86">
        <v>379.3</v>
      </c>
      <c r="N106" s="86">
        <v>1517.1</v>
      </c>
      <c r="O106" s="86">
        <v>0</v>
      </c>
      <c r="P106" s="86">
        <v>0</v>
      </c>
      <c r="Q106" s="86">
        <v>0</v>
      </c>
      <c r="R106" s="86">
        <v>505.7</v>
      </c>
      <c r="S106" s="86">
        <v>14159.2</v>
      </c>
      <c r="T106" s="86">
        <v>14000</v>
      </c>
      <c r="U106" s="86">
        <v>-159.19999999999999</v>
      </c>
      <c r="V106" s="86">
        <v>-1.1399999999999999</v>
      </c>
    </row>
    <row r="107" spans="1:22" ht="15" thickBot="1" x14ac:dyDescent="0.35">
      <c r="A107" s="85" t="s">
        <v>150</v>
      </c>
      <c r="B107" s="86">
        <v>505.7</v>
      </c>
      <c r="C107" s="86">
        <v>2907.7</v>
      </c>
      <c r="D107" s="86">
        <v>3034.1</v>
      </c>
      <c r="E107" s="86">
        <v>758.5</v>
      </c>
      <c r="F107" s="86">
        <v>0</v>
      </c>
      <c r="G107" s="86">
        <v>3413.4</v>
      </c>
      <c r="H107" s="86">
        <v>0</v>
      </c>
      <c r="I107" s="86">
        <v>0</v>
      </c>
      <c r="J107" s="86">
        <v>884.9</v>
      </c>
      <c r="K107" s="86">
        <v>0</v>
      </c>
      <c r="L107" s="86">
        <v>0</v>
      </c>
      <c r="M107" s="86">
        <v>379.3</v>
      </c>
      <c r="N107" s="86">
        <v>1264.2</v>
      </c>
      <c r="O107" s="86">
        <v>0</v>
      </c>
      <c r="P107" s="86">
        <v>0</v>
      </c>
      <c r="Q107" s="86">
        <v>0</v>
      </c>
      <c r="R107" s="86">
        <v>0</v>
      </c>
      <c r="S107" s="86">
        <v>13147.8</v>
      </c>
      <c r="T107" s="86">
        <v>13000</v>
      </c>
      <c r="U107" s="86">
        <v>-147.80000000000001</v>
      </c>
      <c r="V107" s="86">
        <v>-1.1399999999999999</v>
      </c>
    </row>
    <row r="108" spans="1:22" ht="15" thickBot="1" x14ac:dyDescent="0.35">
      <c r="A108" s="85" t="s">
        <v>151</v>
      </c>
      <c r="B108" s="86">
        <v>4045.5</v>
      </c>
      <c r="C108" s="86">
        <v>2907.7</v>
      </c>
      <c r="D108" s="86">
        <v>0</v>
      </c>
      <c r="E108" s="86">
        <v>758.5</v>
      </c>
      <c r="F108" s="86">
        <v>0</v>
      </c>
      <c r="G108" s="86">
        <v>3160.5</v>
      </c>
      <c r="H108" s="86">
        <v>0</v>
      </c>
      <c r="I108" s="86">
        <v>0</v>
      </c>
      <c r="J108" s="86">
        <v>1390.6</v>
      </c>
      <c r="K108" s="86">
        <v>0</v>
      </c>
      <c r="L108" s="86">
        <v>0</v>
      </c>
      <c r="M108" s="86">
        <v>379.3</v>
      </c>
      <c r="N108" s="86">
        <v>0</v>
      </c>
      <c r="O108" s="86">
        <v>0</v>
      </c>
      <c r="P108" s="86">
        <v>0</v>
      </c>
      <c r="Q108" s="86">
        <v>0</v>
      </c>
      <c r="R108" s="86">
        <v>505.7</v>
      </c>
      <c r="S108" s="86">
        <v>13147.8</v>
      </c>
      <c r="T108" s="86">
        <v>13000</v>
      </c>
      <c r="U108" s="86">
        <v>-147.80000000000001</v>
      </c>
      <c r="V108" s="86">
        <v>-1.1399999999999999</v>
      </c>
    </row>
    <row r="109" spans="1:22" ht="15" thickBot="1" x14ac:dyDescent="0.35">
      <c r="A109" s="85" t="s">
        <v>152</v>
      </c>
      <c r="B109" s="86">
        <v>0</v>
      </c>
      <c r="C109" s="86">
        <v>2907.7</v>
      </c>
      <c r="D109" s="86">
        <v>3034.1</v>
      </c>
      <c r="E109" s="86">
        <v>758.5</v>
      </c>
      <c r="F109" s="86">
        <v>632.1</v>
      </c>
      <c r="G109" s="86">
        <v>1643.5</v>
      </c>
      <c r="H109" s="86">
        <v>1137.8</v>
      </c>
      <c r="I109" s="86">
        <v>0</v>
      </c>
      <c r="J109" s="86">
        <v>1390.6</v>
      </c>
      <c r="K109" s="86">
        <v>0</v>
      </c>
      <c r="L109" s="86">
        <v>0</v>
      </c>
      <c r="M109" s="86">
        <v>379.3</v>
      </c>
      <c r="N109" s="86">
        <v>1264.2</v>
      </c>
      <c r="O109" s="86">
        <v>0</v>
      </c>
      <c r="P109" s="86">
        <v>0</v>
      </c>
      <c r="Q109" s="86">
        <v>0</v>
      </c>
      <c r="R109" s="86">
        <v>0</v>
      </c>
      <c r="S109" s="86">
        <v>13147.8</v>
      </c>
      <c r="T109" s="86">
        <v>13000</v>
      </c>
      <c r="U109" s="86">
        <v>-147.80000000000001</v>
      </c>
      <c r="V109" s="86">
        <v>-1.1399999999999999</v>
      </c>
    </row>
    <row r="110" spans="1:22" ht="15" thickBot="1" x14ac:dyDescent="0.35">
      <c r="A110" s="85" t="s">
        <v>153</v>
      </c>
      <c r="B110" s="86">
        <v>505.7</v>
      </c>
      <c r="C110" s="86">
        <v>2907.7</v>
      </c>
      <c r="D110" s="86">
        <v>3034.1</v>
      </c>
      <c r="E110" s="86">
        <v>758.5</v>
      </c>
      <c r="F110" s="86">
        <v>1896.3</v>
      </c>
      <c r="G110" s="86">
        <v>0</v>
      </c>
      <c r="H110" s="86">
        <v>1137.8</v>
      </c>
      <c r="I110" s="86">
        <v>0</v>
      </c>
      <c r="J110" s="86">
        <v>1390.6</v>
      </c>
      <c r="K110" s="86">
        <v>0</v>
      </c>
      <c r="L110" s="86">
        <v>0</v>
      </c>
      <c r="M110" s="86">
        <v>379.3</v>
      </c>
      <c r="N110" s="86">
        <v>1264.2</v>
      </c>
      <c r="O110" s="86">
        <v>0</v>
      </c>
      <c r="P110" s="86">
        <v>0</v>
      </c>
      <c r="Q110" s="86">
        <v>0</v>
      </c>
      <c r="R110" s="86">
        <v>884.9</v>
      </c>
      <c r="S110" s="86">
        <v>14159.2</v>
      </c>
      <c r="T110" s="86">
        <v>14000</v>
      </c>
      <c r="U110" s="86">
        <v>-159.19999999999999</v>
      </c>
      <c r="V110" s="86">
        <v>-1.1399999999999999</v>
      </c>
    </row>
    <row r="111" spans="1:22" ht="15" thickBot="1" x14ac:dyDescent="0.35">
      <c r="A111" s="85" t="s">
        <v>154</v>
      </c>
      <c r="B111" s="86">
        <v>505.7</v>
      </c>
      <c r="C111" s="86">
        <v>0</v>
      </c>
      <c r="D111" s="86">
        <v>3034.1</v>
      </c>
      <c r="E111" s="86">
        <v>4298.3</v>
      </c>
      <c r="F111" s="86">
        <v>632.1</v>
      </c>
      <c r="G111" s="86">
        <v>0</v>
      </c>
      <c r="H111" s="86">
        <v>1137.8</v>
      </c>
      <c r="I111" s="86">
        <v>0</v>
      </c>
      <c r="J111" s="86">
        <v>1390.6</v>
      </c>
      <c r="K111" s="86">
        <v>0</v>
      </c>
      <c r="L111" s="86">
        <v>0</v>
      </c>
      <c r="M111" s="86">
        <v>379.3</v>
      </c>
      <c r="N111" s="86">
        <v>1264.2</v>
      </c>
      <c r="O111" s="86">
        <v>0</v>
      </c>
      <c r="P111" s="86">
        <v>0</v>
      </c>
      <c r="Q111" s="86">
        <v>0</v>
      </c>
      <c r="R111" s="86">
        <v>505.7</v>
      </c>
      <c r="S111" s="86">
        <v>13147.8</v>
      </c>
      <c r="T111" s="86">
        <v>13000</v>
      </c>
      <c r="U111" s="86">
        <v>-147.80000000000001</v>
      </c>
      <c r="V111" s="86">
        <v>-1.1399999999999999</v>
      </c>
    </row>
    <row r="112" spans="1:22" ht="15" thickBot="1" x14ac:dyDescent="0.35">
      <c r="A112" s="85" t="s">
        <v>155</v>
      </c>
      <c r="B112" s="86">
        <v>0</v>
      </c>
      <c r="C112" s="86">
        <v>2907.7</v>
      </c>
      <c r="D112" s="86">
        <v>0</v>
      </c>
      <c r="E112" s="86">
        <v>4298.3</v>
      </c>
      <c r="F112" s="86">
        <v>632.1</v>
      </c>
      <c r="G112" s="86">
        <v>0</v>
      </c>
      <c r="H112" s="86">
        <v>1137.8</v>
      </c>
      <c r="I112" s="86">
        <v>0</v>
      </c>
      <c r="J112" s="86">
        <v>0</v>
      </c>
      <c r="K112" s="86">
        <v>0</v>
      </c>
      <c r="L112" s="86">
        <v>0</v>
      </c>
      <c r="M112" s="86">
        <v>379.3</v>
      </c>
      <c r="N112" s="86">
        <v>1264.2</v>
      </c>
      <c r="O112" s="86">
        <v>0</v>
      </c>
      <c r="P112" s="86">
        <v>0</v>
      </c>
      <c r="Q112" s="86">
        <v>0</v>
      </c>
      <c r="R112" s="86">
        <v>505.7</v>
      </c>
      <c r="S112" s="86">
        <v>11125.1</v>
      </c>
      <c r="T112" s="86">
        <v>11000</v>
      </c>
      <c r="U112" s="86">
        <v>-125.1</v>
      </c>
      <c r="V112" s="86">
        <v>-1.1399999999999999</v>
      </c>
    </row>
    <row r="113" spans="1:22" ht="15" thickBot="1" x14ac:dyDescent="0.35">
      <c r="A113" s="85" t="s">
        <v>156</v>
      </c>
      <c r="B113" s="86">
        <v>4045.5</v>
      </c>
      <c r="C113" s="86">
        <v>2907.7</v>
      </c>
      <c r="D113" s="86">
        <v>0</v>
      </c>
      <c r="E113" s="86">
        <v>4298.3</v>
      </c>
      <c r="F113" s="86">
        <v>632.1</v>
      </c>
      <c r="G113" s="86">
        <v>0</v>
      </c>
      <c r="H113" s="86">
        <v>1137.8</v>
      </c>
      <c r="I113" s="86">
        <v>0</v>
      </c>
      <c r="J113" s="86">
        <v>758.5</v>
      </c>
      <c r="K113" s="86">
        <v>0</v>
      </c>
      <c r="L113" s="86">
        <v>0</v>
      </c>
      <c r="M113" s="86">
        <v>379.3</v>
      </c>
      <c r="N113" s="86">
        <v>1517.1</v>
      </c>
      <c r="O113" s="86">
        <v>0</v>
      </c>
      <c r="P113" s="86">
        <v>0</v>
      </c>
      <c r="Q113" s="86">
        <v>0</v>
      </c>
      <c r="R113" s="86">
        <v>505.7</v>
      </c>
      <c r="S113" s="86">
        <v>16181.9</v>
      </c>
      <c r="T113" s="86">
        <v>16000</v>
      </c>
      <c r="U113" s="86">
        <v>-181.9</v>
      </c>
      <c r="V113" s="86">
        <v>-1.1399999999999999</v>
      </c>
    </row>
    <row r="114" spans="1:22" ht="15" thickBot="1" x14ac:dyDescent="0.35">
      <c r="A114" s="85" t="s">
        <v>157</v>
      </c>
      <c r="B114" s="86">
        <v>0</v>
      </c>
      <c r="C114" s="86">
        <v>2907.7</v>
      </c>
      <c r="D114" s="86">
        <v>3034.1</v>
      </c>
      <c r="E114" s="86">
        <v>0</v>
      </c>
      <c r="F114" s="86">
        <v>126.4</v>
      </c>
      <c r="G114" s="86">
        <v>2402</v>
      </c>
      <c r="H114" s="86">
        <v>1137.8</v>
      </c>
      <c r="I114" s="86">
        <v>0</v>
      </c>
      <c r="J114" s="86">
        <v>0</v>
      </c>
      <c r="K114" s="86">
        <v>0</v>
      </c>
      <c r="L114" s="86">
        <v>3539.8</v>
      </c>
      <c r="M114" s="86">
        <v>0</v>
      </c>
      <c r="N114" s="86">
        <v>1517.1</v>
      </c>
      <c r="O114" s="86">
        <v>0</v>
      </c>
      <c r="P114" s="86">
        <v>0</v>
      </c>
      <c r="Q114" s="86">
        <v>0</v>
      </c>
      <c r="R114" s="86">
        <v>505.7</v>
      </c>
      <c r="S114" s="86">
        <v>15170.5</v>
      </c>
      <c r="T114" s="86">
        <v>15000</v>
      </c>
      <c r="U114" s="86">
        <v>-170.5</v>
      </c>
      <c r="V114" s="86">
        <v>-1.1399999999999999</v>
      </c>
    </row>
    <row r="115" spans="1:22" ht="15" thickBot="1" x14ac:dyDescent="0.35">
      <c r="A115" s="85" t="s">
        <v>158</v>
      </c>
      <c r="B115" s="86">
        <v>0</v>
      </c>
      <c r="C115" s="86">
        <v>2907.7</v>
      </c>
      <c r="D115" s="86">
        <v>3034.1</v>
      </c>
      <c r="E115" s="86">
        <v>0</v>
      </c>
      <c r="F115" s="86">
        <v>0</v>
      </c>
      <c r="G115" s="86">
        <v>2402</v>
      </c>
      <c r="H115" s="86">
        <v>758.5</v>
      </c>
      <c r="I115" s="86">
        <v>0</v>
      </c>
      <c r="J115" s="86">
        <v>1390.6</v>
      </c>
      <c r="K115" s="86">
        <v>0</v>
      </c>
      <c r="L115" s="86">
        <v>0</v>
      </c>
      <c r="M115" s="86">
        <v>379.3</v>
      </c>
      <c r="N115" s="86">
        <v>1517.1</v>
      </c>
      <c r="O115" s="86">
        <v>0</v>
      </c>
      <c r="P115" s="86">
        <v>0</v>
      </c>
      <c r="Q115" s="86">
        <v>0</v>
      </c>
      <c r="R115" s="86">
        <v>0</v>
      </c>
      <c r="S115" s="86">
        <v>12389.3</v>
      </c>
      <c r="T115" s="86">
        <v>12000</v>
      </c>
      <c r="U115" s="86">
        <v>-389.3</v>
      </c>
      <c r="V115" s="86">
        <v>-3.24</v>
      </c>
    </row>
    <row r="116" spans="1:22" ht="15" thickBot="1" x14ac:dyDescent="0.35">
      <c r="A116" s="85" t="s">
        <v>159</v>
      </c>
      <c r="B116" s="86">
        <v>0</v>
      </c>
      <c r="C116" s="86">
        <v>2907.7</v>
      </c>
      <c r="D116" s="86">
        <v>3034.1</v>
      </c>
      <c r="E116" s="86">
        <v>0</v>
      </c>
      <c r="F116" s="86">
        <v>632.1</v>
      </c>
      <c r="G116" s="86">
        <v>0</v>
      </c>
      <c r="H116" s="86">
        <v>1137.8</v>
      </c>
      <c r="I116" s="86">
        <v>0</v>
      </c>
      <c r="J116" s="86">
        <v>1390.6</v>
      </c>
      <c r="K116" s="86">
        <v>0</v>
      </c>
      <c r="L116" s="86">
        <v>0</v>
      </c>
      <c r="M116" s="86">
        <v>0</v>
      </c>
      <c r="N116" s="86">
        <v>1517.1</v>
      </c>
      <c r="O116" s="86">
        <v>0</v>
      </c>
      <c r="P116" s="86">
        <v>0</v>
      </c>
      <c r="Q116" s="86">
        <v>0</v>
      </c>
      <c r="R116" s="86">
        <v>0</v>
      </c>
      <c r="S116" s="86">
        <v>10619.4</v>
      </c>
      <c r="T116" s="86">
        <v>10000</v>
      </c>
      <c r="U116" s="86">
        <v>-619.4</v>
      </c>
      <c r="V116" s="86">
        <v>-6.19</v>
      </c>
    </row>
    <row r="117" spans="1:22" ht="15" thickBot="1" x14ac:dyDescent="0.35">
      <c r="A117" s="85" t="s">
        <v>160</v>
      </c>
      <c r="B117" s="86">
        <v>0</v>
      </c>
      <c r="C117" s="86">
        <v>2907.7</v>
      </c>
      <c r="D117" s="86">
        <v>3034.1</v>
      </c>
      <c r="E117" s="86">
        <v>0</v>
      </c>
      <c r="F117" s="86">
        <v>632.1</v>
      </c>
      <c r="G117" s="86">
        <v>0</v>
      </c>
      <c r="H117" s="86">
        <v>2275.6</v>
      </c>
      <c r="I117" s="86">
        <v>0</v>
      </c>
      <c r="J117" s="86">
        <v>1390.6</v>
      </c>
      <c r="K117" s="86">
        <v>0</v>
      </c>
      <c r="L117" s="86">
        <v>0</v>
      </c>
      <c r="M117" s="86">
        <v>379.3</v>
      </c>
      <c r="N117" s="86">
        <v>1517.1</v>
      </c>
      <c r="O117" s="86">
        <v>0</v>
      </c>
      <c r="P117" s="86">
        <v>0</v>
      </c>
      <c r="Q117" s="86">
        <v>0</v>
      </c>
      <c r="R117" s="86">
        <v>0</v>
      </c>
      <c r="S117" s="86">
        <v>12136.4</v>
      </c>
      <c r="T117" s="86">
        <v>12000</v>
      </c>
      <c r="U117" s="86">
        <v>-136.4</v>
      </c>
      <c r="V117" s="86">
        <v>-1.1399999999999999</v>
      </c>
    </row>
    <row r="118" spans="1:22" ht="15" thickBot="1" x14ac:dyDescent="0.35">
      <c r="T118">
        <f>CORREL(S96:S117,T96:T117)</f>
        <v>0.89527151198187715</v>
      </c>
    </row>
    <row r="119" spans="1:22" ht="18.600000000000001" thickBot="1" x14ac:dyDescent="0.35">
      <c r="A119" s="87" t="s">
        <v>242</v>
      </c>
      <c r="B119" s="88">
        <v>29835.4</v>
      </c>
    </row>
    <row r="120" spans="1:22" ht="18.600000000000001" thickBot="1" x14ac:dyDescent="0.35">
      <c r="A120" s="87" t="s">
        <v>243</v>
      </c>
      <c r="B120" s="88">
        <v>0</v>
      </c>
    </row>
    <row r="121" spans="1:22" ht="18.600000000000001" thickBot="1" x14ac:dyDescent="0.35">
      <c r="A121" s="87" t="s">
        <v>244</v>
      </c>
      <c r="B121" s="88">
        <v>278000.09999999998</v>
      </c>
    </row>
    <row r="122" spans="1:22" ht="18.600000000000001" thickBot="1" x14ac:dyDescent="0.35">
      <c r="A122" s="87" t="s">
        <v>245</v>
      </c>
      <c r="B122" s="88">
        <v>278000</v>
      </c>
    </row>
    <row r="123" spans="1:22" ht="27.6" thickBot="1" x14ac:dyDescent="0.35">
      <c r="A123" s="87" t="s">
        <v>246</v>
      </c>
      <c r="B123" s="88">
        <v>0.1</v>
      </c>
    </row>
    <row r="124" spans="1:22" ht="27.6" thickBot="1" x14ac:dyDescent="0.35">
      <c r="A124" s="87" t="s">
        <v>247</v>
      </c>
      <c r="B124" s="88"/>
    </row>
    <row r="125" spans="1:22" ht="27.6" thickBot="1" x14ac:dyDescent="0.35">
      <c r="A125" s="87" t="s">
        <v>248</v>
      </c>
      <c r="B125" s="88"/>
    </row>
    <row r="126" spans="1:22" ht="18.600000000000001" thickBot="1" x14ac:dyDescent="0.35">
      <c r="A126" s="87" t="s">
        <v>249</v>
      </c>
      <c r="B126" s="88">
        <v>0</v>
      </c>
    </row>
    <row r="128" spans="1:22" x14ac:dyDescent="0.3">
      <c r="A128" s="78" t="s">
        <v>250</v>
      </c>
    </row>
    <row r="130" spans="1:1" x14ac:dyDescent="0.3">
      <c r="A130" s="89" t="s">
        <v>535</v>
      </c>
    </row>
    <row r="131" spans="1:1" x14ac:dyDescent="0.3">
      <c r="A131" s="89" t="s">
        <v>506</v>
      </c>
    </row>
  </sheetData>
  <hyperlinks>
    <hyperlink ref="A128" r:id="rId1" display="https://miau.my-x.hu/myx-free/coco/test/917773520230608152917.html" xr:uid="{849682EA-EC05-4F7B-9F57-17C629CB78A3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97B0-2BE5-4867-9FDA-AE33257BCE03}">
  <dimension ref="A1:V129"/>
  <sheetViews>
    <sheetView topLeftCell="A99" workbookViewId="0">
      <selection activeCell="T116" sqref="T116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5792269</v>
      </c>
      <c r="C5" s="83" t="s">
        <v>114</v>
      </c>
      <c r="D5" s="84">
        <v>21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536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12000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11000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12000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11000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14000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12000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12000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14000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11000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14000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13000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13000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13000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14000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13000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11000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16000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15000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12000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10000</v>
      </c>
    </row>
    <row r="28" spans="1:19" ht="15" thickBot="1" x14ac:dyDescent="0.35">
      <c r="A28" s="85" t="s">
        <v>159</v>
      </c>
      <c r="B28" s="86">
        <v>3</v>
      </c>
      <c r="C28" s="86">
        <v>14</v>
      </c>
      <c r="D28" s="86">
        <v>3</v>
      </c>
      <c r="E28" s="86">
        <v>20</v>
      </c>
      <c r="F28" s="86">
        <v>10</v>
      </c>
      <c r="G28" s="86">
        <v>15</v>
      </c>
      <c r="H28" s="86">
        <v>11</v>
      </c>
      <c r="I28" s="86">
        <v>1</v>
      </c>
      <c r="J28" s="86">
        <v>2</v>
      </c>
      <c r="K28" s="86">
        <v>1</v>
      </c>
      <c r="L28" s="86">
        <v>12</v>
      </c>
      <c r="M28" s="86">
        <v>28</v>
      </c>
      <c r="N28" s="86">
        <v>1</v>
      </c>
      <c r="O28" s="86">
        <v>1</v>
      </c>
      <c r="P28" s="86">
        <v>1</v>
      </c>
      <c r="Q28" s="86">
        <v>5</v>
      </c>
      <c r="R28" s="86">
        <v>17</v>
      </c>
      <c r="S28" s="86">
        <v>12000</v>
      </c>
    </row>
    <row r="29" spans="1:19" ht="18.600000000000001" thickBot="1" x14ac:dyDescent="0.35">
      <c r="A29" s="70"/>
    </row>
    <row r="30" spans="1:19" ht="18.600000000000001" thickBot="1" x14ac:dyDescent="0.35">
      <c r="A30" s="85" t="s">
        <v>169</v>
      </c>
      <c r="B30" s="85" t="s">
        <v>121</v>
      </c>
      <c r="C30" s="85" t="s">
        <v>122</v>
      </c>
      <c r="D30" s="85" t="s">
        <v>123</v>
      </c>
      <c r="E30" s="85" t="s">
        <v>124</v>
      </c>
      <c r="F30" s="85" t="s">
        <v>125</v>
      </c>
      <c r="G30" s="85" t="s">
        <v>126</v>
      </c>
      <c r="H30" s="85" t="s">
        <v>127</v>
      </c>
      <c r="I30" s="85" t="s">
        <v>128</v>
      </c>
      <c r="J30" s="85" t="s">
        <v>129</v>
      </c>
      <c r="K30" s="85" t="s">
        <v>130</v>
      </c>
      <c r="L30" s="85" t="s">
        <v>131</v>
      </c>
      <c r="M30" s="85" t="s">
        <v>132</v>
      </c>
      <c r="N30" s="85" t="s">
        <v>133</v>
      </c>
      <c r="O30" s="85" t="s">
        <v>134</v>
      </c>
      <c r="P30" s="85" t="s">
        <v>135</v>
      </c>
      <c r="Q30" s="85" t="s">
        <v>136</v>
      </c>
      <c r="R30" s="85" t="s">
        <v>137</v>
      </c>
    </row>
    <row r="31" spans="1:19" ht="27.6" thickBot="1" x14ac:dyDescent="0.35">
      <c r="A31" s="85" t="s">
        <v>170</v>
      </c>
      <c r="B31" s="86" t="s">
        <v>537</v>
      </c>
      <c r="C31" s="86" t="s">
        <v>538</v>
      </c>
      <c r="D31" s="86" t="s">
        <v>539</v>
      </c>
      <c r="E31" s="86" t="s">
        <v>540</v>
      </c>
      <c r="F31" s="86" t="s">
        <v>541</v>
      </c>
      <c r="G31" s="86" t="s">
        <v>542</v>
      </c>
      <c r="H31" s="86" t="s">
        <v>543</v>
      </c>
      <c r="I31" s="86" t="s">
        <v>180</v>
      </c>
      <c r="J31" s="86" t="s">
        <v>544</v>
      </c>
      <c r="K31" s="86" t="s">
        <v>180</v>
      </c>
      <c r="L31" s="86" t="s">
        <v>544</v>
      </c>
      <c r="M31" s="86" t="s">
        <v>545</v>
      </c>
      <c r="N31" s="86" t="s">
        <v>180</v>
      </c>
      <c r="O31" s="86" t="s">
        <v>546</v>
      </c>
      <c r="P31" s="86" t="s">
        <v>180</v>
      </c>
      <c r="Q31" s="86" t="s">
        <v>547</v>
      </c>
      <c r="R31" s="86" t="s">
        <v>180</v>
      </c>
    </row>
    <row r="32" spans="1:19" ht="27.6" thickBot="1" x14ac:dyDescent="0.35">
      <c r="A32" s="85" t="s">
        <v>185</v>
      </c>
      <c r="B32" s="86" t="s">
        <v>548</v>
      </c>
      <c r="C32" s="86" t="s">
        <v>538</v>
      </c>
      <c r="D32" s="86" t="s">
        <v>539</v>
      </c>
      <c r="E32" s="86" t="s">
        <v>549</v>
      </c>
      <c r="F32" s="86" t="s">
        <v>541</v>
      </c>
      <c r="G32" s="86" t="s">
        <v>542</v>
      </c>
      <c r="H32" s="86" t="s">
        <v>543</v>
      </c>
      <c r="I32" s="86" t="s">
        <v>180</v>
      </c>
      <c r="J32" s="86" t="s">
        <v>550</v>
      </c>
      <c r="K32" s="86" t="s">
        <v>180</v>
      </c>
      <c r="L32" s="86" t="s">
        <v>544</v>
      </c>
      <c r="M32" s="86" t="s">
        <v>180</v>
      </c>
      <c r="N32" s="86" t="s">
        <v>180</v>
      </c>
      <c r="O32" s="86" t="s">
        <v>180</v>
      </c>
      <c r="P32" s="86" t="s">
        <v>180</v>
      </c>
      <c r="Q32" s="86" t="s">
        <v>547</v>
      </c>
      <c r="R32" s="86" t="s">
        <v>180</v>
      </c>
    </row>
    <row r="33" spans="1:18" ht="27.6" thickBot="1" x14ac:dyDescent="0.35">
      <c r="A33" s="85" t="s">
        <v>190</v>
      </c>
      <c r="B33" s="86" t="s">
        <v>180</v>
      </c>
      <c r="C33" s="86" t="s">
        <v>538</v>
      </c>
      <c r="D33" s="86" t="s">
        <v>539</v>
      </c>
      <c r="E33" s="86" t="s">
        <v>549</v>
      </c>
      <c r="F33" s="86" t="s">
        <v>541</v>
      </c>
      <c r="G33" s="86" t="s">
        <v>542</v>
      </c>
      <c r="H33" s="86" t="s">
        <v>543</v>
      </c>
      <c r="I33" s="86" t="s">
        <v>180</v>
      </c>
      <c r="J33" s="86" t="s">
        <v>550</v>
      </c>
      <c r="K33" s="86" t="s">
        <v>180</v>
      </c>
      <c r="L33" s="86" t="s">
        <v>180</v>
      </c>
      <c r="M33" s="86" t="s">
        <v>180</v>
      </c>
      <c r="N33" s="86" t="s">
        <v>180</v>
      </c>
      <c r="O33" s="86" t="s">
        <v>180</v>
      </c>
      <c r="P33" s="86" t="s">
        <v>180</v>
      </c>
      <c r="Q33" s="86" t="s">
        <v>551</v>
      </c>
      <c r="R33" s="86" t="s">
        <v>180</v>
      </c>
    </row>
    <row r="34" spans="1:18" ht="27.6" thickBot="1" x14ac:dyDescent="0.35">
      <c r="A34" s="85" t="s">
        <v>193</v>
      </c>
      <c r="B34" s="86" t="s">
        <v>180</v>
      </c>
      <c r="C34" s="86" t="s">
        <v>538</v>
      </c>
      <c r="D34" s="86" t="s">
        <v>539</v>
      </c>
      <c r="E34" s="86" t="s">
        <v>549</v>
      </c>
      <c r="F34" s="86" t="s">
        <v>541</v>
      </c>
      <c r="G34" s="86" t="s">
        <v>542</v>
      </c>
      <c r="H34" s="86" t="s">
        <v>543</v>
      </c>
      <c r="I34" s="86" t="s">
        <v>180</v>
      </c>
      <c r="J34" s="86" t="s">
        <v>550</v>
      </c>
      <c r="K34" s="86" t="s">
        <v>180</v>
      </c>
      <c r="L34" s="86" t="s">
        <v>180</v>
      </c>
      <c r="M34" s="86" t="s">
        <v>180</v>
      </c>
      <c r="N34" s="86" t="s">
        <v>180</v>
      </c>
      <c r="O34" s="86" t="s">
        <v>180</v>
      </c>
      <c r="P34" s="86" t="s">
        <v>180</v>
      </c>
      <c r="Q34" s="86" t="s">
        <v>551</v>
      </c>
      <c r="R34" s="86" t="s">
        <v>180</v>
      </c>
    </row>
    <row r="35" spans="1:18" ht="27.6" thickBot="1" x14ac:dyDescent="0.35">
      <c r="A35" s="85" t="s">
        <v>195</v>
      </c>
      <c r="B35" s="86" t="s">
        <v>180</v>
      </c>
      <c r="C35" s="86" t="s">
        <v>538</v>
      </c>
      <c r="D35" s="86" t="s">
        <v>539</v>
      </c>
      <c r="E35" s="86" t="s">
        <v>552</v>
      </c>
      <c r="F35" s="86" t="s">
        <v>541</v>
      </c>
      <c r="G35" s="86" t="s">
        <v>553</v>
      </c>
      <c r="H35" s="86" t="s">
        <v>543</v>
      </c>
      <c r="I35" s="86" t="s">
        <v>180</v>
      </c>
      <c r="J35" s="86" t="s">
        <v>550</v>
      </c>
      <c r="K35" s="86" t="s">
        <v>180</v>
      </c>
      <c r="L35" s="86" t="s">
        <v>180</v>
      </c>
      <c r="M35" s="86" t="s">
        <v>180</v>
      </c>
      <c r="N35" s="86" t="s">
        <v>180</v>
      </c>
      <c r="O35" s="86" t="s">
        <v>180</v>
      </c>
      <c r="P35" s="86" t="s">
        <v>180</v>
      </c>
      <c r="Q35" s="86" t="s">
        <v>554</v>
      </c>
      <c r="R35" s="86" t="s">
        <v>180</v>
      </c>
    </row>
    <row r="36" spans="1:18" ht="27.6" thickBot="1" x14ac:dyDescent="0.35">
      <c r="A36" s="85" t="s">
        <v>198</v>
      </c>
      <c r="B36" s="86" t="s">
        <v>180</v>
      </c>
      <c r="C36" s="86" t="s">
        <v>538</v>
      </c>
      <c r="D36" s="86" t="s">
        <v>539</v>
      </c>
      <c r="E36" s="86" t="s">
        <v>552</v>
      </c>
      <c r="F36" s="86" t="s">
        <v>541</v>
      </c>
      <c r="G36" s="86" t="s">
        <v>553</v>
      </c>
      <c r="H36" s="86" t="s">
        <v>543</v>
      </c>
      <c r="I36" s="86" t="s">
        <v>180</v>
      </c>
      <c r="J36" s="86" t="s">
        <v>550</v>
      </c>
      <c r="K36" s="86" t="s">
        <v>180</v>
      </c>
      <c r="L36" s="86" t="s">
        <v>180</v>
      </c>
      <c r="M36" s="86" t="s">
        <v>180</v>
      </c>
      <c r="N36" s="86" t="s">
        <v>180</v>
      </c>
      <c r="O36" s="86" t="s">
        <v>180</v>
      </c>
      <c r="P36" s="86" t="s">
        <v>180</v>
      </c>
      <c r="Q36" s="86" t="s">
        <v>180</v>
      </c>
      <c r="R36" s="86" t="s">
        <v>180</v>
      </c>
    </row>
    <row r="37" spans="1:18" ht="27.6" thickBot="1" x14ac:dyDescent="0.35">
      <c r="A37" s="85" t="s">
        <v>199</v>
      </c>
      <c r="B37" s="86" t="s">
        <v>180</v>
      </c>
      <c r="C37" s="86" t="s">
        <v>538</v>
      </c>
      <c r="D37" s="86" t="s">
        <v>539</v>
      </c>
      <c r="E37" s="86" t="s">
        <v>552</v>
      </c>
      <c r="F37" s="86" t="s">
        <v>541</v>
      </c>
      <c r="G37" s="86" t="s">
        <v>555</v>
      </c>
      <c r="H37" s="86" t="s">
        <v>543</v>
      </c>
      <c r="I37" s="86" t="s">
        <v>180</v>
      </c>
      <c r="J37" s="86" t="s">
        <v>550</v>
      </c>
      <c r="K37" s="86" t="s">
        <v>180</v>
      </c>
      <c r="L37" s="86" t="s">
        <v>180</v>
      </c>
      <c r="M37" s="86" t="s">
        <v>180</v>
      </c>
      <c r="N37" s="86" t="s">
        <v>180</v>
      </c>
      <c r="O37" s="86" t="s">
        <v>180</v>
      </c>
      <c r="P37" s="86" t="s">
        <v>180</v>
      </c>
      <c r="Q37" s="86" t="s">
        <v>180</v>
      </c>
      <c r="R37" s="86" t="s">
        <v>180</v>
      </c>
    </row>
    <row r="38" spans="1:18" ht="27.6" thickBot="1" x14ac:dyDescent="0.35">
      <c r="A38" s="85" t="s">
        <v>200</v>
      </c>
      <c r="B38" s="86" t="s">
        <v>180</v>
      </c>
      <c r="C38" s="86" t="s">
        <v>538</v>
      </c>
      <c r="D38" s="86" t="s">
        <v>539</v>
      </c>
      <c r="E38" s="86" t="s">
        <v>552</v>
      </c>
      <c r="F38" s="86" t="s">
        <v>541</v>
      </c>
      <c r="G38" s="86" t="s">
        <v>555</v>
      </c>
      <c r="H38" s="86" t="s">
        <v>543</v>
      </c>
      <c r="I38" s="86" t="s">
        <v>180</v>
      </c>
      <c r="J38" s="86" t="s">
        <v>550</v>
      </c>
      <c r="K38" s="86" t="s">
        <v>180</v>
      </c>
      <c r="L38" s="86" t="s">
        <v>180</v>
      </c>
      <c r="M38" s="86" t="s">
        <v>180</v>
      </c>
      <c r="N38" s="86" t="s">
        <v>180</v>
      </c>
      <c r="O38" s="86" t="s">
        <v>180</v>
      </c>
      <c r="P38" s="86" t="s">
        <v>180</v>
      </c>
      <c r="Q38" s="86" t="s">
        <v>180</v>
      </c>
      <c r="R38" s="86" t="s">
        <v>180</v>
      </c>
    </row>
    <row r="39" spans="1:18" ht="27.6" thickBot="1" x14ac:dyDescent="0.35">
      <c r="A39" s="85" t="s">
        <v>202</v>
      </c>
      <c r="B39" s="86" t="s">
        <v>180</v>
      </c>
      <c r="C39" s="86" t="s">
        <v>538</v>
      </c>
      <c r="D39" s="86" t="s">
        <v>539</v>
      </c>
      <c r="E39" s="86" t="s">
        <v>552</v>
      </c>
      <c r="F39" s="86" t="s">
        <v>541</v>
      </c>
      <c r="G39" s="86" t="s">
        <v>555</v>
      </c>
      <c r="H39" s="86" t="s">
        <v>543</v>
      </c>
      <c r="I39" s="86" t="s">
        <v>180</v>
      </c>
      <c r="J39" s="86" t="s">
        <v>550</v>
      </c>
      <c r="K39" s="86" t="s">
        <v>180</v>
      </c>
      <c r="L39" s="86" t="s">
        <v>180</v>
      </c>
      <c r="M39" s="86" t="s">
        <v>180</v>
      </c>
      <c r="N39" s="86" t="s">
        <v>180</v>
      </c>
      <c r="O39" s="86" t="s">
        <v>180</v>
      </c>
      <c r="P39" s="86" t="s">
        <v>180</v>
      </c>
      <c r="Q39" s="86" t="s">
        <v>180</v>
      </c>
      <c r="R39" s="86" t="s">
        <v>180</v>
      </c>
    </row>
    <row r="40" spans="1:18" ht="27.6" thickBot="1" x14ac:dyDescent="0.35">
      <c r="A40" s="85" t="s">
        <v>203</v>
      </c>
      <c r="B40" s="86" t="s">
        <v>180</v>
      </c>
      <c r="C40" s="86" t="s">
        <v>538</v>
      </c>
      <c r="D40" s="86" t="s">
        <v>539</v>
      </c>
      <c r="E40" s="86" t="s">
        <v>552</v>
      </c>
      <c r="F40" s="86" t="s">
        <v>541</v>
      </c>
      <c r="G40" s="86" t="s">
        <v>555</v>
      </c>
      <c r="H40" s="86" t="s">
        <v>543</v>
      </c>
      <c r="I40" s="86" t="s">
        <v>180</v>
      </c>
      <c r="J40" s="86" t="s">
        <v>550</v>
      </c>
      <c r="K40" s="86" t="s">
        <v>180</v>
      </c>
      <c r="L40" s="86" t="s">
        <v>180</v>
      </c>
      <c r="M40" s="86" t="s">
        <v>180</v>
      </c>
      <c r="N40" s="86" t="s">
        <v>180</v>
      </c>
      <c r="O40" s="86" t="s">
        <v>180</v>
      </c>
      <c r="P40" s="86" t="s">
        <v>180</v>
      </c>
      <c r="Q40" s="86" t="s">
        <v>180</v>
      </c>
      <c r="R40" s="86" t="s">
        <v>180</v>
      </c>
    </row>
    <row r="41" spans="1:18" ht="27.6" thickBot="1" x14ac:dyDescent="0.35">
      <c r="A41" s="85" t="s">
        <v>205</v>
      </c>
      <c r="B41" s="86" t="s">
        <v>180</v>
      </c>
      <c r="C41" s="86" t="s">
        <v>538</v>
      </c>
      <c r="D41" s="86" t="s">
        <v>539</v>
      </c>
      <c r="E41" s="86" t="s">
        <v>552</v>
      </c>
      <c r="F41" s="86" t="s">
        <v>541</v>
      </c>
      <c r="G41" s="86" t="s">
        <v>555</v>
      </c>
      <c r="H41" s="86" t="s">
        <v>543</v>
      </c>
      <c r="I41" s="86" t="s">
        <v>180</v>
      </c>
      <c r="J41" s="86" t="s">
        <v>550</v>
      </c>
      <c r="K41" s="86" t="s">
        <v>180</v>
      </c>
      <c r="L41" s="86" t="s">
        <v>180</v>
      </c>
      <c r="M41" s="86" t="s">
        <v>180</v>
      </c>
      <c r="N41" s="86" t="s">
        <v>180</v>
      </c>
      <c r="O41" s="86" t="s">
        <v>180</v>
      </c>
      <c r="P41" s="86" t="s">
        <v>180</v>
      </c>
      <c r="Q41" s="86" t="s">
        <v>180</v>
      </c>
      <c r="R41" s="86" t="s">
        <v>180</v>
      </c>
    </row>
    <row r="42" spans="1:18" ht="27.6" thickBot="1" x14ac:dyDescent="0.35">
      <c r="A42" s="85" t="s">
        <v>208</v>
      </c>
      <c r="B42" s="86" t="s">
        <v>180</v>
      </c>
      <c r="C42" s="86" t="s">
        <v>538</v>
      </c>
      <c r="D42" s="86" t="s">
        <v>539</v>
      </c>
      <c r="E42" s="86" t="s">
        <v>552</v>
      </c>
      <c r="F42" s="86" t="s">
        <v>541</v>
      </c>
      <c r="G42" s="86" t="s">
        <v>555</v>
      </c>
      <c r="H42" s="86" t="s">
        <v>543</v>
      </c>
      <c r="I42" s="86" t="s">
        <v>180</v>
      </c>
      <c r="J42" s="86" t="s">
        <v>550</v>
      </c>
      <c r="K42" s="86" t="s">
        <v>180</v>
      </c>
      <c r="L42" s="86" t="s">
        <v>180</v>
      </c>
      <c r="M42" s="86" t="s">
        <v>180</v>
      </c>
      <c r="N42" s="86" t="s">
        <v>180</v>
      </c>
      <c r="O42" s="86" t="s">
        <v>180</v>
      </c>
      <c r="P42" s="86" t="s">
        <v>180</v>
      </c>
      <c r="Q42" s="86" t="s">
        <v>180</v>
      </c>
      <c r="R42" s="86" t="s">
        <v>180</v>
      </c>
    </row>
    <row r="43" spans="1:18" ht="27.6" thickBot="1" x14ac:dyDescent="0.35">
      <c r="A43" s="85" t="s">
        <v>209</v>
      </c>
      <c r="B43" s="86" t="s">
        <v>180</v>
      </c>
      <c r="C43" s="86" t="s">
        <v>538</v>
      </c>
      <c r="D43" s="86" t="s">
        <v>539</v>
      </c>
      <c r="E43" s="86" t="s">
        <v>552</v>
      </c>
      <c r="F43" s="86" t="s">
        <v>541</v>
      </c>
      <c r="G43" s="86" t="s">
        <v>555</v>
      </c>
      <c r="H43" s="86" t="s">
        <v>543</v>
      </c>
      <c r="I43" s="86" t="s">
        <v>180</v>
      </c>
      <c r="J43" s="86" t="s">
        <v>550</v>
      </c>
      <c r="K43" s="86" t="s">
        <v>180</v>
      </c>
      <c r="L43" s="86" t="s">
        <v>180</v>
      </c>
      <c r="M43" s="86" t="s">
        <v>180</v>
      </c>
      <c r="N43" s="86" t="s">
        <v>180</v>
      </c>
      <c r="O43" s="86" t="s">
        <v>180</v>
      </c>
      <c r="P43" s="86" t="s">
        <v>180</v>
      </c>
      <c r="Q43" s="86" t="s">
        <v>180</v>
      </c>
      <c r="R43" s="86" t="s">
        <v>180</v>
      </c>
    </row>
    <row r="44" spans="1:18" ht="27.6" thickBot="1" x14ac:dyDescent="0.35">
      <c r="A44" s="85" t="s">
        <v>212</v>
      </c>
      <c r="B44" s="86" t="s">
        <v>180</v>
      </c>
      <c r="C44" s="86" t="s">
        <v>538</v>
      </c>
      <c r="D44" s="86" t="s">
        <v>539</v>
      </c>
      <c r="E44" s="86" t="s">
        <v>552</v>
      </c>
      <c r="F44" s="86" t="s">
        <v>541</v>
      </c>
      <c r="G44" s="86" t="s">
        <v>555</v>
      </c>
      <c r="H44" s="86" t="s">
        <v>543</v>
      </c>
      <c r="I44" s="86" t="s">
        <v>180</v>
      </c>
      <c r="J44" s="86" t="s">
        <v>550</v>
      </c>
      <c r="K44" s="86" t="s">
        <v>180</v>
      </c>
      <c r="L44" s="86" t="s">
        <v>180</v>
      </c>
      <c r="M44" s="86" t="s">
        <v>180</v>
      </c>
      <c r="N44" s="86" t="s">
        <v>180</v>
      </c>
      <c r="O44" s="86" t="s">
        <v>180</v>
      </c>
      <c r="P44" s="86" t="s">
        <v>180</v>
      </c>
      <c r="Q44" s="86" t="s">
        <v>180</v>
      </c>
      <c r="R44" s="86" t="s">
        <v>180</v>
      </c>
    </row>
    <row r="45" spans="1:18" ht="27.6" thickBot="1" x14ac:dyDescent="0.35">
      <c r="A45" s="85" t="s">
        <v>213</v>
      </c>
      <c r="B45" s="86" t="s">
        <v>180</v>
      </c>
      <c r="C45" s="86" t="s">
        <v>538</v>
      </c>
      <c r="D45" s="86" t="s">
        <v>539</v>
      </c>
      <c r="E45" s="86" t="s">
        <v>552</v>
      </c>
      <c r="F45" s="86" t="s">
        <v>541</v>
      </c>
      <c r="G45" s="86" t="s">
        <v>547</v>
      </c>
      <c r="H45" s="86" t="s">
        <v>543</v>
      </c>
      <c r="I45" s="86" t="s">
        <v>180</v>
      </c>
      <c r="J45" s="86" t="s">
        <v>550</v>
      </c>
      <c r="K45" s="86" t="s">
        <v>180</v>
      </c>
      <c r="L45" s="86" t="s">
        <v>180</v>
      </c>
      <c r="M45" s="86" t="s">
        <v>180</v>
      </c>
      <c r="N45" s="86" t="s">
        <v>180</v>
      </c>
      <c r="O45" s="86" t="s">
        <v>180</v>
      </c>
      <c r="P45" s="86" t="s">
        <v>180</v>
      </c>
      <c r="Q45" s="86" t="s">
        <v>180</v>
      </c>
      <c r="R45" s="86" t="s">
        <v>180</v>
      </c>
    </row>
    <row r="46" spans="1:18" ht="27.6" thickBot="1" x14ac:dyDescent="0.35">
      <c r="A46" s="85" t="s">
        <v>215</v>
      </c>
      <c r="B46" s="86" t="s">
        <v>180</v>
      </c>
      <c r="C46" s="86" t="s">
        <v>538</v>
      </c>
      <c r="D46" s="86" t="s">
        <v>539</v>
      </c>
      <c r="E46" s="86" t="s">
        <v>552</v>
      </c>
      <c r="F46" s="86" t="s">
        <v>556</v>
      </c>
      <c r="G46" s="86" t="s">
        <v>547</v>
      </c>
      <c r="H46" s="86" t="s">
        <v>543</v>
      </c>
      <c r="I46" s="86" t="s">
        <v>180</v>
      </c>
      <c r="J46" s="86" t="s">
        <v>550</v>
      </c>
      <c r="K46" s="86" t="s">
        <v>180</v>
      </c>
      <c r="L46" s="86" t="s">
        <v>180</v>
      </c>
      <c r="M46" s="86" t="s">
        <v>180</v>
      </c>
      <c r="N46" s="86" t="s">
        <v>180</v>
      </c>
      <c r="O46" s="86" t="s">
        <v>180</v>
      </c>
      <c r="P46" s="86" t="s">
        <v>180</v>
      </c>
      <c r="Q46" s="86" t="s">
        <v>180</v>
      </c>
      <c r="R46" s="86" t="s">
        <v>180</v>
      </c>
    </row>
    <row r="47" spans="1:18" ht="27.6" thickBot="1" x14ac:dyDescent="0.35">
      <c r="A47" s="85" t="s">
        <v>216</v>
      </c>
      <c r="B47" s="86" t="s">
        <v>180</v>
      </c>
      <c r="C47" s="86" t="s">
        <v>538</v>
      </c>
      <c r="D47" s="86" t="s">
        <v>539</v>
      </c>
      <c r="E47" s="86" t="s">
        <v>552</v>
      </c>
      <c r="F47" s="86" t="s">
        <v>556</v>
      </c>
      <c r="G47" s="86" t="s">
        <v>557</v>
      </c>
      <c r="H47" s="86" t="s">
        <v>543</v>
      </c>
      <c r="I47" s="86" t="s">
        <v>180</v>
      </c>
      <c r="J47" s="86" t="s">
        <v>550</v>
      </c>
      <c r="K47" s="86" t="s">
        <v>180</v>
      </c>
      <c r="L47" s="86" t="s">
        <v>180</v>
      </c>
      <c r="M47" s="86" t="s">
        <v>180</v>
      </c>
      <c r="N47" s="86" t="s">
        <v>180</v>
      </c>
      <c r="O47" s="86" t="s">
        <v>180</v>
      </c>
      <c r="P47" s="86" t="s">
        <v>180</v>
      </c>
      <c r="Q47" s="86" t="s">
        <v>180</v>
      </c>
      <c r="R47" s="86" t="s">
        <v>180</v>
      </c>
    </row>
    <row r="48" spans="1:18" ht="27.6" thickBot="1" x14ac:dyDescent="0.35">
      <c r="A48" s="85" t="s">
        <v>219</v>
      </c>
      <c r="B48" s="86" t="s">
        <v>180</v>
      </c>
      <c r="C48" s="86" t="s">
        <v>538</v>
      </c>
      <c r="D48" s="86" t="s">
        <v>539</v>
      </c>
      <c r="E48" s="86" t="s">
        <v>558</v>
      </c>
      <c r="F48" s="86" t="s">
        <v>180</v>
      </c>
      <c r="G48" s="86" t="s">
        <v>180</v>
      </c>
      <c r="H48" s="86" t="s">
        <v>543</v>
      </c>
      <c r="I48" s="86" t="s">
        <v>180</v>
      </c>
      <c r="J48" s="86" t="s">
        <v>550</v>
      </c>
      <c r="K48" s="86" t="s">
        <v>180</v>
      </c>
      <c r="L48" s="86" t="s">
        <v>180</v>
      </c>
      <c r="M48" s="86" t="s">
        <v>180</v>
      </c>
      <c r="N48" s="86" t="s">
        <v>180</v>
      </c>
      <c r="O48" s="86" t="s">
        <v>180</v>
      </c>
      <c r="P48" s="86" t="s">
        <v>180</v>
      </c>
      <c r="Q48" s="86" t="s">
        <v>180</v>
      </c>
      <c r="R48" s="86" t="s">
        <v>180</v>
      </c>
    </row>
    <row r="49" spans="1:18" ht="27.6" thickBot="1" x14ac:dyDescent="0.35">
      <c r="A49" s="85" t="s">
        <v>221</v>
      </c>
      <c r="B49" s="86" t="s">
        <v>180</v>
      </c>
      <c r="C49" s="86" t="s">
        <v>538</v>
      </c>
      <c r="D49" s="86" t="s">
        <v>539</v>
      </c>
      <c r="E49" s="86" t="s">
        <v>558</v>
      </c>
      <c r="F49" s="86" t="s">
        <v>180</v>
      </c>
      <c r="G49" s="86" t="s">
        <v>180</v>
      </c>
      <c r="H49" s="86" t="s">
        <v>543</v>
      </c>
      <c r="I49" s="86" t="s">
        <v>180</v>
      </c>
      <c r="J49" s="86" t="s">
        <v>550</v>
      </c>
      <c r="K49" s="86" t="s">
        <v>180</v>
      </c>
      <c r="L49" s="86" t="s">
        <v>180</v>
      </c>
      <c r="M49" s="86" t="s">
        <v>180</v>
      </c>
      <c r="N49" s="86" t="s">
        <v>180</v>
      </c>
      <c r="O49" s="86" t="s">
        <v>180</v>
      </c>
      <c r="P49" s="86" t="s">
        <v>180</v>
      </c>
      <c r="Q49" s="86" t="s">
        <v>180</v>
      </c>
      <c r="R49" s="86" t="s">
        <v>180</v>
      </c>
    </row>
    <row r="50" spans="1:18" ht="27.6" thickBot="1" x14ac:dyDescent="0.35">
      <c r="A50" s="85" t="s">
        <v>223</v>
      </c>
      <c r="B50" s="86" t="s">
        <v>180</v>
      </c>
      <c r="C50" s="86" t="s">
        <v>538</v>
      </c>
      <c r="D50" s="86" t="s">
        <v>539</v>
      </c>
      <c r="E50" s="86" t="s">
        <v>559</v>
      </c>
      <c r="F50" s="86" t="s">
        <v>180</v>
      </c>
      <c r="G50" s="86" t="s">
        <v>180</v>
      </c>
      <c r="H50" s="86" t="s">
        <v>543</v>
      </c>
      <c r="I50" s="86" t="s">
        <v>180</v>
      </c>
      <c r="J50" s="86" t="s">
        <v>180</v>
      </c>
      <c r="K50" s="86" t="s">
        <v>180</v>
      </c>
      <c r="L50" s="86" t="s">
        <v>180</v>
      </c>
      <c r="M50" s="86" t="s">
        <v>180</v>
      </c>
      <c r="N50" s="86" t="s">
        <v>180</v>
      </c>
      <c r="O50" s="86" t="s">
        <v>180</v>
      </c>
      <c r="P50" s="86" t="s">
        <v>180</v>
      </c>
      <c r="Q50" s="86" t="s">
        <v>180</v>
      </c>
      <c r="R50" s="86" t="s">
        <v>180</v>
      </c>
    </row>
    <row r="51" spans="1:18" ht="27.6" thickBot="1" x14ac:dyDescent="0.35">
      <c r="A51" s="85" t="s">
        <v>224</v>
      </c>
      <c r="B51" s="86" t="s">
        <v>180</v>
      </c>
      <c r="C51" s="86" t="s">
        <v>538</v>
      </c>
      <c r="D51" s="86" t="s">
        <v>539</v>
      </c>
      <c r="E51" s="86" t="s">
        <v>559</v>
      </c>
      <c r="F51" s="86" t="s">
        <v>180</v>
      </c>
      <c r="G51" s="86" t="s">
        <v>180</v>
      </c>
      <c r="H51" s="86" t="s">
        <v>543</v>
      </c>
      <c r="I51" s="86" t="s">
        <v>180</v>
      </c>
      <c r="J51" s="86" t="s">
        <v>180</v>
      </c>
      <c r="K51" s="86" t="s">
        <v>180</v>
      </c>
      <c r="L51" s="86" t="s">
        <v>180</v>
      </c>
      <c r="M51" s="86" t="s">
        <v>180</v>
      </c>
      <c r="N51" s="86" t="s">
        <v>180</v>
      </c>
      <c r="O51" s="86" t="s">
        <v>180</v>
      </c>
      <c r="P51" s="86" t="s">
        <v>180</v>
      </c>
      <c r="Q51" s="86" t="s">
        <v>180</v>
      </c>
      <c r="R51" s="86" t="s">
        <v>180</v>
      </c>
    </row>
    <row r="52" spans="1:18" ht="27.6" thickBot="1" x14ac:dyDescent="0.35">
      <c r="A52" s="85" t="s">
        <v>226</v>
      </c>
      <c r="B52" s="86" t="s">
        <v>180</v>
      </c>
      <c r="C52" s="86" t="s">
        <v>538</v>
      </c>
      <c r="D52" s="86" t="s">
        <v>539</v>
      </c>
      <c r="E52" s="86" t="s">
        <v>559</v>
      </c>
      <c r="F52" s="86" t="s">
        <v>180</v>
      </c>
      <c r="G52" s="86" t="s">
        <v>180</v>
      </c>
      <c r="H52" s="86" t="s">
        <v>543</v>
      </c>
      <c r="I52" s="86" t="s">
        <v>180</v>
      </c>
      <c r="J52" s="86" t="s">
        <v>180</v>
      </c>
      <c r="K52" s="86" t="s">
        <v>180</v>
      </c>
      <c r="L52" s="86" t="s">
        <v>180</v>
      </c>
      <c r="M52" s="86" t="s">
        <v>180</v>
      </c>
      <c r="N52" s="86" t="s">
        <v>180</v>
      </c>
      <c r="O52" s="86" t="s">
        <v>180</v>
      </c>
      <c r="P52" s="86" t="s">
        <v>180</v>
      </c>
      <c r="Q52" s="86" t="s">
        <v>180</v>
      </c>
      <c r="R52" s="86" t="s">
        <v>180</v>
      </c>
    </row>
    <row r="53" spans="1:18" ht="27.6" thickBot="1" x14ac:dyDescent="0.35">
      <c r="A53" s="85" t="s">
        <v>227</v>
      </c>
      <c r="B53" s="86" t="s">
        <v>180</v>
      </c>
      <c r="C53" s="86" t="s">
        <v>538</v>
      </c>
      <c r="D53" s="86" t="s">
        <v>539</v>
      </c>
      <c r="E53" s="86" t="s">
        <v>559</v>
      </c>
      <c r="F53" s="86" t="s">
        <v>180</v>
      </c>
      <c r="G53" s="86" t="s">
        <v>180</v>
      </c>
      <c r="H53" s="86" t="s">
        <v>543</v>
      </c>
      <c r="I53" s="86" t="s">
        <v>180</v>
      </c>
      <c r="J53" s="86" t="s">
        <v>180</v>
      </c>
      <c r="K53" s="86" t="s">
        <v>180</v>
      </c>
      <c r="L53" s="86" t="s">
        <v>180</v>
      </c>
      <c r="M53" s="86" t="s">
        <v>180</v>
      </c>
      <c r="N53" s="86" t="s">
        <v>180</v>
      </c>
      <c r="O53" s="86" t="s">
        <v>180</v>
      </c>
      <c r="P53" s="86" t="s">
        <v>180</v>
      </c>
      <c r="Q53" s="86" t="s">
        <v>180</v>
      </c>
      <c r="R53" s="86" t="s">
        <v>180</v>
      </c>
    </row>
    <row r="54" spans="1:18" ht="27.6" thickBot="1" x14ac:dyDescent="0.35">
      <c r="A54" s="85" t="s">
        <v>229</v>
      </c>
      <c r="B54" s="86" t="s">
        <v>180</v>
      </c>
      <c r="C54" s="86" t="s">
        <v>538</v>
      </c>
      <c r="D54" s="86" t="s">
        <v>180</v>
      </c>
      <c r="E54" s="86" t="s">
        <v>559</v>
      </c>
      <c r="F54" s="86" t="s">
        <v>180</v>
      </c>
      <c r="G54" s="86" t="s">
        <v>180</v>
      </c>
      <c r="H54" s="86" t="s">
        <v>546</v>
      </c>
      <c r="I54" s="86" t="s">
        <v>180</v>
      </c>
      <c r="J54" s="86" t="s">
        <v>180</v>
      </c>
      <c r="K54" s="86" t="s">
        <v>180</v>
      </c>
      <c r="L54" s="86" t="s">
        <v>180</v>
      </c>
      <c r="M54" s="86" t="s">
        <v>180</v>
      </c>
      <c r="N54" s="86" t="s">
        <v>180</v>
      </c>
      <c r="O54" s="86" t="s">
        <v>180</v>
      </c>
      <c r="P54" s="86" t="s">
        <v>180</v>
      </c>
      <c r="Q54" s="86" t="s">
        <v>180</v>
      </c>
      <c r="R54" s="86" t="s">
        <v>180</v>
      </c>
    </row>
    <row r="55" spans="1:18" ht="27.6" thickBot="1" x14ac:dyDescent="0.35">
      <c r="A55" s="85" t="s">
        <v>230</v>
      </c>
      <c r="B55" s="86" t="s">
        <v>180</v>
      </c>
      <c r="C55" s="86" t="s">
        <v>538</v>
      </c>
      <c r="D55" s="86" t="s">
        <v>180</v>
      </c>
      <c r="E55" s="86" t="s">
        <v>559</v>
      </c>
      <c r="F55" s="86" t="s">
        <v>180</v>
      </c>
      <c r="G55" s="86" t="s">
        <v>180</v>
      </c>
      <c r="H55" s="86" t="s">
        <v>546</v>
      </c>
      <c r="I55" s="86" t="s">
        <v>180</v>
      </c>
      <c r="J55" s="86" t="s">
        <v>180</v>
      </c>
      <c r="K55" s="86" t="s">
        <v>180</v>
      </c>
      <c r="L55" s="86" t="s">
        <v>180</v>
      </c>
      <c r="M55" s="86" t="s">
        <v>180</v>
      </c>
      <c r="N55" s="86" t="s">
        <v>180</v>
      </c>
      <c r="O55" s="86" t="s">
        <v>180</v>
      </c>
      <c r="P55" s="86" t="s">
        <v>180</v>
      </c>
      <c r="Q55" s="86" t="s">
        <v>180</v>
      </c>
      <c r="R55" s="86" t="s">
        <v>180</v>
      </c>
    </row>
    <row r="56" spans="1:18" ht="27.6" thickBot="1" x14ac:dyDescent="0.35">
      <c r="A56" s="85" t="s">
        <v>231</v>
      </c>
      <c r="B56" s="86" t="s">
        <v>180</v>
      </c>
      <c r="C56" s="86" t="s">
        <v>538</v>
      </c>
      <c r="D56" s="86" t="s">
        <v>180</v>
      </c>
      <c r="E56" s="86" t="s">
        <v>180</v>
      </c>
      <c r="F56" s="86" t="s">
        <v>180</v>
      </c>
      <c r="G56" s="86" t="s">
        <v>180</v>
      </c>
      <c r="H56" s="86" t="s">
        <v>180</v>
      </c>
      <c r="I56" s="86" t="s">
        <v>180</v>
      </c>
      <c r="J56" s="86" t="s">
        <v>180</v>
      </c>
      <c r="K56" s="86" t="s">
        <v>180</v>
      </c>
      <c r="L56" s="86" t="s">
        <v>180</v>
      </c>
      <c r="M56" s="86" t="s">
        <v>180</v>
      </c>
      <c r="N56" s="86" t="s">
        <v>180</v>
      </c>
      <c r="O56" s="86" t="s">
        <v>180</v>
      </c>
      <c r="P56" s="86" t="s">
        <v>180</v>
      </c>
      <c r="Q56" s="86" t="s">
        <v>180</v>
      </c>
      <c r="R56" s="86" t="s">
        <v>180</v>
      </c>
    </row>
    <row r="57" spans="1:18" ht="27.6" thickBot="1" x14ac:dyDescent="0.35">
      <c r="A57" s="85" t="s">
        <v>232</v>
      </c>
      <c r="B57" s="86" t="s">
        <v>180</v>
      </c>
      <c r="C57" s="86" t="s">
        <v>538</v>
      </c>
      <c r="D57" s="86" t="s">
        <v>180</v>
      </c>
      <c r="E57" s="86" t="s">
        <v>180</v>
      </c>
      <c r="F57" s="86" t="s">
        <v>180</v>
      </c>
      <c r="G57" s="86" t="s">
        <v>180</v>
      </c>
      <c r="H57" s="86" t="s">
        <v>180</v>
      </c>
      <c r="I57" s="86" t="s">
        <v>180</v>
      </c>
      <c r="J57" s="86" t="s">
        <v>180</v>
      </c>
      <c r="K57" s="86" t="s">
        <v>180</v>
      </c>
      <c r="L57" s="86" t="s">
        <v>180</v>
      </c>
      <c r="M57" s="86" t="s">
        <v>180</v>
      </c>
      <c r="N57" s="86" t="s">
        <v>180</v>
      </c>
      <c r="O57" s="86" t="s">
        <v>180</v>
      </c>
      <c r="P57" s="86" t="s">
        <v>180</v>
      </c>
      <c r="Q57" s="86" t="s">
        <v>180</v>
      </c>
      <c r="R57" s="86" t="s">
        <v>180</v>
      </c>
    </row>
    <row r="58" spans="1:18" ht="27.6" thickBot="1" x14ac:dyDescent="0.35">
      <c r="A58" s="85" t="s">
        <v>233</v>
      </c>
      <c r="B58" s="86" t="s">
        <v>180</v>
      </c>
      <c r="C58" s="86" t="s">
        <v>538</v>
      </c>
      <c r="D58" s="86" t="s">
        <v>180</v>
      </c>
      <c r="E58" s="86" t="s">
        <v>180</v>
      </c>
      <c r="F58" s="86" t="s">
        <v>180</v>
      </c>
      <c r="G58" s="86" t="s">
        <v>180</v>
      </c>
      <c r="H58" s="86" t="s">
        <v>180</v>
      </c>
      <c r="I58" s="86" t="s">
        <v>180</v>
      </c>
      <c r="J58" s="86" t="s">
        <v>180</v>
      </c>
      <c r="K58" s="86" t="s">
        <v>180</v>
      </c>
      <c r="L58" s="86" t="s">
        <v>180</v>
      </c>
      <c r="M58" s="86" t="s">
        <v>180</v>
      </c>
      <c r="N58" s="86" t="s">
        <v>180</v>
      </c>
      <c r="O58" s="86" t="s">
        <v>180</v>
      </c>
      <c r="P58" s="86" t="s">
        <v>180</v>
      </c>
      <c r="Q58" s="86" t="s">
        <v>180</v>
      </c>
      <c r="R58" s="86" t="s">
        <v>180</v>
      </c>
    </row>
    <row r="59" spans="1:18" ht="27.6" thickBot="1" x14ac:dyDescent="0.35">
      <c r="A59" s="85" t="s">
        <v>234</v>
      </c>
      <c r="B59" s="86" t="s">
        <v>180</v>
      </c>
      <c r="C59" s="86" t="s">
        <v>560</v>
      </c>
      <c r="D59" s="86" t="s">
        <v>180</v>
      </c>
      <c r="E59" s="86" t="s">
        <v>180</v>
      </c>
      <c r="F59" s="86" t="s">
        <v>180</v>
      </c>
      <c r="G59" s="86" t="s">
        <v>180</v>
      </c>
      <c r="H59" s="86" t="s">
        <v>180</v>
      </c>
      <c r="I59" s="86" t="s">
        <v>180</v>
      </c>
      <c r="J59" s="86" t="s">
        <v>180</v>
      </c>
      <c r="K59" s="86" t="s">
        <v>180</v>
      </c>
      <c r="L59" s="86" t="s">
        <v>180</v>
      </c>
      <c r="M59" s="86" t="s">
        <v>180</v>
      </c>
      <c r="N59" s="86" t="s">
        <v>180</v>
      </c>
      <c r="O59" s="86" t="s">
        <v>180</v>
      </c>
      <c r="P59" s="86" t="s">
        <v>180</v>
      </c>
      <c r="Q59" s="86" t="s">
        <v>180</v>
      </c>
      <c r="R59" s="86" t="s">
        <v>180</v>
      </c>
    </row>
    <row r="60" spans="1:18" ht="18.600000000000001" thickBot="1" x14ac:dyDescent="0.35">
      <c r="A60" s="85" t="s">
        <v>235</v>
      </c>
      <c r="B60" s="86" t="s">
        <v>180</v>
      </c>
      <c r="C60" s="86" t="s">
        <v>180</v>
      </c>
      <c r="D60" s="86" t="s">
        <v>180</v>
      </c>
      <c r="E60" s="86" t="s">
        <v>180</v>
      </c>
      <c r="F60" s="86" t="s">
        <v>180</v>
      </c>
      <c r="G60" s="86" t="s">
        <v>180</v>
      </c>
      <c r="H60" s="86" t="s">
        <v>180</v>
      </c>
      <c r="I60" s="86" t="s">
        <v>180</v>
      </c>
      <c r="J60" s="86" t="s">
        <v>180</v>
      </c>
      <c r="K60" s="86" t="s">
        <v>180</v>
      </c>
      <c r="L60" s="86" t="s">
        <v>180</v>
      </c>
      <c r="M60" s="86" t="s">
        <v>180</v>
      </c>
      <c r="N60" s="86" t="s">
        <v>180</v>
      </c>
      <c r="O60" s="86" t="s">
        <v>180</v>
      </c>
      <c r="P60" s="86" t="s">
        <v>180</v>
      </c>
      <c r="Q60" s="86" t="s">
        <v>180</v>
      </c>
      <c r="R60" s="86" t="s">
        <v>180</v>
      </c>
    </row>
    <row r="61" spans="1:18" ht="18.600000000000001" thickBot="1" x14ac:dyDescent="0.35">
      <c r="A61" s="70"/>
    </row>
    <row r="62" spans="1:18" ht="18.600000000000001" thickBot="1" x14ac:dyDescent="0.35">
      <c r="A62" s="85" t="s">
        <v>236</v>
      </c>
      <c r="B62" s="85" t="s">
        <v>121</v>
      </c>
      <c r="C62" s="85" t="s">
        <v>122</v>
      </c>
      <c r="D62" s="85" t="s">
        <v>123</v>
      </c>
      <c r="E62" s="85" t="s">
        <v>124</v>
      </c>
      <c r="F62" s="85" t="s">
        <v>125</v>
      </c>
      <c r="G62" s="85" t="s">
        <v>126</v>
      </c>
      <c r="H62" s="85" t="s">
        <v>127</v>
      </c>
      <c r="I62" s="85" t="s">
        <v>128</v>
      </c>
      <c r="J62" s="85" t="s">
        <v>129</v>
      </c>
      <c r="K62" s="85" t="s">
        <v>130</v>
      </c>
      <c r="L62" s="85" t="s">
        <v>131</v>
      </c>
      <c r="M62" s="85" t="s">
        <v>132</v>
      </c>
      <c r="N62" s="85" t="s">
        <v>133</v>
      </c>
      <c r="O62" s="85" t="s">
        <v>134</v>
      </c>
      <c r="P62" s="85" t="s">
        <v>135</v>
      </c>
      <c r="Q62" s="85" t="s">
        <v>136</v>
      </c>
      <c r="R62" s="85" t="s">
        <v>137</v>
      </c>
    </row>
    <row r="63" spans="1:18" ht="15" thickBot="1" x14ac:dyDescent="0.35">
      <c r="A63" s="85" t="s">
        <v>170</v>
      </c>
      <c r="B63" s="86">
        <v>2559.6999999999998</v>
      </c>
      <c r="C63" s="86">
        <v>4265.8999999999996</v>
      </c>
      <c r="D63" s="86">
        <v>511.9</v>
      </c>
      <c r="E63" s="86">
        <v>7679</v>
      </c>
      <c r="F63" s="86">
        <v>2730.6</v>
      </c>
      <c r="G63" s="86">
        <v>3413.1</v>
      </c>
      <c r="H63" s="86">
        <v>511.9</v>
      </c>
      <c r="I63" s="86">
        <v>0</v>
      </c>
      <c r="J63" s="86">
        <v>1194.3</v>
      </c>
      <c r="K63" s="86">
        <v>0</v>
      </c>
      <c r="L63" s="86">
        <v>1194.3</v>
      </c>
      <c r="M63" s="86">
        <v>340.9</v>
      </c>
      <c r="N63" s="86">
        <v>0</v>
      </c>
      <c r="O63" s="86">
        <v>170.5</v>
      </c>
      <c r="P63" s="86">
        <v>0</v>
      </c>
      <c r="Q63" s="86">
        <v>2389.1999999999998</v>
      </c>
      <c r="R63" s="86">
        <v>0</v>
      </c>
    </row>
    <row r="64" spans="1:18" ht="15" thickBot="1" x14ac:dyDescent="0.35">
      <c r="A64" s="85" t="s">
        <v>185</v>
      </c>
      <c r="B64" s="86">
        <v>2047.7</v>
      </c>
      <c r="C64" s="86">
        <v>4265.8999999999996</v>
      </c>
      <c r="D64" s="86">
        <v>511.9</v>
      </c>
      <c r="E64" s="86">
        <v>4095.5</v>
      </c>
      <c r="F64" s="86">
        <v>2730.6</v>
      </c>
      <c r="G64" s="86">
        <v>3413.1</v>
      </c>
      <c r="H64" s="86">
        <v>511.9</v>
      </c>
      <c r="I64" s="86">
        <v>0</v>
      </c>
      <c r="J64" s="86">
        <v>170.5</v>
      </c>
      <c r="K64" s="86">
        <v>0</v>
      </c>
      <c r="L64" s="86">
        <v>1194.3</v>
      </c>
      <c r="M64" s="86">
        <v>0</v>
      </c>
      <c r="N64" s="86">
        <v>0</v>
      </c>
      <c r="O64" s="86">
        <v>0</v>
      </c>
      <c r="P64" s="86">
        <v>0</v>
      </c>
      <c r="Q64" s="86">
        <v>2389.1999999999998</v>
      </c>
      <c r="R64" s="86">
        <v>0</v>
      </c>
    </row>
    <row r="65" spans="1:18" ht="15" thickBot="1" x14ac:dyDescent="0.35">
      <c r="A65" s="85" t="s">
        <v>190</v>
      </c>
      <c r="B65" s="86">
        <v>0</v>
      </c>
      <c r="C65" s="86">
        <v>4265.8999999999996</v>
      </c>
      <c r="D65" s="86">
        <v>511.9</v>
      </c>
      <c r="E65" s="86">
        <v>4095.5</v>
      </c>
      <c r="F65" s="86">
        <v>2730.6</v>
      </c>
      <c r="G65" s="86">
        <v>3413.1</v>
      </c>
      <c r="H65" s="86">
        <v>511.9</v>
      </c>
      <c r="I65" s="86">
        <v>0</v>
      </c>
      <c r="J65" s="86">
        <v>170.5</v>
      </c>
      <c r="K65" s="86">
        <v>0</v>
      </c>
      <c r="L65" s="86">
        <v>0</v>
      </c>
      <c r="M65" s="86">
        <v>0</v>
      </c>
      <c r="N65" s="86">
        <v>0</v>
      </c>
      <c r="O65" s="86">
        <v>0</v>
      </c>
      <c r="P65" s="86">
        <v>0</v>
      </c>
      <c r="Q65" s="86">
        <v>2218.1999999999998</v>
      </c>
      <c r="R65" s="86">
        <v>0</v>
      </c>
    </row>
    <row r="66" spans="1:18" ht="15" thickBot="1" x14ac:dyDescent="0.35">
      <c r="A66" s="85" t="s">
        <v>193</v>
      </c>
      <c r="B66" s="86">
        <v>0</v>
      </c>
      <c r="C66" s="86">
        <v>4265.8999999999996</v>
      </c>
      <c r="D66" s="86">
        <v>511.9</v>
      </c>
      <c r="E66" s="86">
        <v>4095.5</v>
      </c>
      <c r="F66" s="86">
        <v>2730.6</v>
      </c>
      <c r="G66" s="86">
        <v>3413.1</v>
      </c>
      <c r="H66" s="86">
        <v>511.9</v>
      </c>
      <c r="I66" s="86">
        <v>0</v>
      </c>
      <c r="J66" s="86">
        <v>170.5</v>
      </c>
      <c r="K66" s="86">
        <v>0</v>
      </c>
      <c r="L66" s="86">
        <v>0</v>
      </c>
      <c r="M66" s="86">
        <v>0</v>
      </c>
      <c r="N66" s="86">
        <v>0</v>
      </c>
      <c r="O66" s="86">
        <v>0</v>
      </c>
      <c r="P66" s="86">
        <v>0</v>
      </c>
      <c r="Q66" s="86">
        <v>2218.1999999999998</v>
      </c>
      <c r="R66" s="86">
        <v>0</v>
      </c>
    </row>
    <row r="67" spans="1:18" ht="15" thickBot="1" x14ac:dyDescent="0.35">
      <c r="A67" s="85" t="s">
        <v>195</v>
      </c>
      <c r="B67" s="86">
        <v>0</v>
      </c>
      <c r="C67" s="86">
        <v>4265.8999999999996</v>
      </c>
      <c r="D67" s="86">
        <v>511.9</v>
      </c>
      <c r="E67" s="86">
        <v>1877.3</v>
      </c>
      <c r="F67" s="86">
        <v>2730.6</v>
      </c>
      <c r="G67" s="86">
        <v>3242.6</v>
      </c>
      <c r="H67" s="86">
        <v>511.9</v>
      </c>
      <c r="I67" s="86">
        <v>0</v>
      </c>
      <c r="J67" s="86">
        <v>170.5</v>
      </c>
      <c r="K67" s="86">
        <v>0</v>
      </c>
      <c r="L67" s="86">
        <v>0</v>
      </c>
      <c r="M67" s="86">
        <v>0</v>
      </c>
      <c r="N67" s="86">
        <v>0</v>
      </c>
      <c r="O67" s="86">
        <v>0</v>
      </c>
      <c r="P67" s="86">
        <v>0</v>
      </c>
      <c r="Q67" s="86">
        <v>682.4</v>
      </c>
      <c r="R67" s="86">
        <v>0</v>
      </c>
    </row>
    <row r="68" spans="1:18" ht="15" thickBot="1" x14ac:dyDescent="0.35">
      <c r="A68" s="85" t="s">
        <v>198</v>
      </c>
      <c r="B68" s="86">
        <v>0</v>
      </c>
      <c r="C68" s="86">
        <v>4265.8999999999996</v>
      </c>
      <c r="D68" s="86">
        <v>511.9</v>
      </c>
      <c r="E68" s="86">
        <v>1877.3</v>
      </c>
      <c r="F68" s="86">
        <v>2730.6</v>
      </c>
      <c r="G68" s="86">
        <v>3242.6</v>
      </c>
      <c r="H68" s="86">
        <v>511.9</v>
      </c>
      <c r="I68" s="86">
        <v>0</v>
      </c>
      <c r="J68" s="86">
        <v>170.5</v>
      </c>
      <c r="K68" s="86">
        <v>0</v>
      </c>
      <c r="L68" s="86">
        <v>0</v>
      </c>
      <c r="M68" s="86">
        <v>0</v>
      </c>
      <c r="N68" s="86">
        <v>0</v>
      </c>
      <c r="O68" s="86">
        <v>0</v>
      </c>
      <c r="P68" s="86">
        <v>0</v>
      </c>
      <c r="Q68" s="86">
        <v>0</v>
      </c>
      <c r="R68" s="86">
        <v>0</v>
      </c>
    </row>
    <row r="69" spans="1:18" ht="15" thickBot="1" x14ac:dyDescent="0.35">
      <c r="A69" s="85" t="s">
        <v>199</v>
      </c>
      <c r="B69" s="86">
        <v>0</v>
      </c>
      <c r="C69" s="86">
        <v>4265.8999999999996</v>
      </c>
      <c r="D69" s="86">
        <v>511.9</v>
      </c>
      <c r="E69" s="86">
        <v>1877.3</v>
      </c>
      <c r="F69" s="86">
        <v>2730.6</v>
      </c>
      <c r="G69" s="86">
        <v>3071.6</v>
      </c>
      <c r="H69" s="86">
        <v>511.9</v>
      </c>
      <c r="I69" s="86">
        <v>0</v>
      </c>
      <c r="J69" s="86">
        <v>170.5</v>
      </c>
      <c r="K69" s="86">
        <v>0</v>
      </c>
      <c r="L69" s="86">
        <v>0</v>
      </c>
      <c r="M69" s="86">
        <v>0</v>
      </c>
      <c r="N69" s="86">
        <v>0</v>
      </c>
      <c r="O69" s="86">
        <v>0</v>
      </c>
      <c r="P69" s="86">
        <v>0</v>
      </c>
      <c r="Q69" s="86">
        <v>0</v>
      </c>
      <c r="R69" s="86">
        <v>0</v>
      </c>
    </row>
    <row r="70" spans="1:18" ht="15" thickBot="1" x14ac:dyDescent="0.35">
      <c r="A70" s="85" t="s">
        <v>200</v>
      </c>
      <c r="B70" s="86">
        <v>0</v>
      </c>
      <c r="C70" s="86">
        <v>4265.8999999999996</v>
      </c>
      <c r="D70" s="86">
        <v>511.9</v>
      </c>
      <c r="E70" s="86">
        <v>1877.3</v>
      </c>
      <c r="F70" s="86">
        <v>2730.6</v>
      </c>
      <c r="G70" s="86">
        <v>3071.6</v>
      </c>
      <c r="H70" s="86">
        <v>511.9</v>
      </c>
      <c r="I70" s="86">
        <v>0</v>
      </c>
      <c r="J70" s="86">
        <v>170.5</v>
      </c>
      <c r="K70" s="86">
        <v>0</v>
      </c>
      <c r="L70" s="86">
        <v>0</v>
      </c>
      <c r="M70" s="86">
        <v>0</v>
      </c>
      <c r="N70" s="86">
        <v>0</v>
      </c>
      <c r="O70" s="86">
        <v>0</v>
      </c>
      <c r="P70" s="86">
        <v>0</v>
      </c>
      <c r="Q70" s="86">
        <v>0</v>
      </c>
      <c r="R70" s="86">
        <v>0</v>
      </c>
    </row>
    <row r="71" spans="1:18" ht="15" thickBot="1" x14ac:dyDescent="0.35">
      <c r="A71" s="85" t="s">
        <v>202</v>
      </c>
      <c r="B71" s="86">
        <v>0</v>
      </c>
      <c r="C71" s="86">
        <v>4265.8999999999996</v>
      </c>
      <c r="D71" s="86">
        <v>511.9</v>
      </c>
      <c r="E71" s="86">
        <v>1877.3</v>
      </c>
      <c r="F71" s="86">
        <v>2730.6</v>
      </c>
      <c r="G71" s="86">
        <v>3071.6</v>
      </c>
      <c r="H71" s="86">
        <v>511.9</v>
      </c>
      <c r="I71" s="86">
        <v>0</v>
      </c>
      <c r="J71" s="86">
        <v>170.5</v>
      </c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86">
        <v>0</v>
      </c>
      <c r="Q71" s="86">
        <v>0</v>
      </c>
      <c r="R71" s="86">
        <v>0</v>
      </c>
    </row>
    <row r="72" spans="1:18" ht="15" thickBot="1" x14ac:dyDescent="0.35">
      <c r="A72" s="85" t="s">
        <v>203</v>
      </c>
      <c r="B72" s="86">
        <v>0</v>
      </c>
      <c r="C72" s="86">
        <v>4265.8999999999996</v>
      </c>
      <c r="D72" s="86">
        <v>511.9</v>
      </c>
      <c r="E72" s="86">
        <v>1877.3</v>
      </c>
      <c r="F72" s="86">
        <v>2730.6</v>
      </c>
      <c r="G72" s="86">
        <v>3071.6</v>
      </c>
      <c r="H72" s="86">
        <v>511.9</v>
      </c>
      <c r="I72" s="86">
        <v>0</v>
      </c>
      <c r="J72" s="86">
        <v>170.5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</row>
    <row r="73" spans="1:18" ht="15" thickBot="1" x14ac:dyDescent="0.35">
      <c r="A73" s="85" t="s">
        <v>205</v>
      </c>
      <c r="B73" s="86">
        <v>0</v>
      </c>
      <c r="C73" s="86">
        <v>4265.8999999999996</v>
      </c>
      <c r="D73" s="86">
        <v>511.9</v>
      </c>
      <c r="E73" s="86">
        <v>1877.3</v>
      </c>
      <c r="F73" s="86">
        <v>2730.6</v>
      </c>
      <c r="G73" s="86">
        <v>3071.6</v>
      </c>
      <c r="H73" s="86">
        <v>511.9</v>
      </c>
      <c r="I73" s="86">
        <v>0</v>
      </c>
      <c r="J73" s="86">
        <v>170.5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</row>
    <row r="74" spans="1:18" ht="15" thickBot="1" x14ac:dyDescent="0.35">
      <c r="A74" s="85" t="s">
        <v>208</v>
      </c>
      <c r="B74" s="86">
        <v>0</v>
      </c>
      <c r="C74" s="86">
        <v>4265.8999999999996</v>
      </c>
      <c r="D74" s="86">
        <v>511.9</v>
      </c>
      <c r="E74" s="86">
        <v>1877.3</v>
      </c>
      <c r="F74" s="86">
        <v>2730.6</v>
      </c>
      <c r="G74" s="86">
        <v>3071.6</v>
      </c>
      <c r="H74" s="86">
        <v>511.9</v>
      </c>
      <c r="I74" s="86">
        <v>0</v>
      </c>
      <c r="J74" s="86">
        <v>170.5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</row>
    <row r="75" spans="1:18" ht="15" thickBot="1" x14ac:dyDescent="0.35">
      <c r="A75" s="85" t="s">
        <v>209</v>
      </c>
      <c r="B75" s="86">
        <v>0</v>
      </c>
      <c r="C75" s="86">
        <v>4265.8999999999996</v>
      </c>
      <c r="D75" s="86">
        <v>511.9</v>
      </c>
      <c r="E75" s="86">
        <v>1877.3</v>
      </c>
      <c r="F75" s="86">
        <v>2730.6</v>
      </c>
      <c r="G75" s="86">
        <v>3071.6</v>
      </c>
      <c r="H75" s="86">
        <v>511.9</v>
      </c>
      <c r="I75" s="86">
        <v>0</v>
      </c>
      <c r="J75" s="86">
        <v>170.5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6">
        <v>0</v>
      </c>
      <c r="Q75" s="86">
        <v>0</v>
      </c>
      <c r="R75" s="86">
        <v>0</v>
      </c>
    </row>
    <row r="76" spans="1:18" ht="15" thickBot="1" x14ac:dyDescent="0.35">
      <c r="A76" s="85" t="s">
        <v>212</v>
      </c>
      <c r="B76" s="86">
        <v>0</v>
      </c>
      <c r="C76" s="86">
        <v>4265.8999999999996</v>
      </c>
      <c r="D76" s="86">
        <v>511.9</v>
      </c>
      <c r="E76" s="86">
        <v>1877.3</v>
      </c>
      <c r="F76" s="86">
        <v>2730.6</v>
      </c>
      <c r="G76" s="86">
        <v>3071.6</v>
      </c>
      <c r="H76" s="86">
        <v>511.9</v>
      </c>
      <c r="I76" s="86">
        <v>0</v>
      </c>
      <c r="J76" s="86">
        <v>170.5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</row>
    <row r="77" spans="1:18" ht="15" thickBot="1" x14ac:dyDescent="0.35">
      <c r="A77" s="85" t="s">
        <v>213</v>
      </c>
      <c r="B77" s="86">
        <v>0</v>
      </c>
      <c r="C77" s="86">
        <v>4265.8999999999996</v>
      </c>
      <c r="D77" s="86">
        <v>511.9</v>
      </c>
      <c r="E77" s="86">
        <v>1877.3</v>
      </c>
      <c r="F77" s="86">
        <v>2730.6</v>
      </c>
      <c r="G77" s="86">
        <v>2389.1999999999998</v>
      </c>
      <c r="H77" s="86">
        <v>511.9</v>
      </c>
      <c r="I77" s="86">
        <v>0</v>
      </c>
      <c r="J77" s="86">
        <v>170.5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</row>
    <row r="78" spans="1:18" ht="15" thickBot="1" x14ac:dyDescent="0.35">
      <c r="A78" s="85" t="s">
        <v>215</v>
      </c>
      <c r="B78" s="86">
        <v>0</v>
      </c>
      <c r="C78" s="86">
        <v>4265.8999999999996</v>
      </c>
      <c r="D78" s="86">
        <v>511.9</v>
      </c>
      <c r="E78" s="86">
        <v>1877.3</v>
      </c>
      <c r="F78" s="86">
        <v>853.4</v>
      </c>
      <c r="G78" s="86">
        <v>2389.1999999999998</v>
      </c>
      <c r="H78" s="86">
        <v>511.9</v>
      </c>
      <c r="I78" s="86">
        <v>0</v>
      </c>
      <c r="J78" s="86">
        <v>170.5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</row>
    <row r="79" spans="1:18" ht="15" thickBot="1" x14ac:dyDescent="0.35">
      <c r="A79" s="85" t="s">
        <v>216</v>
      </c>
      <c r="B79" s="86">
        <v>0</v>
      </c>
      <c r="C79" s="86">
        <v>4265.8999999999996</v>
      </c>
      <c r="D79" s="86">
        <v>511.9</v>
      </c>
      <c r="E79" s="86">
        <v>1877.3</v>
      </c>
      <c r="F79" s="86">
        <v>853.4</v>
      </c>
      <c r="G79" s="86">
        <v>1365.3</v>
      </c>
      <c r="H79" s="86">
        <v>511.9</v>
      </c>
      <c r="I79" s="86">
        <v>0</v>
      </c>
      <c r="J79" s="86">
        <v>170.5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</row>
    <row r="80" spans="1:18" ht="15" thickBot="1" x14ac:dyDescent="0.35">
      <c r="A80" s="85" t="s">
        <v>219</v>
      </c>
      <c r="B80" s="86">
        <v>0</v>
      </c>
      <c r="C80" s="86">
        <v>4265.8999999999996</v>
      </c>
      <c r="D80" s="86">
        <v>511.9</v>
      </c>
      <c r="E80" s="86">
        <v>1194.3</v>
      </c>
      <c r="F80" s="86">
        <v>0</v>
      </c>
      <c r="G80" s="86">
        <v>0</v>
      </c>
      <c r="H80" s="86">
        <v>511.9</v>
      </c>
      <c r="I80" s="86">
        <v>0</v>
      </c>
      <c r="J80" s="86">
        <v>170.5</v>
      </c>
      <c r="K80" s="86">
        <v>0</v>
      </c>
      <c r="L80" s="86">
        <v>0</v>
      </c>
      <c r="M80" s="86">
        <v>0</v>
      </c>
      <c r="N80" s="86">
        <v>0</v>
      </c>
      <c r="O80" s="86">
        <v>0</v>
      </c>
      <c r="P80" s="86">
        <v>0</v>
      </c>
      <c r="Q80" s="86">
        <v>0</v>
      </c>
      <c r="R80" s="86">
        <v>0</v>
      </c>
    </row>
    <row r="81" spans="1:22" ht="15" thickBot="1" x14ac:dyDescent="0.35">
      <c r="A81" s="85" t="s">
        <v>221</v>
      </c>
      <c r="B81" s="86">
        <v>0</v>
      </c>
      <c r="C81" s="86">
        <v>4265.8999999999996</v>
      </c>
      <c r="D81" s="86">
        <v>511.9</v>
      </c>
      <c r="E81" s="86">
        <v>1194.3</v>
      </c>
      <c r="F81" s="86">
        <v>0</v>
      </c>
      <c r="G81" s="86">
        <v>0</v>
      </c>
      <c r="H81" s="86">
        <v>511.9</v>
      </c>
      <c r="I81" s="86">
        <v>0</v>
      </c>
      <c r="J81" s="86">
        <v>170.5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0</v>
      </c>
      <c r="Q81" s="86">
        <v>0</v>
      </c>
      <c r="R81" s="86">
        <v>0</v>
      </c>
    </row>
    <row r="82" spans="1:22" ht="15" thickBot="1" x14ac:dyDescent="0.35">
      <c r="A82" s="85" t="s">
        <v>223</v>
      </c>
      <c r="B82" s="86">
        <v>0</v>
      </c>
      <c r="C82" s="86">
        <v>4265.8999999999996</v>
      </c>
      <c r="D82" s="86">
        <v>511.9</v>
      </c>
      <c r="E82" s="86">
        <v>853.4</v>
      </c>
      <c r="F82" s="86">
        <v>0</v>
      </c>
      <c r="G82" s="86">
        <v>0</v>
      </c>
      <c r="H82" s="86">
        <v>511.9</v>
      </c>
      <c r="I82" s="86">
        <v>0</v>
      </c>
      <c r="J82" s="86">
        <v>0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v>0</v>
      </c>
      <c r="R82" s="86">
        <v>0</v>
      </c>
    </row>
    <row r="83" spans="1:22" ht="15" thickBot="1" x14ac:dyDescent="0.35">
      <c r="A83" s="85" t="s">
        <v>224</v>
      </c>
      <c r="B83" s="86">
        <v>0</v>
      </c>
      <c r="C83" s="86">
        <v>4265.8999999999996</v>
      </c>
      <c r="D83" s="86">
        <v>511.9</v>
      </c>
      <c r="E83" s="86">
        <v>853.4</v>
      </c>
      <c r="F83" s="86">
        <v>0</v>
      </c>
      <c r="G83" s="86">
        <v>0</v>
      </c>
      <c r="H83" s="86">
        <v>511.9</v>
      </c>
      <c r="I83" s="86">
        <v>0</v>
      </c>
      <c r="J83" s="86">
        <v>0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86">
        <v>0</v>
      </c>
    </row>
    <row r="84" spans="1:22" ht="15" thickBot="1" x14ac:dyDescent="0.35">
      <c r="A84" s="85" t="s">
        <v>226</v>
      </c>
      <c r="B84" s="86">
        <v>0</v>
      </c>
      <c r="C84" s="86">
        <v>4265.8999999999996</v>
      </c>
      <c r="D84" s="86">
        <v>511.9</v>
      </c>
      <c r="E84" s="86">
        <v>853.4</v>
      </c>
      <c r="F84" s="86">
        <v>0</v>
      </c>
      <c r="G84" s="86">
        <v>0</v>
      </c>
      <c r="H84" s="86">
        <v>511.9</v>
      </c>
      <c r="I84" s="86">
        <v>0</v>
      </c>
      <c r="J84" s="86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86">
        <v>0</v>
      </c>
    </row>
    <row r="85" spans="1:22" ht="15" thickBot="1" x14ac:dyDescent="0.35">
      <c r="A85" s="85" t="s">
        <v>227</v>
      </c>
      <c r="B85" s="86">
        <v>0</v>
      </c>
      <c r="C85" s="86">
        <v>4265.8999999999996</v>
      </c>
      <c r="D85" s="86">
        <v>511.9</v>
      </c>
      <c r="E85" s="86">
        <v>853.4</v>
      </c>
      <c r="F85" s="86">
        <v>0</v>
      </c>
      <c r="G85" s="86">
        <v>0</v>
      </c>
      <c r="H85" s="86">
        <v>511.9</v>
      </c>
      <c r="I85" s="86">
        <v>0</v>
      </c>
      <c r="J85" s="86">
        <v>0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  <c r="Q85" s="86">
        <v>0</v>
      </c>
      <c r="R85" s="86">
        <v>0</v>
      </c>
    </row>
    <row r="86" spans="1:22" ht="15" thickBot="1" x14ac:dyDescent="0.35">
      <c r="A86" s="85" t="s">
        <v>229</v>
      </c>
      <c r="B86" s="86">
        <v>0</v>
      </c>
      <c r="C86" s="86">
        <v>4265.8999999999996</v>
      </c>
      <c r="D86" s="86">
        <v>0</v>
      </c>
      <c r="E86" s="86">
        <v>853.4</v>
      </c>
      <c r="F86" s="86">
        <v>0</v>
      </c>
      <c r="G86" s="86">
        <v>0</v>
      </c>
      <c r="H86" s="86">
        <v>170.5</v>
      </c>
      <c r="I86" s="86">
        <v>0</v>
      </c>
      <c r="J86" s="86">
        <v>0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</row>
    <row r="87" spans="1:22" ht="15" thickBot="1" x14ac:dyDescent="0.35">
      <c r="A87" s="85" t="s">
        <v>230</v>
      </c>
      <c r="B87" s="86">
        <v>0</v>
      </c>
      <c r="C87" s="86">
        <v>4265.8999999999996</v>
      </c>
      <c r="D87" s="86">
        <v>0</v>
      </c>
      <c r="E87" s="86">
        <v>853.4</v>
      </c>
      <c r="F87" s="86">
        <v>0</v>
      </c>
      <c r="G87" s="86">
        <v>0</v>
      </c>
      <c r="H87" s="86">
        <v>170.5</v>
      </c>
      <c r="I87" s="86">
        <v>0</v>
      </c>
      <c r="J87" s="86">
        <v>0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</row>
    <row r="88" spans="1:22" ht="15" thickBot="1" x14ac:dyDescent="0.35">
      <c r="A88" s="85" t="s">
        <v>231</v>
      </c>
      <c r="B88" s="86">
        <v>0</v>
      </c>
      <c r="C88" s="86">
        <v>4265.8999999999996</v>
      </c>
      <c r="D88" s="86">
        <v>0</v>
      </c>
      <c r="E88" s="86">
        <v>0</v>
      </c>
      <c r="F88" s="86">
        <v>0</v>
      </c>
      <c r="G88" s="86">
        <v>0</v>
      </c>
      <c r="H88" s="86">
        <v>0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</row>
    <row r="89" spans="1:22" ht="15" thickBot="1" x14ac:dyDescent="0.35">
      <c r="A89" s="85" t="s">
        <v>232</v>
      </c>
      <c r="B89" s="86">
        <v>0</v>
      </c>
      <c r="C89" s="86">
        <v>4265.8999999999996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0</v>
      </c>
      <c r="Q89" s="86">
        <v>0</v>
      </c>
      <c r="R89" s="86">
        <v>0</v>
      </c>
    </row>
    <row r="90" spans="1:22" ht="15" thickBot="1" x14ac:dyDescent="0.35">
      <c r="A90" s="85" t="s">
        <v>233</v>
      </c>
      <c r="B90" s="86">
        <v>0</v>
      </c>
      <c r="C90" s="86">
        <v>4265.8999999999996</v>
      </c>
      <c r="D90" s="86"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86">
        <v>0</v>
      </c>
    </row>
    <row r="91" spans="1:22" ht="15" thickBot="1" x14ac:dyDescent="0.35">
      <c r="A91" s="85" t="s">
        <v>234</v>
      </c>
      <c r="B91" s="86">
        <v>0</v>
      </c>
      <c r="C91" s="86">
        <v>2047.7</v>
      </c>
      <c r="D91" s="86">
        <v>0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86">
        <v>0</v>
      </c>
    </row>
    <row r="92" spans="1:22" ht="15" thickBot="1" x14ac:dyDescent="0.35">
      <c r="A92" s="85" t="s">
        <v>235</v>
      </c>
      <c r="B92" s="86">
        <v>0</v>
      </c>
      <c r="C92" s="86">
        <v>0</v>
      </c>
      <c r="D92" s="86">
        <v>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86">
        <v>0</v>
      </c>
    </row>
    <row r="93" spans="1:22" ht="18.600000000000001" thickBot="1" x14ac:dyDescent="0.35">
      <c r="A93" s="70"/>
    </row>
    <row r="94" spans="1:22" ht="18.600000000000001" thickBot="1" x14ac:dyDescent="0.35">
      <c r="A94" s="85" t="s">
        <v>237</v>
      </c>
      <c r="B94" s="85" t="s">
        <v>121</v>
      </c>
      <c r="C94" s="85" t="s">
        <v>122</v>
      </c>
      <c r="D94" s="85" t="s">
        <v>123</v>
      </c>
      <c r="E94" s="85" t="s">
        <v>124</v>
      </c>
      <c r="F94" s="85" t="s">
        <v>125</v>
      </c>
      <c r="G94" s="85" t="s">
        <v>126</v>
      </c>
      <c r="H94" s="85" t="s">
        <v>127</v>
      </c>
      <c r="I94" s="85" t="s">
        <v>128</v>
      </c>
      <c r="J94" s="85" t="s">
        <v>129</v>
      </c>
      <c r="K94" s="85" t="s">
        <v>130</v>
      </c>
      <c r="L94" s="85" t="s">
        <v>131</v>
      </c>
      <c r="M94" s="85" t="s">
        <v>132</v>
      </c>
      <c r="N94" s="85" t="s">
        <v>133</v>
      </c>
      <c r="O94" s="85" t="s">
        <v>134</v>
      </c>
      <c r="P94" s="85" t="s">
        <v>135</v>
      </c>
      <c r="Q94" s="85" t="s">
        <v>136</v>
      </c>
      <c r="R94" s="85" t="s">
        <v>137</v>
      </c>
      <c r="S94" s="85" t="s">
        <v>238</v>
      </c>
      <c r="T94" s="85" t="s">
        <v>239</v>
      </c>
      <c r="U94" s="85" t="s">
        <v>240</v>
      </c>
      <c r="V94" s="85" t="s">
        <v>241</v>
      </c>
    </row>
    <row r="95" spans="1:22" ht="15" thickBot="1" x14ac:dyDescent="0.35">
      <c r="A95" s="85" t="s">
        <v>139</v>
      </c>
      <c r="B95" s="86">
        <v>2047.7</v>
      </c>
      <c r="C95" s="86">
        <v>4265.8999999999996</v>
      </c>
      <c r="D95" s="86">
        <v>511.9</v>
      </c>
      <c r="E95" s="86">
        <v>853.4</v>
      </c>
      <c r="F95" s="86">
        <v>0</v>
      </c>
      <c r="G95" s="86">
        <v>3071.6</v>
      </c>
      <c r="H95" s="86">
        <v>511.9</v>
      </c>
      <c r="I95" s="86">
        <v>0</v>
      </c>
      <c r="J95" s="86">
        <v>170.5</v>
      </c>
      <c r="K95" s="86">
        <v>0</v>
      </c>
      <c r="L95" s="86">
        <v>0</v>
      </c>
      <c r="M95" s="86">
        <v>0</v>
      </c>
      <c r="N95" s="86">
        <v>0</v>
      </c>
      <c r="O95" s="86">
        <v>170.5</v>
      </c>
      <c r="P95" s="86">
        <v>0</v>
      </c>
      <c r="Q95" s="86">
        <v>682.4</v>
      </c>
      <c r="R95" s="86">
        <v>0</v>
      </c>
      <c r="S95" s="86">
        <v>12285.9</v>
      </c>
      <c r="T95" s="86">
        <v>12000</v>
      </c>
      <c r="U95" s="86">
        <v>-285.89999999999998</v>
      </c>
      <c r="V95" s="86">
        <v>-2.38</v>
      </c>
    </row>
    <row r="96" spans="1:22" ht="15" thickBot="1" x14ac:dyDescent="0.35">
      <c r="A96" s="85" t="s">
        <v>140</v>
      </c>
      <c r="B96" s="86">
        <v>2047.7</v>
      </c>
      <c r="C96" s="86">
        <v>4265.8999999999996</v>
      </c>
      <c r="D96" s="86">
        <v>511.9</v>
      </c>
      <c r="E96" s="86">
        <v>0</v>
      </c>
      <c r="F96" s="86">
        <v>0</v>
      </c>
      <c r="G96" s="86">
        <v>3071.6</v>
      </c>
      <c r="H96" s="86">
        <v>511.9</v>
      </c>
      <c r="I96" s="86">
        <v>0</v>
      </c>
      <c r="J96" s="86">
        <v>0</v>
      </c>
      <c r="K96" s="86">
        <v>0</v>
      </c>
      <c r="L96" s="86">
        <v>0</v>
      </c>
      <c r="M96" s="86">
        <v>0</v>
      </c>
      <c r="N96" s="86">
        <v>0</v>
      </c>
      <c r="O96" s="86">
        <v>170.5</v>
      </c>
      <c r="P96" s="86">
        <v>0</v>
      </c>
      <c r="Q96" s="86">
        <v>682.4</v>
      </c>
      <c r="R96" s="86">
        <v>0</v>
      </c>
      <c r="S96" s="86">
        <v>11262</v>
      </c>
      <c r="T96" s="86">
        <v>11000</v>
      </c>
      <c r="U96" s="86">
        <v>-262</v>
      </c>
      <c r="V96" s="86">
        <v>-2.38</v>
      </c>
    </row>
    <row r="97" spans="1:22" ht="15" thickBot="1" x14ac:dyDescent="0.35">
      <c r="A97" s="85" t="s">
        <v>141</v>
      </c>
      <c r="B97" s="86">
        <v>2047.7</v>
      </c>
      <c r="C97" s="86">
        <v>4265.8999999999996</v>
      </c>
      <c r="D97" s="86">
        <v>511.9</v>
      </c>
      <c r="E97" s="86">
        <v>853.4</v>
      </c>
      <c r="F97" s="86">
        <v>0</v>
      </c>
      <c r="G97" s="86">
        <v>3071.6</v>
      </c>
      <c r="H97" s="86">
        <v>511.9</v>
      </c>
      <c r="I97" s="86">
        <v>0</v>
      </c>
      <c r="J97" s="86">
        <v>0</v>
      </c>
      <c r="K97" s="86">
        <v>0</v>
      </c>
      <c r="L97" s="86">
        <v>0</v>
      </c>
      <c r="M97" s="86">
        <v>340.9</v>
      </c>
      <c r="N97" s="86">
        <v>0</v>
      </c>
      <c r="O97" s="86">
        <v>0</v>
      </c>
      <c r="P97" s="86">
        <v>0</v>
      </c>
      <c r="Q97" s="86">
        <v>682.4</v>
      </c>
      <c r="R97" s="86">
        <v>0</v>
      </c>
      <c r="S97" s="86">
        <v>12285.9</v>
      </c>
      <c r="T97" s="86">
        <v>12000</v>
      </c>
      <c r="U97" s="86">
        <v>-285.89999999999998</v>
      </c>
      <c r="V97" s="86">
        <v>-2.38</v>
      </c>
    </row>
    <row r="98" spans="1:22" ht="15" thickBot="1" x14ac:dyDescent="0.35">
      <c r="A98" s="85" t="s">
        <v>142</v>
      </c>
      <c r="B98" s="86">
        <v>0</v>
      </c>
      <c r="C98" s="86">
        <v>4265.8999999999996</v>
      </c>
      <c r="D98" s="86">
        <v>511.9</v>
      </c>
      <c r="E98" s="86">
        <v>0</v>
      </c>
      <c r="F98" s="86">
        <v>0</v>
      </c>
      <c r="G98" s="86">
        <v>3071.6</v>
      </c>
      <c r="H98" s="86">
        <v>511.9</v>
      </c>
      <c r="I98" s="86">
        <v>0</v>
      </c>
      <c r="J98" s="86">
        <v>0</v>
      </c>
      <c r="K98" s="86">
        <v>0</v>
      </c>
      <c r="L98" s="86">
        <v>0</v>
      </c>
      <c r="M98" s="86">
        <v>340.9</v>
      </c>
      <c r="N98" s="86">
        <v>0</v>
      </c>
      <c r="O98" s="86">
        <v>170.5</v>
      </c>
      <c r="P98" s="86">
        <v>0</v>
      </c>
      <c r="Q98" s="86">
        <v>2389.1999999999998</v>
      </c>
      <c r="R98" s="86">
        <v>0</v>
      </c>
      <c r="S98" s="86">
        <v>11262</v>
      </c>
      <c r="T98" s="86">
        <v>11000</v>
      </c>
      <c r="U98" s="86">
        <v>-262</v>
      </c>
      <c r="V98" s="86">
        <v>-2.38</v>
      </c>
    </row>
    <row r="99" spans="1:22" ht="15" thickBot="1" x14ac:dyDescent="0.35">
      <c r="A99" s="85" t="s">
        <v>143</v>
      </c>
      <c r="B99" s="86">
        <v>0</v>
      </c>
      <c r="C99" s="86">
        <v>2047.7</v>
      </c>
      <c r="D99" s="86">
        <v>0</v>
      </c>
      <c r="E99" s="86">
        <v>1877.3</v>
      </c>
      <c r="F99" s="86">
        <v>853.4</v>
      </c>
      <c r="G99" s="86">
        <v>1365.3</v>
      </c>
      <c r="H99" s="86">
        <v>511.9</v>
      </c>
      <c r="I99" s="86">
        <v>0</v>
      </c>
      <c r="J99" s="86">
        <v>170.5</v>
      </c>
      <c r="K99" s="86">
        <v>0</v>
      </c>
      <c r="L99" s="86">
        <v>0</v>
      </c>
      <c r="M99" s="86">
        <v>340.9</v>
      </c>
      <c r="N99" s="86">
        <v>0</v>
      </c>
      <c r="O99" s="86">
        <v>170.5</v>
      </c>
      <c r="P99" s="86">
        <v>0</v>
      </c>
      <c r="Q99" s="86">
        <v>682.4</v>
      </c>
      <c r="R99" s="86">
        <v>0</v>
      </c>
      <c r="S99" s="86">
        <v>8019.9</v>
      </c>
      <c r="T99" s="86">
        <v>14000</v>
      </c>
      <c r="U99" s="86">
        <v>5980.1</v>
      </c>
      <c r="V99" s="86">
        <v>42.72</v>
      </c>
    </row>
    <row r="100" spans="1:22" ht="15" thickBot="1" x14ac:dyDescent="0.35">
      <c r="A100" s="85" t="s">
        <v>144</v>
      </c>
      <c r="B100" s="86">
        <v>2559.6999999999998</v>
      </c>
      <c r="C100" s="86">
        <v>4265.8999999999996</v>
      </c>
      <c r="D100" s="86">
        <v>511.9</v>
      </c>
      <c r="E100" s="86">
        <v>853.4</v>
      </c>
      <c r="F100" s="86">
        <v>0</v>
      </c>
      <c r="G100" s="86">
        <v>2389.1999999999998</v>
      </c>
      <c r="H100" s="86">
        <v>511.9</v>
      </c>
      <c r="I100" s="86">
        <v>0</v>
      </c>
      <c r="J100" s="86">
        <v>170.5</v>
      </c>
      <c r="K100" s="86">
        <v>0</v>
      </c>
      <c r="L100" s="86">
        <v>0</v>
      </c>
      <c r="M100" s="86">
        <v>340.9</v>
      </c>
      <c r="N100" s="86">
        <v>0</v>
      </c>
      <c r="O100" s="86">
        <v>0</v>
      </c>
      <c r="P100" s="86">
        <v>0</v>
      </c>
      <c r="Q100" s="86">
        <v>682.4</v>
      </c>
      <c r="R100" s="86">
        <v>0</v>
      </c>
      <c r="S100" s="86">
        <v>12285.9</v>
      </c>
      <c r="T100" s="86">
        <v>12000</v>
      </c>
      <c r="U100" s="86">
        <v>-285.89999999999998</v>
      </c>
      <c r="V100" s="86">
        <v>-2.38</v>
      </c>
    </row>
    <row r="101" spans="1:22" ht="15" thickBot="1" x14ac:dyDescent="0.35">
      <c r="A101" s="85" t="s">
        <v>145</v>
      </c>
      <c r="B101" s="86">
        <v>0</v>
      </c>
      <c r="C101" s="86">
        <v>4265.8999999999996</v>
      </c>
      <c r="D101" s="86">
        <v>511.9</v>
      </c>
      <c r="E101" s="86">
        <v>1877.3</v>
      </c>
      <c r="F101" s="86">
        <v>0</v>
      </c>
      <c r="G101" s="86">
        <v>3071.6</v>
      </c>
      <c r="H101" s="86">
        <v>511.9</v>
      </c>
      <c r="I101" s="86">
        <v>0</v>
      </c>
      <c r="J101" s="86">
        <v>1194.3</v>
      </c>
      <c r="K101" s="86">
        <v>0</v>
      </c>
      <c r="L101" s="86">
        <v>0</v>
      </c>
      <c r="M101" s="86">
        <v>0</v>
      </c>
      <c r="N101" s="86">
        <v>0</v>
      </c>
      <c r="O101" s="86">
        <v>170.5</v>
      </c>
      <c r="P101" s="86">
        <v>0</v>
      </c>
      <c r="Q101" s="86">
        <v>682.4</v>
      </c>
      <c r="R101" s="86">
        <v>0</v>
      </c>
      <c r="S101" s="86">
        <v>12285.9</v>
      </c>
      <c r="T101" s="86">
        <v>12000</v>
      </c>
      <c r="U101" s="86">
        <v>-285.89999999999998</v>
      </c>
      <c r="V101" s="86">
        <v>-2.38</v>
      </c>
    </row>
    <row r="102" spans="1:22" ht="15" thickBot="1" x14ac:dyDescent="0.35">
      <c r="A102" s="85" t="s">
        <v>146</v>
      </c>
      <c r="B102" s="86">
        <v>2047.7</v>
      </c>
      <c r="C102" s="86">
        <v>4265.8999999999996</v>
      </c>
      <c r="D102" s="86">
        <v>0</v>
      </c>
      <c r="E102" s="86">
        <v>1877.3</v>
      </c>
      <c r="F102" s="86">
        <v>0</v>
      </c>
      <c r="G102" s="86">
        <v>3242.6</v>
      </c>
      <c r="H102" s="86">
        <v>170.5</v>
      </c>
      <c r="I102" s="86">
        <v>0</v>
      </c>
      <c r="J102" s="86">
        <v>170.5</v>
      </c>
      <c r="K102" s="86">
        <v>0</v>
      </c>
      <c r="L102" s="86">
        <v>0</v>
      </c>
      <c r="M102" s="86">
        <v>340.9</v>
      </c>
      <c r="N102" s="86">
        <v>0</v>
      </c>
      <c r="O102" s="86">
        <v>0</v>
      </c>
      <c r="P102" s="86">
        <v>0</v>
      </c>
      <c r="Q102" s="86">
        <v>2218.1999999999998</v>
      </c>
      <c r="R102" s="86">
        <v>0</v>
      </c>
      <c r="S102" s="86">
        <v>14333.6</v>
      </c>
      <c r="T102" s="86">
        <v>14000</v>
      </c>
      <c r="U102" s="86">
        <v>-333.6</v>
      </c>
      <c r="V102" s="86">
        <v>-2.38</v>
      </c>
    </row>
    <row r="103" spans="1:22" ht="15" thickBot="1" x14ac:dyDescent="0.35">
      <c r="A103" s="85" t="s">
        <v>147</v>
      </c>
      <c r="B103" s="86">
        <v>0</v>
      </c>
      <c r="C103" s="86">
        <v>4265.8999999999996</v>
      </c>
      <c r="D103" s="86">
        <v>511.9</v>
      </c>
      <c r="E103" s="86">
        <v>1877.3</v>
      </c>
      <c r="F103" s="86">
        <v>0</v>
      </c>
      <c r="G103" s="86">
        <v>3413.1</v>
      </c>
      <c r="H103" s="86">
        <v>0</v>
      </c>
      <c r="I103" s="86">
        <v>0</v>
      </c>
      <c r="J103" s="86">
        <v>170.5</v>
      </c>
      <c r="K103" s="86">
        <v>0</v>
      </c>
      <c r="L103" s="86">
        <v>0</v>
      </c>
      <c r="M103" s="86">
        <v>340.9</v>
      </c>
      <c r="N103" s="86">
        <v>0</v>
      </c>
      <c r="O103" s="86">
        <v>0</v>
      </c>
      <c r="P103" s="86">
        <v>0</v>
      </c>
      <c r="Q103" s="86">
        <v>682.4</v>
      </c>
      <c r="R103" s="86">
        <v>0</v>
      </c>
      <c r="S103" s="86">
        <v>11262</v>
      </c>
      <c r="T103" s="86">
        <v>11000</v>
      </c>
      <c r="U103" s="86">
        <v>-262</v>
      </c>
      <c r="V103" s="86">
        <v>-2.38</v>
      </c>
    </row>
    <row r="104" spans="1:22" ht="15" thickBot="1" x14ac:dyDescent="0.35">
      <c r="A104" s="85" t="s">
        <v>148</v>
      </c>
      <c r="B104" s="86">
        <v>2047.7</v>
      </c>
      <c r="C104" s="86">
        <v>4265.8999999999996</v>
      </c>
      <c r="D104" s="86">
        <v>0</v>
      </c>
      <c r="E104" s="86">
        <v>1877.3</v>
      </c>
      <c r="F104" s="86">
        <v>0</v>
      </c>
      <c r="G104" s="86">
        <v>3413.1</v>
      </c>
      <c r="H104" s="86">
        <v>0</v>
      </c>
      <c r="I104" s="86">
        <v>0</v>
      </c>
      <c r="J104" s="86">
        <v>0</v>
      </c>
      <c r="K104" s="86">
        <v>0</v>
      </c>
      <c r="L104" s="86">
        <v>0</v>
      </c>
      <c r="M104" s="86">
        <v>340.9</v>
      </c>
      <c r="N104" s="86">
        <v>0</v>
      </c>
      <c r="O104" s="86">
        <v>170.5</v>
      </c>
      <c r="P104" s="86">
        <v>0</v>
      </c>
      <c r="Q104" s="86">
        <v>2218.1999999999998</v>
      </c>
      <c r="R104" s="86">
        <v>0</v>
      </c>
      <c r="S104" s="86">
        <v>14333.6</v>
      </c>
      <c r="T104" s="86">
        <v>14000</v>
      </c>
      <c r="U104" s="86">
        <v>-333.6</v>
      </c>
      <c r="V104" s="86">
        <v>-2.38</v>
      </c>
    </row>
    <row r="105" spans="1:22" ht="15" thickBot="1" x14ac:dyDescent="0.35">
      <c r="A105" s="85" t="s">
        <v>149</v>
      </c>
      <c r="B105" s="86">
        <v>2559.6999999999998</v>
      </c>
      <c r="C105" s="86">
        <v>4265.8999999999996</v>
      </c>
      <c r="D105" s="86">
        <v>0</v>
      </c>
      <c r="E105" s="86">
        <v>1877.3</v>
      </c>
      <c r="F105" s="86">
        <v>0</v>
      </c>
      <c r="G105" s="86">
        <v>3413.1</v>
      </c>
      <c r="H105" s="86">
        <v>0</v>
      </c>
      <c r="I105" s="86">
        <v>0</v>
      </c>
      <c r="J105" s="86">
        <v>0</v>
      </c>
      <c r="K105" s="86">
        <v>0</v>
      </c>
      <c r="L105" s="86">
        <v>0</v>
      </c>
      <c r="M105" s="86">
        <v>340.9</v>
      </c>
      <c r="N105" s="86">
        <v>0</v>
      </c>
      <c r="O105" s="86">
        <v>170.5</v>
      </c>
      <c r="P105" s="86">
        <v>0</v>
      </c>
      <c r="Q105" s="86">
        <v>682.4</v>
      </c>
      <c r="R105" s="86">
        <v>0</v>
      </c>
      <c r="S105" s="86">
        <v>13309.7</v>
      </c>
      <c r="T105" s="86">
        <v>13000</v>
      </c>
      <c r="U105" s="86">
        <v>-309.7</v>
      </c>
      <c r="V105" s="86">
        <v>-2.38</v>
      </c>
    </row>
    <row r="106" spans="1:22" ht="15" thickBot="1" x14ac:dyDescent="0.35">
      <c r="A106" s="85" t="s">
        <v>150</v>
      </c>
      <c r="B106" s="86">
        <v>2047.7</v>
      </c>
      <c r="C106" s="86">
        <v>4265.8999999999996</v>
      </c>
      <c r="D106" s="86">
        <v>511.9</v>
      </c>
      <c r="E106" s="86">
        <v>1877.3</v>
      </c>
      <c r="F106" s="86">
        <v>0</v>
      </c>
      <c r="G106" s="86">
        <v>3413.1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>
        <v>340.9</v>
      </c>
      <c r="N106" s="86">
        <v>0</v>
      </c>
      <c r="O106" s="86">
        <v>170.5</v>
      </c>
      <c r="P106" s="86">
        <v>0</v>
      </c>
      <c r="Q106" s="86">
        <v>682.4</v>
      </c>
      <c r="R106" s="86">
        <v>0</v>
      </c>
      <c r="S106" s="86">
        <v>13309.7</v>
      </c>
      <c r="T106" s="86">
        <v>13000</v>
      </c>
      <c r="U106" s="86">
        <v>-309.7</v>
      </c>
      <c r="V106" s="86">
        <v>-2.38</v>
      </c>
    </row>
    <row r="107" spans="1:22" ht="15" thickBot="1" x14ac:dyDescent="0.35">
      <c r="A107" s="85" t="s">
        <v>151</v>
      </c>
      <c r="B107" s="86">
        <v>2559.6999999999998</v>
      </c>
      <c r="C107" s="86">
        <v>4265.8999999999996</v>
      </c>
      <c r="D107" s="86">
        <v>0</v>
      </c>
      <c r="E107" s="86">
        <v>1877.3</v>
      </c>
      <c r="F107" s="86">
        <v>0</v>
      </c>
      <c r="G107" s="86">
        <v>3242.6</v>
      </c>
      <c r="H107" s="86">
        <v>0</v>
      </c>
      <c r="I107" s="86">
        <v>0</v>
      </c>
      <c r="J107" s="86">
        <v>170.5</v>
      </c>
      <c r="K107" s="86">
        <v>0</v>
      </c>
      <c r="L107" s="86">
        <v>0</v>
      </c>
      <c r="M107" s="86">
        <v>340.9</v>
      </c>
      <c r="N107" s="86">
        <v>0</v>
      </c>
      <c r="O107" s="86">
        <v>170.5</v>
      </c>
      <c r="P107" s="86">
        <v>0</v>
      </c>
      <c r="Q107" s="86">
        <v>682.4</v>
      </c>
      <c r="R107" s="86">
        <v>0</v>
      </c>
      <c r="S107" s="86">
        <v>13309.7</v>
      </c>
      <c r="T107" s="86">
        <v>13000</v>
      </c>
      <c r="U107" s="86">
        <v>-309.7</v>
      </c>
      <c r="V107" s="86">
        <v>-2.38</v>
      </c>
    </row>
    <row r="108" spans="1:22" ht="15" thickBot="1" x14ac:dyDescent="0.35">
      <c r="A108" s="85" t="s">
        <v>152</v>
      </c>
      <c r="B108" s="86">
        <v>0</v>
      </c>
      <c r="C108" s="86">
        <v>4265.8999999999996</v>
      </c>
      <c r="D108" s="86">
        <v>511.9</v>
      </c>
      <c r="E108" s="86">
        <v>1877.3</v>
      </c>
      <c r="F108" s="86">
        <v>2730.6</v>
      </c>
      <c r="G108" s="86">
        <v>3071.6</v>
      </c>
      <c r="H108" s="86">
        <v>511.9</v>
      </c>
      <c r="I108" s="86">
        <v>0</v>
      </c>
      <c r="J108" s="86">
        <v>170.5</v>
      </c>
      <c r="K108" s="86">
        <v>0</v>
      </c>
      <c r="L108" s="86">
        <v>0</v>
      </c>
      <c r="M108" s="86">
        <v>340.9</v>
      </c>
      <c r="N108" s="86">
        <v>0</v>
      </c>
      <c r="O108" s="86">
        <v>170.5</v>
      </c>
      <c r="P108" s="86">
        <v>0</v>
      </c>
      <c r="Q108" s="86">
        <v>682.4</v>
      </c>
      <c r="R108" s="86">
        <v>0</v>
      </c>
      <c r="S108" s="86">
        <v>14333.6</v>
      </c>
      <c r="T108" s="86">
        <v>14000</v>
      </c>
      <c r="U108" s="86">
        <v>-333.6</v>
      </c>
      <c r="V108" s="86">
        <v>-2.38</v>
      </c>
    </row>
    <row r="109" spans="1:22" ht="15" thickBot="1" x14ac:dyDescent="0.35">
      <c r="A109" s="85" t="s">
        <v>153</v>
      </c>
      <c r="B109" s="86">
        <v>2047.7</v>
      </c>
      <c r="C109" s="86">
        <v>4265.8999999999996</v>
      </c>
      <c r="D109" s="86">
        <v>511.9</v>
      </c>
      <c r="E109" s="86">
        <v>1877.3</v>
      </c>
      <c r="F109" s="86">
        <v>2730.6</v>
      </c>
      <c r="G109" s="86">
        <v>0</v>
      </c>
      <c r="H109" s="86">
        <v>511.9</v>
      </c>
      <c r="I109" s="86">
        <v>0</v>
      </c>
      <c r="J109" s="86">
        <v>170.5</v>
      </c>
      <c r="K109" s="86">
        <v>0</v>
      </c>
      <c r="L109" s="86">
        <v>0</v>
      </c>
      <c r="M109" s="86">
        <v>340.9</v>
      </c>
      <c r="N109" s="86">
        <v>0</v>
      </c>
      <c r="O109" s="86">
        <v>170.5</v>
      </c>
      <c r="P109" s="86">
        <v>0</v>
      </c>
      <c r="Q109" s="86">
        <v>682.4</v>
      </c>
      <c r="R109" s="86">
        <v>0</v>
      </c>
      <c r="S109" s="86">
        <v>13309.7</v>
      </c>
      <c r="T109" s="86">
        <v>13000</v>
      </c>
      <c r="U109" s="86">
        <v>-309.7</v>
      </c>
      <c r="V109" s="86">
        <v>-2.38</v>
      </c>
    </row>
    <row r="110" spans="1:22" ht="15" thickBot="1" x14ac:dyDescent="0.35">
      <c r="A110" s="85" t="s">
        <v>154</v>
      </c>
      <c r="B110" s="86">
        <v>2047.7</v>
      </c>
      <c r="C110" s="86">
        <v>0</v>
      </c>
      <c r="D110" s="86">
        <v>511.9</v>
      </c>
      <c r="E110" s="86">
        <v>4095.5</v>
      </c>
      <c r="F110" s="86">
        <v>2730.6</v>
      </c>
      <c r="G110" s="86">
        <v>0</v>
      </c>
      <c r="H110" s="86">
        <v>511.9</v>
      </c>
      <c r="I110" s="86">
        <v>0</v>
      </c>
      <c r="J110" s="86">
        <v>170.5</v>
      </c>
      <c r="K110" s="86">
        <v>0</v>
      </c>
      <c r="L110" s="86">
        <v>0</v>
      </c>
      <c r="M110" s="86">
        <v>340.9</v>
      </c>
      <c r="N110" s="86">
        <v>0</v>
      </c>
      <c r="O110" s="86">
        <v>170.5</v>
      </c>
      <c r="P110" s="86">
        <v>0</v>
      </c>
      <c r="Q110" s="86">
        <v>682.4</v>
      </c>
      <c r="R110" s="86">
        <v>0</v>
      </c>
      <c r="S110" s="86">
        <v>11262</v>
      </c>
      <c r="T110" s="86">
        <v>11000</v>
      </c>
      <c r="U110" s="86">
        <v>-262</v>
      </c>
      <c r="V110" s="86">
        <v>-2.38</v>
      </c>
    </row>
    <row r="111" spans="1:22" ht="15" thickBot="1" x14ac:dyDescent="0.35">
      <c r="A111" s="85" t="s">
        <v>155</v>
      </c>
      <c r="B111" s="86">
        <v>0</v>
      </c>
      <c r="C111" s="86">
        <v>4265.8999999999996</v>
      </c>
      <c r="D111" s="86">
        <v>0</v>
      </c>
      <c r="E111" s="86">
        <v>7679</v>
      </c>
      <c r="F111" s="86">
        <v>2730.6</v>
      </c>
      <c r="G111" s="86">
        <v>0</v>
      </c>
      <c r="H111" s="86">
        <v>511.9</v>
      </c>
      <c r="I111" s="86">
        <v>0</v>
      </c>
      <c r="J111" s="86">
        <v>0</v>
      </c>
      <c r="K111" s="86">
        <v>0</v>
      </c>
      <c r="L111" s="86">
        <v>0</v>
      </c>
      <c r="M111" s="86">
        <v>340.9</v>
      </c>
      <c r="N111" s="86">
        <v>0</v>
      </c>
      <c r="O111" s="86">
        <v>170.5</v>
      </c>
      <c r="P111" s="86">
        <v>0</v>
      </c>
      <c r="Q111" s="86">
        <v>682.4</v>
      </c>
      <c r="R111" s="86">
        <v>0</v>
      </c>
      <c r="S111" s="86">
        <v>16381.3</v>
      </c>
      <c r="T111" s="86">
        <v>16000</v>
      </c>
      <c r="U111" s="86">
        <v>-381.3</v>
      </c>
      <c r="V111" s="86">
        <v>-2.38</v>
      </c>
    </row>
    <row r="112" spans="1:22" ht="15" thickBot="1" x14ac:dyDescent="0.35">
      <c r="A112" s="85" t="s">
        <v>156</v>
      </c>
      <c r="B112" s="86">
        <v>2559.6999999999998</v>
      </c>
      <c r="C112" s="86">
        <v>4265.8999999999996</v>
      </c>
      <c r="D112" s="86">
        <v>0</v>
      </c>
      <c r="E112" s="86">
        <v>4095.5</v>
      </c>
      <c r="F112" s="86">
        <v>2730.6</v>
      </c>
      <c r="G112" s="86">
        <v>0</v>
      </c>
      <c r="H112" s="86">
        <v>511.9</v>
      </c>
      <c r="I112" s="86">
        <v>0</v>
      </c>
      <c r="J112" s="86">
        <v>0</v>
      </c>
      <c r="K112" s="86">
        <v>0</v>
      </c>
      <c r="L112" s="86">
        <v>0</v>
      </c>
      <c r="M112" s="86">
        <v>340.9</v>
      </c>
      <c r="N112" s="86">
        <v>0</v>
      </c>
      <c r="O112" s="86">
        <v>170.5</v>
      </c>
      <c r="P112" s="86">
        <v>0</v>
      </c>
      <c r="Q112" s="86">
        <v>682.4</v>
      </c>
      <c r="R112" s="86">
        <v>0</v>
      </c>
      <c r="S112" s="86">
        <v>15357.5</v>
      </c>
      <c r="T112" s="86">
        <v>15000</v>
      </c>
      <c r="U112" s="86">
        <v>-357.5</v>
      </c>
      <c r="V112" s="86">
        <v>-2.38</v>
      </c>
    </row>
    <row r="113" spans="1:22" ht="15" thickBot="1" x14ac:dyDescent="0.35">
      <c r="A113" s="85" t="s">
        <v>157</v>
      </c>
      <c r="B113" s="86">
        <v>0</v>
      </c>
      <c r="C113" s="86">
        <v>4265.8999999999996</v>
      </c>
      <c r="D113" s="86">
        <v>511.9</v>
      </c>
      <c r="E113" s="86">
        <v>1194.3</v>
      </c>
      <c r="F113" s="86">
        <v>853.4</v>
      </c>
      <c r="G113" s="86">
        <v>3071.6</v>
      </c>
      <c r="H113" s="86">
        <v>511.9</v>
      </c>
      <c r="I113" s="86">
        <v>0</v>
      </c>
      <c r="J113" s="86">
        <v>0</v>
      </c>
      <c r="K113" s="86">
        <v>0</v>
      </c>
      <c r="L113" s="86">
        <v>1194.3</v>
      </c>
      <c r="M113" s="86">
        <v>0</v>
      </c>
      <c r="N113" s="86">
        <v>0</v>
      </c>
      <c r="O113" s="86">
        <v>0</v>
      </c>
      <c r="P113" s="86">
        <v>0</v>
      </c>
      <c r="Q113" s="86">
        <v>682.4</v>
      </c>
      <c r="R113" s="86">
        <v>0</v>
      </c>
      <c r="S113" s="86">
        <v>12285.9</v>
      </c>
      <c r="T113" s="86">
        <v>12000</v>
      </c>
      <c r="U113" s="86">
        <v>-285.89999999999998</v>
      </c>
      <c r="V113" s="86">
        <v>-2.38</v>
      </c>
    </row>
    <row r="114" spans="1:22" ht="15" thickBot="1" x14ac:dyDescent="0.35">
      <c r="A114" s="85" t="s">
        <v>158</v>
      </c>
      <c r="B114" s="86">
        <v>0</v>
      </c>
      <c r="C114" s="86">
        <v>4265.8999999999996</v>
      </c>
      <c r="D114" s="86">
        <v>511.9</v>
      </c>
      <c r="E114" s="86">
        <v>853.4</v>
      </c>
      <c r="F114" s="86">
        <v>0</v>
      </c>
      <c r="G114" s="86">
        <v>3071.6</v>
      </c>
      <c r="H114" s="86">
        <v>170.5</v>
      </c>
      <c r="I114" s="86">
        <v>0</v>
      </c>
      <c r="J114" s="86">
        <v>170.5</v>
      </c>
      <c r="K114" s="86">
        <v>0</v>
      </c>
      <c r="L114" s="86">
        <v>0</v>
      </c>
      <c r="M114" s="86">
        <v>340.9</v>
      </c>
      <c r="N114" s="86">
        <v>0</v>
      </c>
      <c r="O114" s="86">
        <v>170.5</v>
      </c>
      <c r="P114" s="86">
        <v>0</v>
      </c>
      <c r="Q114" s="86">
        <v>682.4</v>
      </c>
      <c r="R114" s="86">
        <v>0</v>
      </c>
      <c r="S114" s="86">
        <v>10237.6</v>
      </c>
      <c r="T114" s="86">
        <v>10000</v>
      </c>
      <c r="U114" s="86">
        <v>-237.6</v>
      </c>
      <c r="V114" s="86">
        <v>-2.38</v>
      </c>
    </row>
    <row r="115" spans="1:22" ht="15" thickBot="1" x14ac:dyDescent="0.35">
      <c r="A115" s="85" t="s">
        <v>159</v>
      </c>
      <c r="B115" s="86">
        <v>0</v>
      </c>
      <c r="C115" s="86">
        <v>4265.8999999999996</v>
      </c>
      <c r="D115" s="86">
        <v>511.9</v>
      </c>
      <c r="E115" s="86">
        <v>853.4</v>
      </c>
      <c r="F115" s="86">
        <v>2730.6</v>
      </c>
      <c r="G115" s="86">
        <v>2389.1999999999998</v>
      </c>
      <c r="H115" s="86">
        <v>511.9</v>
      </c>
      <c r="I115" s="86">
        <v>0</v>
      </c>
      <c r="J115" s="86">
        <v>170.5</v>
      </c>
      <c r="K115" s="86">
        <v>0</v>
      </c>
      <c r="L115" s="86">
        <v>0</v>
      </c>
      <c r="M115" s="86">
        <v>0</v>
      </c>
      <c r="N115" s="86">
        <v>0</v>
      </c>
      <c r="O115" s="86">
        <v>170.5</v>
      </c>
      <c r="P115" s="86">
        <v>0</v>
      </c>
      <c r="Q115" s="86">
        <v>682.4</v>
      </c>
      <c r="R115" s="86">
        <v>0</v>
      </c>
      <c r="S115" s="86">
        <v>12286.4</v>
      </c>
      <c r="T115" s="86">
        <v>12000</v>
      </c>
      <c r="U115" s="86">
        <v>-286.39999999999998</v>
      </c>
      <c r="V115" s="86">
        <v>-2.39</v>
      </c>
    </row>
    <row r="116" spans="1:22" ht="15" thickBot="1" x14ac:dyDescent="0.35">
      <c r="T116">
        <f>CORREL(S95:S115,T95:T115)</f>
        <v>0.67860198850023423</v>
      </c>
    </row>
    <row r="117" spans="1:22" ht="18.600000000000001" thickBot="1" x14ac:dyDescent="0.35">
      <c r="A117" s="87" t="s">
        <v>242</v>
      </c>
      <c r="B117" s="88">
        <v>26961.3</v>
      </c>
    </row>
    <row r="118" spans="1:22" ht="18.600000000000001" thickBot="1" x14ac:dyDescent="0.35">
      <c r="A118" s="87" t="s">
        <v>243</v>
      </c>
      <c r="B118" s="88">
        <v>0</v>
      </c>
    </row>
    <row r="119" spans="1:22" ht="18.600000000000001" thickBot="1" x14ac:dyDescent="0.35">
      <c r="A119" s="87" t="s">
        <v>244</v>
      </c>
      <c r="B119" s="88">
        <v>264999.8</v>
      </c>
    </row>
    <row r="120" spans="1:22" ht="18.600000000000001" thickBot="1" x14ac:dyDescent="0.35">
      <c r="A120" s="87" t="s">
        <v>245</v>
      </c>
      <c r="B120" s="88">
        <v>265000</v>
      </c>
    </row>
    <row r="121" spans="1:22" ht="27.6" thickBot="1" x14ac:dyDescent="0.35">
      <c r="A121" s="87" t="s">
        <v>246</v>
      </c>
      <c r="B121" s="88">
        <v>-0.2</v>
      </c>
    </row>
    <row r="122" spans="1:22" ht="27.6" thickBot="1" x14ac:dyDescent="0.35">
      <c r="A122" s="87" t="s">
        <v>247</v>
      </c>
      <c r="B122" s="88"/>
    </row>
    <row r="123" spans="1:22" ht="27.6" thickBot="1" x14ac:dyDescent="0.35">
      <c r="A123" s="87" t="s">
        <v>248</v>
      </c>
      <c r="B123" s="88"/>
    </row>
    <row r="124" spans="1:22" ht="18.600000000000001" thickBot="1" x14ac:dyDescent="0.35">
      <c r="A124" s="87" t="s">
        <v>249</v>
      </c>
      <c r="B124" s="88">
        <v>0</v>
      </c>
    </row>
    <row r="126" spans="1:22" x14ac:dyDescent="0.3">
      <c r="A126" s="78" t="s">
        <v>250</v>
      </c>
    </row>
    <row r="128" spans="1:22" x14ac:dyDescent="0.3">
      <c r="A128" s="89" t="s">
        <v>535</v>
      </c>
    </row>
    <row r="129" spans="1:1" x14ac:dyDescent="0.3">
      <c r="A129" s="89" t="s">
        <v>506</v>
      </c>
    </row>
  </sheetData>
  <hyperlinks>
    <hyperlink ref="A126" r:id="rId1" display="https://miau.my-x.hu/myx-free/coco/test/579226920230608153037.html" xr:uid="{80B97DF5-3140-4FB3-A179-A1ACB87AB444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FB4A3-391A-416A-865B-D60BFBE83D4F}">
  <dimension ref="A1:V127"/>
  <sheetViews>
    <sheetView topLeftCell="A97" workbookViewId="0">
      <selection activeCell="T114" sqref="T114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1694551</v>
      </c>
      <c r="C5" s="83" t="s">
        <v>114</v>
      </c>
      <c r="D5" s="84">
        <v>20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561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11000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12000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11000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14000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12000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12000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14000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11000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14000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13000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13000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13000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14000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13000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11000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16000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15000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12000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10000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12000</v>
      </c>
    </row>
    <row r="28" spans="1:19" ht="18.600000000000001" thickBot="1" x14ac:dyDescent="0.35">
      <c r="A28" s="70"/>
    </row>
    <row r="29" spans="1:19" ht="18.600000000000001" thickBot="1" x14ac:dyDescent="0.35">
      <c r="A29" s="85" t="s">
        <v>169</v>
      </c>
      <c r="B29" s="85" t="s">
        <v>121</v>
      </c>
      <c r="C29" s="85" t="s">
        <v>122</v>
      </c>
      <c r="D29" s="85" t="s">
        <v>123</v>
      </c>
      <c r="E29" s="85" t="s">
        <v>124</v>
      </c>
      <c r="F29" s="85" t="s">
        <v>125</v>
      </c>
      <c r="G29" s="85" t="s">
        <v>126</v>
      </c>
      <c r="H29" s="85" t="s">
        <v>127</v>
      </c>
      <c r="I29" s="85" t="s">
        <v>128</v>
      </c>
      <c r="J29" s="85" t="s">
        <v>129</v>
      </c>
      <c r="K29" s="85" t="s">
        <v>130</v>
      </c>
      <c r="L29" s="85" t="s">
        <v>131</v>
      </c>
      <c r="M29" s="85" t="s">
        <v>132</v>
      </c>
      <c r="N29" s="85" t="s">
        <v>133</v>
      </c>
      <c r="O29" s="85" t="s">
        <v>134</v>
      </c>
      <c r="P29" s="85" t="s">
        <v>135</v>
      </c>
      <c r="Q29" s="85" t="s">
        <v>136</v>
      </c>
      <c r="R29" s="85" t="s">
        <v>137</v>
      </c>
    </row>
    <row r="30" spans="1:19" ht="27.6" thickBot="1" x14ac:dyDescent="0.35">
      <c r="A30" s="85" t="s">
        <v>170</v>
      </c>
      <c r="B30" s="86" t="s">
        <v>562</v>
      </c>
      <c r="C30" s="86" t="s">
        <v>563</v>
      </c>
      <c r="D30" s="86" t="s">
        <v>180</v>
      </c>
      <c r="E30" s="86" t="s">
        <v>564</v>
      </c>
      <c r="F30" s="86" t="s">
        <v>565</v>
      </c>
      <c r="G30" s="86" t="s">
        <v>566</v>
      </c>
      <c r="H30" s="86" t="s">
        <v>180</v>
      </c>
      <c r="I30" s="86" t="s">
        <v>567</v>
      </c>
      <c r="J30" s="86" t="s">
        <v>568</v>
      </c>
      <c r="K30" s="86" t="s">
        <v>180</v>
      </c>
      <c r="L30" s="86" t="s">
        <v>569</v>
      </c>
      <c r="M30" s="86" t="s">
        <v>180</v>
      </c>
      <c r="N30" s="86" t="s">
        <v>570</v>
      </c>
      <c r="O30" s="86" t="s">
        <v>571</v>
      </c>
      <c r="P30" s="86" t="s">
        <v>572</v>
      </c>
      <c r="Q30" s="86" t="s">
        <v>573</v>
      </c>
      <c r="R30" s="86" t="s">
        <v>180</v>
      </c>
    </row>
    <row r="31" spans="1:19" ht="27.6" thickBot="1" x14ac:dyDescent="0.35">
      <c r="A31" s="85" t="s">
        <v>185</v>
      </c>
      <c r="B31" s="86" t="s">
        <v>574</v>
      </c>
      <c r="C31" s="86" t="s">
        <v>575</v>
      </c>
      <c r="D31" s="86" t="s">
        <v>180</v>
      </c>
      <c r="E31" s="86" t="s">
        <v>576</v>
      </c>
      <c r="F31" s="86" t="s">
        <v>565</v>
      </c>
      <c r="G31" s="86" t="s">
        <v>566</v>
      </c>
      <c r="H31" s="86" t="s">
        <v>180</v>
      </c>
      <c r="I31" s="86" t="s">
        <v>567</v>
      </c>
      <c r="J31" s="86" t="s">
        <v>572</v>
      </c>
      <c r="K31" s="86" t="s">
        <v>180</v>
      </c>
      <c r="L31" s="86" t="s">
        <v>569</v>
      </c>
      <c r="M31" s="86" t="s">
        <v>180</v>
      </c>
      <c r="N31" s="86" t="s">
        <v>180</v>
      </c>
      <c r="O31" s="86" t="s">
        <v>180</v>
      </c>
      <c r="P31" s="86" t="s">
        <v>180</v>
      </c>
      <c r="Q31" s="86" t="s">
        <v>573</v>
      </c>
      <c r="R31" s="86" t="s">
        <v>180</v>
      </c>
    </row>
    <row r="32" spans="1:19" ht="27.6" thickBot="1" x14ac:dyDescent="0.35">
      <c r="A32" s="85" t="s">
        <v>190</v>
      </c>
      <c r="B32" s="86" t="s">
        <v>574</v>
      </c>
      <c r="C32" s="86" t="s">
        <v>575</v>
      </c>
      <c r="D32" s="86" t="s">
        <v>180</v>
      </c>
      <c r="E32" s="86" t="s">
        <v>577</v>
      </c>
      <c r="F32" s="86" t="s">
        <v>565</v>
      </c>
      <c r="G32" s="86" t="s">
        <v>566</v>
      </c>
      <c r="H32" s="86" t="s">
        <v>180</v>
      </c>
      <c r="I32" s="86" t="s">
        <v>180</v>
      </c>
      <c r="J32" s="86" t="s">
        <v>572</v>
      </c>
      <c r="K32" s="86" t="s">
        <v>180</v>
      </c>
      <c r="L32" s="86" t="s">
        <v>578</v>
      </c>
      <c r="M32" s="86" t="s">
        <v>180</v>
      </c>
      <c r="N32" s="86" t="s">
        <v>180</v>
      </c>
      <c r="O32" s="86" t="s">
        <v>180</v>
      </c>
      <c r="P32" s="86" t="s">
        <v>180</v>
      </c>
      <c r="Q32" s="86" t="s">
        <v>573</v>
      </c>
      <c r="R32" s="86" t="s">
        <v>180</v>
      </c>
    </row>
    <row r="33" spans="1:18" ht="27.6" thickBot="1" x14ac:dyDescent="0.35">
      <c r="A33" s="85" t="s">
        <v>193</v>
      </c>
      <c r="B33" s="86" t="s">
        <v>180</v>
      </c>
      <c r="C33" s="86" t="s">
        <v>575</v>
      </c>
      <c r="D33" s="86" t="s">
        <v>180</v>
      </c>
      <c r="E33" s="86" t="s">
        <v>577</v>
      </c>
      <c r="F33" s="86" t="s">
        <v>565</v>
      </c>
      <c r="G33" s="86" t="s">
        <v>566</v>
      </c>
      <c r="H33" s="86" t="s">
        <v>180</v>
      </c>
      <c r="I33" s="86" t="s">
        <v>180</v>
      </c>
      <c r="J33" s="86" t="s">
        <v>572</v>
      </c>
      <c r="K33" s="86" t="s">
        <v>180</v>
      </c>
      <c r="L33" s="86" t="s">
        <v>578</v>
      </c>
      <c r="M33" s="86" t="s">
        <v>180</v>
      </c>
      <c r="N33" s="86" t="s">
        <v>180</v>
      </c>
      <c r="O33" s="86" t="s">
        <v>180</v>
      </c>
      <c r="P33" s="86" t="s">
        <v>180</v>
      </c>
      <c r="Q33" s="86" t="s">
        <v>573</v>
      </c>
      <c r="R33" s="86" t="s">
        <v>180</v>
      </c>
    </row>
    <row r="34" spans="1:18" ht="27.6" thickBot="1" x14ac:dyDescent="0.35">
      <c r="A34" s="85" t="s">
        <v>195</v>
      </c>
      <c r="B34" s="86" t="s">
        <v>180</v>
      </c>
      <c r="C34" s="86" t="s">
        <v>575</v>
      </c>
      <c r="D34" s="86" t="s">
        <v>180</v>
      </c>
      <c r="E34" s="86" t="s">
        <v>180</v>
      </c>
      <c r="F34" s="86" t="s">
        <v>565</v>
      </c>
      <c r="G34" s="86" t="s">
        <v>579</v>
      </c>
      <c r="H34" s="86" t="s">
        <v>180</v>
      </c>
      <c r="I34" s="86" t="s">
        <v>180</v>
      </c>
      <c r="J34" s="86" t="s">
        <v>572</v>
      </c>
      <c r="K34" s="86" t="s">
        <v>180</v>
      </c>
      <c r="L34" s="86" t="s">
        <v>578</v>
      </c>
      <c r="M34" s="86" t="s">
        <v>180</v>
      </c>
      <c r="N34" s="86" t="s">
        <v>180</v>
      </c>
      <c r="O34" s="86" t="s">
        <v>180</v>
      </c>
      <c r="P34" s="86" t="s">
        <v>180</v>
      </c>
      <c r="Q34" s="86" t="s">
        <v>180</v>
      </c>
      <c r="R34" s="86" t="s">
        <v>180</v>
      </c>
    </row>
    <row r="35" spans="1:18" ht="27.6" thickBot="1" x14ac:dyDescent="0.35">
      <c r="A35" s="85" t="s">
        <v>198</v>
      </c>
      <c r="B35" s="86" t="s">
        <v>180</v>
      </c>
      <c r="C35" s="86" t="s">
        <v>575</v>
      </c>
      <c r="D35" s="86" t="s">
        <v>180</v>
      </c>
      <c r="E35" s="86" t="s">
        <v>180</v>
      </c>
      <c r="F35" s="86" t="s">
        <v>565</v>
      </c>
      <c r="G35" s="86" t="s">
        <v>580</v>
      </c>
      <c r="H35" s="86" t="s">
        <v>180</v>
      </c>
      <c r="I35" s="86" t="s">
        <v>180</v>
      </c>
      <c r="J35" s="86" t="s">
        <v>572</v>
      </c>
      <c r="K35" s="86" t="s">
        <v>180</v>
      </c>
      <c r="L35" s="86" t="s">
        <v>578</v>
      </c>
      <c r="M35" s="86" t="s">
        <v>180</v>
      </c>
      <c r="N35" s="86" t="s">
        <v>180</v>
      </c>
      <c r="O35" s="86" t="s">
        <v>180</v>
      </c>
      <c r="P35" s="86" t="s">
        <v>180</v>
      </c>
      <c r="Q35" s="86" t="s">
        <v>180</v>
      </c>
      <c r="R35" s="86" t="s">
        <v>180</v>
      </c>
    </row>
    <row r="36" spans="1:18" ht="27.6" thickBot="1" x14ac:dyDescent="0.35">
      <c r="A36" s="85" t="s">
        <v>199</v>
      </c>
      <c r="B36" s="86" t="s">
        <v>180</v>
      </c>
      <c r="C36" s="86" t="s">
        <v>581</v>
      </c>
      <c r="D36" s="86" t="s">
        <v>180</v>
      </c>
      <c r="E36" s="86" t="s">
        <v>180</v>
      </c>
      <c r="F36" s="86" t="s">
        <v>565</v>
      </c>
      <c r="G36" s="86" t="s">
        <v>580</v>
      </c>
      <c r="H36" s="86" t="s">
        <v>180</v>
      </c>
      <c r="I36" s="86" t="s">
        <v>180</v>
      </c>
      <c r="J36" s="86" t="s">
        <v>572</v>
      </c>
      <c r="K36" s="86" t="s">
        <v>180</v>
      </c>
      <c r="L36" s="86" t="s">
        <v>578</v>
      </c>
      <c r="M36" s="86" t="s">
        <v>180</v>
      </c>
      <c r="N36" s="86" t="s">
        <v>180</v>
      </c>
      <c r="O36" s="86" t="s">
        <v>180</v>
      </c>
      <c r="P36" s="86" t="s">
        <v>180</v>
      </c>
      <c r="Q36" s="86" t="s">
        <v>180</v>
      </c>
      <c r="R36" s="86" t="s">
        <v>180</v>
      </c>
    </row>
    <row r="37" spans="1:18" ht="27.6" thickBot="1" x14ac:dyDescent="0.35">
      <c r="A37" s="85" t="s">
        <v>200</v>
      </c>
      <c r="B37" s="86" t="s">
        <v>180</v>
      </c>
      <c r="C37" s="86" t="s">
        <v>581</v>
      </c>
      <c r="D37" s="86" t="s">
        <v>180</v>
      </c>
      <c r="E37" s="86" t="s">
        <v>180</v>
      </c>
      <c r="F37" s="86" t="s">
        <v>565</v>
      </c>
      <c r="G37" s="86" t="s">
        <v>580</v>
      </c>
      <c r="H37" s="86" t="s">
        <v>180</v>
      </c>
      <c r="I37" s="86" t="s">
        <v>180</v>
      </c>
      <c r="J37" s="86" t="s">
        <v>572</v>
      </c>
      <c r="K37" s="86" t="s">
        <v>180</v>
      </c>
      <c r="L37" s="86" t="s">
        <v>578</v>
      </c>
      <c r="M37" s="86" t="s">
        <v>180</v>
      </c>
      <c r="N37" s="86" t="s">
        <v>180</v>
      </c>
      <c r="O37" s="86" t="s">
        <v>180</v>
      </c>
      <c r="P37" s="86" t="s">
        <v>180</v>
      </c>
      <c r="Q37" s="86" t="s">
        <v>180</v>
      </c>
      <c r="R37" s="86" t="s">
        <v>180</v>
      </c>
    </row>
    <row r="38" spans="1:18" ht="27.6" thickBot="1" x14ac:dyDescent="0.35">
      <c r="A38" s="85" t="s">
        <v>202</v>
      </c>
      <c r="B38" s="86" t="s">
        <v>180</v>
      </c>
      <c r="C38" s="86" t="s">
        <v>581</v>
      </c>
      <c r="D38" s="86" t="s">
        <v>180</v>
      </c>
      <c r="E38" s="86" t="s">
        <v>180</v>
      </c>
      <c r="F38" s="86" t="s">
        <v>565</v>
      </c>
      <c r="G38" s="86" t="s">
        <v>580</v>
      </c>
      <c r="H38" s="86" t="s">
        <v>180</v>
      </c>
      <c r="I38" s="86" t="s">
        <v>180</v>
      </c>
      <c r="J38" s="86" t="s">
        <v>572</v>
      </c>
      <c r="K38" s="86" t="s">
        <v>180</v>
      </c>
      <c r="L38" s="86" t="s">
        <v>578</v>
      </c>
      <c r="M38" s="86" t="s">
        <v>180</v>
      </c>
      <c r="N38" s="86" t="s">
        <v>180</v>
      </c>
      <c r="O38" s="86" t="s">
        <v>180</v>
      </c>
      <c r="P38" s="86" t="s">
        <v>180</v>
      </c>
      <c r="Q38" s="86" t="s">
        <v>180</v>
      </c>
      <c r="R38" s="86" t="s">
        <v>180</v>
      </c>
    </row>
    <row r="39" spans="1:18" ht="27.6" thickBot="1" x14ac:dyDescent="0.35">
      <c r="A39" s="85" t="s">
        <v>203</v>
      </c>
      <c r="B39" s="86" t="s">
        <v>180</v>
      </c>
      <c r="C39" s="86" t="s">
        <v>582</v>
      </c>
      <c r="D39" s="86" t="s">
        <v>180</v>
      </c>
      <c r="E39" s="86" t="s">
        <v>180</v>
      </c>
      <c r="F39" s="86" t="s">
        <v>565</v>
      </c>
      <c r="G39" s="86" t="s">
        <v>580</v>
      </c>
      <c r="H39" s="86" t="s">
        <v>180</v>
      </c>
      <c r="I39" s="86" t="s">
        <v>180</v>
      </c>
      <c r="J39" s="86" t="s">
        <v>572</v>
      </c>
      <c r="K39" s="86" t="s">
        <v>180</v>
      </c>
      <c r="L39" s="86" t="s">
        <v>578</v>
      </c>
      <c r="M39" s="86" t="s">
        <v>180</v>
      </c>
      <c r="N39" s="86" t="s">
        <v>180</v>
      </c>
      <c r="O39" s="86" t="s">
        <v>180</v>
      </c>
      <c r="P39" s="86" t="s">
        <v>180</v>
      </c>
      <c r="Q39" s="86" t="s">
        <v>180</v>
      </c>
      <c r="R39" s="86" t="s">
        <v>180</v>
      </c>
    </row>
    <row r="40" spans="1:18" ht="27.6" thickBot="1" x14ac:dyDescent="0.35">
      <c r="A40" s="85" t="s">
        <v>205</v>
      </c>
      <c r="B40" s="86" t="s">
        <v>180</v>
      </c>
      <c r="C40" s="86" t="s">
        <v>582</v>
      </c>
      <c r="D40" s="86" t="s">
        <v>180</v>
      </c>
      <c r="E40" s="86" t="s">
        <v>180</v>
      </c>
      <c r="F40" s="86" t="s">
        <v>565</v>
      </c>
      <c r="G40" s="86" t="s">
        <v>580</v>
      </c>
      <c r="H40" s="86" t="s">
        <v>180</v>
      </c>
      <c r="I40" s="86" t="s">
        <v>180</v>
      </c>
      <c r="J40" s="86" t="s">
        <v>572</v>
      </c>
      <c r="K40" s="86" t="s">
        <v>180</v>
      </c>
      <c r="L40" s="86" t="s">
        <v>578</v>
      </c>
      <c r="M40" s="86" t="s">
        <v>180</v>
      </c>
      <c r="N40" s="86" t="s">
        <v>180</v>
      </c>
      <c r="O40" s="86" t="s">
        <v>180</v>
      </c>
      <c r="P40" s="86" t="s">
        <v>180</v>
      </c>
      <c r="Q40" s="86" t="s">
        <v>180</v>
      </c>
      <c r="R40" s="86" t="s">
        <v>180</v>
      </c>
    </row>
    <row r="41" spans="1:18" ht="27.6" thickBot="1" x14ac:dyDescent="0.35">
      <c r="A41" s="85" t="s">
        <v>208</v>
      </c>
      <c r="B41" s="86" t="s">
        <v>180</v>
      </c>
      <c r="C41" s="86" t="s">
        <v>582</v>
      </c>
      <c r="D41" s="86" t="s">
        <v>180</v>
      </c>
      <c r="E41" s="86" t="s">
        <v>180</v>
      </c>
      <c r="F41" s="86" t="s">
        <v>565</v>
      </c>
      <c r="G41" s="86" t="s">
        <v>580</v>
      </c>
      <c r="H41" s="86" t="s">
        <v>180</v>
      </c>
      <c r="I41" s="86" t="s">
        <v>180</v>
      </c>
      <c r="J41" s="86" t="s">
        <v>572</v>
      </c>
      <c r="K41" s="86" t="s">
        <v>180</v>
      </c>
      <c r="L41" s="86" t="s">
        <v>578</v>
      </c>
      <c r="M41" s="86" t="s">
        <v>180</v>
      </c>
      <c r="N41" s="86" t="s">
        <v>180</v>
      </c>
      <c r="O41" s="86" t="s">
        <v>180</v>
      </c>
      <c r="P41" s="86" t="s">
        <v>180</v>
      </c>
      <c r="Q41" s="86" t="s">
        <v>180</v>
      </c>
      <c r="R41" s="86" t="s">
        <v>180</v>
      </c>
    </row>
    <row r="42" spans="1:18" ht="27.6" thickBot="1" x14ac:dyDescent="0.35">
      <c r="A42" s="85" t="s">
        <v>209</v>
      </c>
      <c r="B42" s="86" t="s">
        <v>180</v>
      </c>
      <c r="C42" s="86" t="s">
        <v>582</v>
      </c>
      <c r="D42" s="86" t="s">
        <v>180</v>
      </c>
      <c r="E42" s="86" t="s">
        <v>180</v>
      </c>
      <c r="F42" s="86" t="s">
        <v>565</v>
      </c>
      <c r="G42" s="86" t="s">
        <v>580</v>
      </c>
      <c r="H42" s="86" t="s">
        <v>180</v>
      </c>
      <c r="I42" s="86" t="s">
        <v>180</v>
      </c>
      <c r="J42" s="86" t="s">
        <v>572</v>
      </c>
      <c r="K42" s="86" t="s">
        <v>180</v>
      </c>
      <c r="L42" s="86" t="s">
        <v>180</v>
      </c>
      <c r="M42" s="86" t="s">
        <v>180</v>
      </c>
      <c r="N42" s="86" t="s">
        <v>180</v>
      </c>
      <c r="O42" s="86" t="s">
        <v>180</v>
      </c>
      <c r="P42" s="86" t="s">
        <v>180</v>
      </c>
      <c r="Q42" s="86" t="s">
        <v>180</v>
      </c>
      <c r="R42" s="86" t="s">
        <v>180</v>
      </c>
    </row>
    <row r="43" spans="1:18" ht="27.6" thickBot="1" x14ac:dyDescent="0.35">
      <c r="A43" s="85" t="s">
        <v>212</v>
      </c>
      <c r="B43" s="86" t="s">
        <v>180</v>
      </c>
      <c r="C43" s="86" t="s">
        <v>582</v>
      </c>
      <c r="D43" s="86" t="s">
        <v>180</v>
      </c>
      <c r="E43" s="86" t="s">
        <v>180</v>
      </c>
      <c r="F43" s="86" t="s">
        <v>565</v>
      </c>
      <c r="G43" s="86" t="s">
        <v>580</v>
      </c>
      <c r="H43" s="86" t="s">
        <v>180</v>
      </c>
      <c r="I43" s="86" t="s">
        <v>180</v>
      </c>
      <c r="J43" s="86" t="s">
        <v>572</v>
      </c>
      <c r="K43" s="86" t="s">
        <v>180</v>
      </c>
      <c r="L43" s="86" t="s">
        <v>180</v>
      </c>
      <c r="M43" s="86" t="s">
        <v>180</v>
      </c>
      <c r="N43" s="86" t="s">
        <v>180</v>
      </c>
      <c r="O43" s="86" t="s">
        <v>180</v>
      </c>
      <c r="P43" s="86" t="s">
        <v>180</v>
      </c>
      <c r="Q43" s="86" t="s">
        <v>180</v>
      </c>
      <c r="R43" s="86" t="s">
        <v>180</v>
      </c>
    </row>
    <row r="44" spans="1:18" ht="27.6" thickBot="1" x14ac:dyDescent="0.35">
      <c r="A44" s="85" t="s">
        <v>213</v>
      </c>
      <c r="B44" s="86" t="s">
        <v>180</v>
      </c>
      <c r="C44" s="86" t="s">
        <v>582</v>
      </c>
      <c r="D44" s="86" t="s">
        <v>180</v>
      </c>
      <c r="E44" s="86" t="s">
        <v>180</v>
      </c>
      <c r="F44" s="86" t="s">
        <v>565</v>
      </c>
      <c r="G44" s="86" t="s">
        <v>574</v>
      </c>
      <c r="H44" s="86" t="s">
        <v>180</v>
      </c>
      <c r="I44" s="86" t="s">
        <v>180</v>
      </c>
      <c r="J44" s="86" t="s">
        <v>572</v>
      </c>
      <c r="K44" s="86" t="s">
        <v>180</v>
      </c>
      <c r="L44" s="86" t="s">
        <v>180</v>
      </c>
      <c r="M44" s="86" t="s">
        <v>180</v>
      </c>
      <c r="N44" s="86" t="s">
        <v>180</v>
      </c>
      <c r="O44" s="86" t="s">
        <v>180</v>
      </c>
      <c r="P44" s="86" t="s">
        <v>180</v>
      </c>
      <c r="Q44" s="86" t="s">
        <v>180</v>
      </c>
      <c r="R44" s="86" t="s">
        <v>180</v>
      </c>
    </row>
    <row r="45" spans="1:18" ht="27.6" thickBot="1" x14ac:dyDescent="0.35">
      <c r="A45" s="85" t="s">
        <v>215</v>
      </c>
      <c r="B45" s="86" t="s">
        <v>180</v>
      </c>
      <c r="C45" s="86" t="s">
        <v>582</v>
      </c>
      <c r="D45" s="86" t="s">
        <v>180</v>
      </c>
      <c r="E45" s="86" t="s">
        <v>180</v>
      </c>
      <c r="F45" s="86" t="s">
        <v>180</v>
      </c>
      <c r="G45" s="86" t="s">
        <v>574</v>
      </c>
      <c r="H45" s="86" t="s">
        <v>180</v>
      </c>
      <c r="I45" s="86" t="s">
        <v>180</v>
      </c>
      <c r="J45" s="86" t="s">
        <v>583</v>
      </c>
      <c r="K45" s="86" t="s">
        <v>180</v>
      </c>
      <c r="L45" s="86" t="s">
        <v>180</v>
      </c>
      <c r="M45" s="86" t="s">
        <v>180</v>
      </c>
      <c r="N45" s="86" t="s">
        <v>180</v>
      </c>
      <c r="O45" s="86" t="s">
        <v>180</v>
      </c>
      <c r="P45" s="86" t="s">
        <v>180</v>
      </c>
      <c r="Q45" s="86" t="s">
        <v>180</v>
      </c>
      <c r="R45" s="86" t="s">
        <v>180</v>
      </c>
    </row>
    <row r="46" spans="1:18" ht="27.6" thickBot="1" x14ac:dyDescent="0.35">
      <c r="A46" s="85" t="s">
        <v>216</v>
      </c>
      <c r="B46" s="86" t="s">
        <v>180</v>
      </c>
      <c r="C46" s="86" t="s">
        <v>582</v>
      </c>
      <c r="D46" s="86" t="s">
        <v>180</v>
      </c>
      <c r="E46" s="86" t="s">
        <v>180</v>
      </c>
      <c r="F46" s="86" t="s">
        <v>180</v>
      </c>
      <c r="G46" s="86" t="s">
        <v>180</v>
      </c>
      <c r="H46" s="86" t="s">
        <v>180</v>
      </c>
      <c r="I46" s="86" t="s">
        <v>180</v>
      </c>
      <c r="J46" s="86" t="s">
        <v>583</v>
      </c>
      <c r="K46" s="86" t="s">
        <v>180</v>
      </c>
      <c r="L46" s="86" t="s">
        <v>180</v>
      </c>
      <c r="M46" s="86" t="s">
        <v>180</v>
      </c>
      <c r="N46" s="86" t="s">
        <v>180</v>
      </c>
      <c r="O46" s="86" t="s">
        <v>180</v>
      </c>
      <c r="P46" s="86" t="s">
        <v>180</v>
      </c>
      <c r="Q46" s="86" t="s">
        <v>180</v>
      </c>
      <c r="R46" s="86" t="s">
        <v>180</v>
      </c>
    </row>
    <row r="47" spans="1:18" ht="27.6" thickBot="1" x14ac:dyDescent="0.35">
      <c r="A47" s="85" t="s">
        <v>219</v>
      </c>
      <c r="B47" s="86" t="s">
        <v>180</v>
      </c>
      <c r="C47" s="86" t="s">
        <v>582</v>
      </c>
      <c r="D47" s="86" t="s">
        <v>180</v>
      </c>
      <c r="E47" s="86" t="s">
        <v>180</v>
      </c>
      <c r="F47" s="86" t="s">
        <v>180</v>
      </c>
      <c r="G47" s="86" t="s">
        <v>180</v>
      </c>
      <c r="H47" s="86" t="s">
        <v>180</v>
      </c>
      <c r="I47" s="86" t="s">
        <v>180</v>
      </c>
      <c r="J47" s="86" t="s">
        <v>584</v>
      </c>
      <c r="K47" s="86" t="s">
        <v>180</v>
      </c>
      <c r="L47" s="86" t="s">
        <v>180</v>
      </c>
      <c r="M47" s="86" t="s">
        <v>180</v>
      </c>
      <c r="N47" s="86" t="s">
        <v>180</v>
      </c>
      <c r="O47" s="86" t="s">
        <v>180</v>
      </c>
      <c r="P47" s="86" t="s">
        <v>180</v>
      </c>
      <c r="Q47" s="86" t="s">
        <v>180</v>
      </c>
      <c r="R47" s="86" t="s">
        <v>180</v>
      </c>
    </row>
    <row r="48" spans="1:18" ht="27.6" thickBot="1" x14ac:dyDescent="0.35">
      <c r="A48" s="85" t="s">
        <v>221</v>
      </c>
      <c r="B48" s="86" t="s">
        <v>180</v>
      </c>
      <c r="C48" s="86" t="s">
        <v>582</v>
      </c>
      <c r="D48" s="86" t="s">
        <v>180</v>
      </c>
      <c r="E48" s="86" t="s">
        <v>180</v>
      </c>
      <c r="F48" s="86" t="s">
        <v>180</v>
      </c>
      <c r="G48" s="86" t="s">
        <v>180</v>
      </c>
      <c r="H48" s="86" t="s">
        <v>180</v>
      </c>
      <c r="I48" s="86" t="s">
        <v>180</v>
      </c>
      <c r="J48" s="86" t="s">
        <v>584</v>
      </c>
      <c r="K48" s="86" t="s">
        <v>180</v>
      </c>
      <c r="L48" s="86" t="s">
        <v>180</v>
      </c>
      <c r="M48" s="86" t="s">
        <v>180</v>
      </c>
      <c r="N48" s="86" t="s">
        <v>180</v>
      </c>
      <c r="O48" s="86" t="s">
        <v>180</v>
      </c>
      <c r="P48" s="86" t="s">
        <v>180</v>
      </c>
      <c r="Q48" s="86" t="s">
        <v>180</v>
      </c>
      <c r="R48" s="86" t="s">
        <v>180</v>
      </c>
    </row>
    <row r="49" spans="1:18" ht="27.6" thickBot="1" x14ac:dyDescent="0.35">
      <c r="A49" s="85" t="s">
        <v>223</v>
      </c>
      <c r="B49" s="86" t="s">
        <v>180</v>
      </c>
      <c r="C49" s="86" t="s">
        <v>582</v>
      </c>
      <c r="D49" s="86" t="s">
        <v>180</v>
      </c>
      <c r="E49" s="86" t="s">
        <v>180</v>
      </c>
      <c r="F49" s="86" t="s">
        <v>180</v>
      </c>
      <c r="G49" s="86" t="s">
        <v>180</v>
      </c>
      <c r="H49" s="86" t="s">
        <v>180</v>
      </c>
      <c r="I49" s="86" t="s">
        <v>180</v>
      </c>
      <c r="J49" s="86" t="s">
        <v>571</v>
      </c>
      <c r="K49" s="86" t="s">
        <v>180</v>
      </c>
      <c r="L49" s="86" t="s">
        <v>180</v>
      </c>
      <c r="M49" s="86" t="s">
        <v>180</v>
      </c>
      <c r="N49" s="86" t="s">
        <v>180</v>
      </c>
      <c r="O49" s="86" t="s">
        <v>180</v>
      </c>
      <c r="P49" s="86" t="s">
        <v>180</v>
      </c>
      <c r="Q49" s="86" t="s">
        <v>180</v>
      </c>
      <c r="R49" s="86" t="s">
        <v>180</v>
      </c>
    </row>
    <row r="50" spans="1:18" ht="27.6" thickBot="1" x14ac:dyDescent="0.35">
      <c r="A50" s="85" t="s">
        <v>224</v>
      </c>
      <c r="B50" s="86" t="s">
        <v>180</v>
      </c>
      <c r="C50" s="86" t="s">
        <v>582</v>
      </c>
      <c r="D50" s="86" t="s">
        <v>180</v>
      </c>
      <c r="E50" s="86" t="s">
        <v>180</v>
      </c>
      <c r="F50" s="86" t="s">
        <v>180</v>
      </c>
      <c r="G50" s="86" t="s">
        <v>180</v>
      </c>
      <c r="H50" s="86" t="s">
        <v>180</v>
      </c>
      <c r="I50" s="86" t="s">
        <v>180</v>
      </c>
      <c r="J50" s="86" t="s">
        <v>571</v>
      </c>
      <c r="K50" s="86" t="s">
        <v>180</v>
      </c>
      <c r="L50" s="86" t="s">
        <v>180</v>
      </c>
      <c r="M50" s="86" t="s">
        <v>180</v>
      </c>
      <c r="N50" s="86" t="s">
        <v>180</v>
      </c>
      <c r="O50" s="86" t="s">
        <v>180</v>
      </c>
      <c r="P50" s="86" t="s">
        <v>180</v>
      </c>
      <c r="Q50" s="86" t="s">
        <v>180</v>
      </c>
      <c r="R50" s="86" t="s">
        <v>180</v>
      </c>
    </row>
    <row r="51" spans="1:18" ht="27.6" thickBot="1" x14ac:dyDescent="0.35">
      <c r="A51" s="85" t="s">
        <v>226</v>
      </c>
      <c r="B51" s="86" t="s">
        <v>180</v>
      </c>
      <c r="C51" s="86" t="s">
        <v>582</v>
      </c>
      <c r="D51" s="86" t="s">
        <v>180</v>
      </c>
      <c r="E51" s="86" t="s">
        <v>180</v>
      </c>
      <c r="F51" s="86" t="s">
        <v>180</v>
      </c>
      <c r="G51" s="86" t="s">
        <v>180</v>
      </c>
      <c r="H51" s="86" t="s">
        <v>180</v>
      </c>
      <c r="I51" s="86" t="s">
        <v>180</v>
      </c>
      <c r="J51" s="86" t="s">
        <v>180</v>
      </c>
      <c r="K51" s="86" t="s">
        <v>180</v>
      </c>
      <c r="L51" s="86" t="s">
        <v>180</v>
      </c>
      <c r="M51" s="86" t="s">
        <v>180</v>
      </c>
      <c r="N51" s="86" t="s">
        <v>180</v>
      </c>
      <c r="O51" s="86" t="s">
        <v>180</v>
      </c>
      <c r="P51" s="86" t="s">
        <v>180</v>
      </c>
      <c r="Q51" s="86" t="s">
        <v>180</v>
      </c>
      <c r="R51" s="86" t="s">
        <v>180</v>
      </c>
    </row>
    <row r="52" spans="1:18" ht="27.6" thickBot="1" x14ac:dyDescent="0.35">
      <c r="A52" s="85" t="s">
        <v>227</v>
      </c>
      <c r="B52" s="86" t="s">
        <v>180</v>
      </c>
      <c r="C52" s="86" t="s">
        <v>582</v>
      </c>
      <c r="D52" s="86" t="s">
        <v>180</v>
      </c>
      <c r="E52" s="86" t="s">
        <v>180</v>
      </c>
      <c r="F52" s="86" t="s">
        <v>180</v>
      </c>
      <c r="G52" s="86" t="s">
        <v>180</v>
      </c>
      <c r="H52" s="86" t="s">
        <v>180</v>
      </c>
      <c r="I52" s="86" t="s">
        <v>180</v>
      </c>
      <c r="J52" s="86" t="s">
        <v>180</v>
      </c>
      <c r="K52" s="86" t="s">
        <v>180</v>
      </c>
      <c r="L52" s="86" t="s">
        <v>180</v>
      </c>
      <c r="M52" s="86" t="s">
        <v>180</v>
      </c>
      <c r="N52" s="86" t="s">
        <v>180</v>
      </c>
      <c r="O52" s="86" t="s">
        <v>180</v>
      </c>
      <c r="P52" s="86" t="s">
        <v>180</v>
      </c>
      <c r="Q52" s="86" t="s">
        <v>180</v>
      </c>
      <c r="R52" s="86" t="s">
        <v>180</v>
      </c>
    </row>
    <row r="53" spans="1:18" ht="18.600000000000001" thickBot="1" x14ac:dyDescent="0.35">
      <c r="A53" s="85" t="s">
        <v>229</v>
      </c>
      <c r="B53" s="86" t="s">
        <v>180</v>
      </c>
      <c r="C53" s="86" t="s">
        <v>180</v>
      </c>
      <c r="D53" s="86" t="s">
        <v>180</v>
      </c>
      <c r="E53" s="86" t="s">
        <v>180</v>
      </c>
      <c r="F53" s="86" t="s">
        <v>180</v>
      </c>
      <c r="G53" s="86" t="s">
        <v>180</v>
      </c>
      <c r="H53" s="86" t="s">
        <v>180</v>
      </c>
      <c r="I53" s="86" t="s">
        <v>180</v>
      </c>
      <c r="J53" s="86" t="s">
        <v>180</v>
      </c>
      <c r="K53" s="86" t="s">
        <v>180</v>
      </c>
      <c r="L53" s="86" t="s">
        <v>180</v>
      </c>
      <c r="M53" s="86" t="s">
        <v>180</v>
      </c>
      <c r="N53" s="86" t="s">
        <v>180</v>
      </c>
      <c r="O53" s="86" t="s">
        <v>180</v>
      </c>
      <c r="P53" s="86" t="s">
        <v>180</v>
      </c>
      <c r="Q53" s="86" t="s">
        <v>180</v>
      </c>
      <c r="R53" s="86" t="s">
        <v>180</v>
      </c>
    </row>
    <row r="54" spans="1:18" ht="18.600000000000001" thickBot="1" x14ac:dyDescent="0.35">
      <c r="A54" s="85" t="s">
        <v>230</v>
      </c>
      <c r="B54" s="86" t="s">
        <v>180</v>
      </c>
      <c r="C54" s="86" t="s">
        <v>180</v>
      </c>
      <c r="D54" s="86" t="s">
        <v>180</v>
      </c>
      <c r="E54" s="86" t="s">
        <v>180</v>
      </c>
      <c r="F54" s="86" t="s">
        <v>180</v>
      </c>
      <c r="G54" s="86" t="s">
        <v>180</v>
      </c>
      <c r="H54" s="86" t="s">
        <v>180</v>
      </c>
      <c r="I54" s="86" t="s">
        <v>180</v>
      </c>
      <c r="J54" s="86" t="s">
        <v>180</v>
      </c>
      <c r="K54" s="86" t="s">
        <v>180</v>
      </c>
      <c r="L54" s="86" t="s">
        <v>180</v>
      </c>
      <c r="M54" s="86" t="s">
        <v>180</v>
      </c>
      <c r="N54" s="86" t="s">
        <v>180</v>
      </c>
      <c r="O54" s="86" t="s">
        <v>180</v>
      </c>
      <c r="P54" s="86" t="s">
        <v>180</v>
      </c>
      <c r="Q54" s="86" t="s">
        <v>180</v>
      </c>
      <c r="R54" s="86" t="s">
        <v>180</v>
      </c>
    </row>
    <row r="55" spans="1:18" ht="18.600000000000001" thickBot="1" x14ac:dyDescent="0.35">
      <c r="A55" s="85" t="s">
        <v>231</v>
      </c>
      <c r="B55" s="86" t="s">
        <v>180</v>
      </c>
      <c r="C55" s="86" t="s">
        <v>180</v>
      </c>
      <c r="D55" s="86" t="s">
        <v>180</v>
      </c>
      <c r="E55" s="86" t="s">
        <v>180</v>
      </c>
      <c r="F55" s="86" t="s">
        <v>180</v>
      </c>
      <c r="G55" s="86" t="s">
        <v>180</v>
      </c>
      <c r="H55" s="86" t="s">
        <v>180</v>
      </c>
      <c r="I55" s="86" t="s">
        <v>180</v>
      </c>
      <c r="J55" s="86" t="s">
        <v>180</v>
      </c>
      <c r="K55" s="86" t="s">
        <v>180</v>
      </c>
      <c r="L55" s="86" t="s">
        <v>180</v>
      </c>
      <c r="M55" s="86" t="s">
        <v>180</v>
      </c>
      <c r="N55" s="86" t="s">
        <v>180</v>
      </c>
      <c r="O55" s="86" t="s">
        <v>180</v>
      </c>
      <c r="P55" s="86" t="s">
        <v>180</v>
      </c>
      <c r="Q55" s="86" t="s">
        <v>180</v>
      </c>
      <c r="R55" s="86" t="s">
        <v>180</v>
      </c>
    </row>
    <row r="56" spans="1:18" ht="18.600000000000001" thickBot="1" x14ac:dyDescent="0.35">
      <c r="A56" s="85" t="s">
        <v>232</v>
      </c>
      <c r="B56" s="86" t="s">
        <v>180</v>
      </c>
      <c r="C56" s="86" t="s">
        <v>180</v>
      </c>
      <c r="D56" s="86" t="s">
        <v>180</v>
      </c>
      <c r="E56" s="86" t="s">
        <v>180</v>
      </c>
      <c r="F56" s="86" t="s">
        <v>180</v>
      </c>
      <c r="G56" s="86" t="s">
        <v>180</v>
      </c>
      <c r="H56" s="86" t="s">
        <v>180</v>
      </c>
      <c r="I56" s="86" t="s">
        <v>180</v>
      </c>
      <c r="J56" s="86" t="s">
        <v>180</v>
      </c>
      <c r="K56" s="86" t="s">
        <v>180</v>
      </c>
      <c r="L56" s="86" t="s">
        <v>180</v>
      </c>
      <c r="M56" s="86" t="s">
        <v>180</v>
      </c>
      <c r="N56" s="86" t="s">
        <v>180</v>
      </c>
      <c r="O56" s="86" t="s">
        <v>180</v>
      </c>
      <c r="P56" s="86" t="s">
        <v>180</v>
      </c>
      <c r="Q56" s="86" t="s">
        <v>180</v>
      </c>
      <c r="R56" s="86" t="s">
        <v>180</v>
      </c>
    </row>
    <row r="57" spans="1:18" ht="18.600000000000001" thickBot="1" x14ac:dyDescent="0.35">
      <c r="A57" s="85" t="s">
        <v>233</v>
      </c>
      <c r="B57" s="86" t="s">
        <v>180</v>
      </c>
      <c r="C57" s="86" t="s">
        <v>180</v>
      </c>
      <c r="D57" s="86" t="s">
        <v>180</v>
      </c>
      <c r="E57" s="86" t="s">
        <v>180</v>
      </c>
      <c r="F57" s="86" t="s">
        <v>180</v>
      </c>
      <c r="G57" s="86" t="s">
        <v>180</v>
      </c>
      <c r="H57" s="86" t="s">
        <v>180</v>
      </c>
      <c r="I57" s="86" t="s">
        <v>180</v>
      </c>
      <c r="J57" s="86" t="s">
        <v>180</v>
      </c>
      <c r="K57" s="86" t="s">
        <v>180</v>
      </c>
      <c r="L57" s="86" t="s">
        <v>180</v>
      </c>
      <c r="M57" s="86" t="s">
        <v>180</v>
      </c>
      <c r="N57" s="86" t="s">
        <v>180</v>
      </c>
      <c r="O57" s="86" t="s">
        <v>180</v>
      </c>
      <c r="P57" s="86" t="s">
        <v>180</v>
      </c>
      <c r="Q57" s="86" t="s">
        <v>180</v>
      </c>
      <c r="R57" s="86" t="s">
        <v>180</v>
      </c>
    </row>
    <row r="58" spans="1:18" ht="18.600000000000001" thickBot="1" x14ac:dyDescent="0.35">
      <c r="A58" s="85" t="s">
        <v>234</v>
      </c>
      <c r="B58" s="86" t="s">
        <v>180</v>
      </c>
      <c r="C58" s="86" t="s">
        <v>180</v>
      </c>
      <c r="D58" s="86" t="s">
        <v>180</v>
      </c>
      <c r="E58" s="86" t="s">
        <v>180</v>
      </c>
      <c r="F58" s="86" t="s">
        <v>180</v>
      </c>
      <c r="G58" s="86" t="s">
        <v>180</v>
      </c>
      <c r="H58" s="86" t="s">
        <v>180</v>
      </c>
      <c r="I58" s="86" t="s">
        <v>180</v>
      </c>
      <c r="J58" s="86" t="s">
        <v>180</v>
      </c>
      <c r="K58" s="86" t="s">
        <v>180</v>
      </c>
      <c r="L58" s="86" t="s">
        <v>180</v>
      </c>
      <c r="M58" s="86" t="s">
        <v>180</v>
      </c>
      <c r="N58" s="86" t="s">
        <v>180</v>
      </c>
      <c r="O58" s="86" t="s">
        <v>180</v>
      </c>
      <c r="P58" s="86" t="s">
        <v>180</v>
      </c>
      <c r="Q58" s="86" t="s">
        <v>180</v>
      </c>
      <c r="R58" s="86" t="s">
        <v>180</v>
      </c>
    </row>
    <row r="59" spans="1:18" ht="18.600000000000001" thickBot="1" x14ac:dyDescent="0.35">
      <c r="A59" s="85" t="s">
        <v>235</v>
      </c>
      <c r="B59" s="86" t="s">
        <v>180</v>
      </c>
      <c r="C59" s="86" t="s">
        <v>180</v>
      </c>
      <c r="D59" s="86" t="s">
        <v>180</v>
      </c>
      <c r="E59" s="86" t="s">
        <v>180</v>
      </c>
      <c r="F59" s="86" t="s">
        <v>180</v>
      </c>
      <c r="G59" s="86" t="s">
        <v>180</v>
      </c>
      <c r="H59" s="86" t="s">
        <v>180</v>
      </c>
      <c r="I59" s="86" t="s">
        <v>180</v>
      </c>
      <c r="J59" s="86" t="s">
        <v>180</v>
      </c>
      <c r="K59" s="86" t="s">
        <v>180</v>
      </c>
      <c r="L59" s="86" t="s">
        <v>180</v>
      </c>
      <c r="M59" s="86" t="s">
        <v>180</v>
      </c>
      <c r="N59" s="86" t="s">
        <v>180</v>
      </c>
      <c r="O59" s="86" t="s">
        <v>180</v>
      </c>
      <c r="P59" s="86" t="s">
        <v>180</v>
      </c>
      <c r="Q59" s="86" t="s">
        <v>180</v>
      </c>
      <c r="R59" s="86" t="s">
        <v>180</v>
      </c>
    </row>
    <row r="60" spans="1:18" ht="18.600000000000001" thickBot="1" x14ac:dyDescent="0.35">
      <c r="A60" s="70"/>
    </row>
    <row r="61" spans="1:18" ht="18.600000000000001" thickBot="1" x14ac:dyDescent="0.35">
      <c r="A61" s="85" t="s">
        <v>236</v>
      </c>
      <c r="B61" s="85" t="s">
        <v>121</v>
      </c>
      <c r="C61" s="85" t="s">
        <v>122</v>
      </c>
      <c r="D61" s="85" t="s">
        <v>123</v>
      </c>
      <c r="E61" s="85" t="s">
        <v>124</v>
      </c>
      <c r="F61" s="85" t="s">
        <v>125</v>
      </c>
      <c r="G61" s="85" t="s">
        <v>126</v>
      </c>
      <c r="H61" s="85" t="s">
        <v>127</v>
      </c>
      <c r="I61" s="85" t="s">
        <v>128</v>
      </c>
      <c r="J61" s="85" t="s">
        <v>129</v>
      </c>
      <c r="K61" s="85" t="s">
        <v>130</v>
      </c>
      <c r="L61" s="85" t="s">
        <v>131</v>
      </c>
      <c r="M61" s="85" t="s">
        <v>132</v>
      </c>
      <c r="N61" s="85" t="s">
        <v>133</v>
      </c>
      <c r="O61" s="85" t="s">
        <v>134</v>
      </c>
      <c r="P61" s="85" t="s">
        <v>135</v>
      </c>
      <c r="Q61" s="85" t="s">
        <v>136</v>
      </c>
      <c r="R61" s="85" t="s">
        <v>137</v>
      </c>
    </row>
    <row r="62" spans="1:18" ht="15" thickBot="1" x14ac:dyDescent="0.35">
      <c r="A62" s="85" t="s">
        <v>170</v>
      </c>
      <c r="B62" s="86">
        <v>2816.8</v>
      </c>
      <c r="C62" s="86">
        <v>4609.3</v>
      </c>
      <c r="D62" s="86">
        <v>0</v>
      </c>
      <c r="E62" s="86">
        <v>7426.1</v>
      </c>
      <c r="F62" s="86">
        <v>2816.8</v>
      </c>
      <c r="G62" s="86">
        <v>4609.3</v>
      </c>
      <c r="H62" s="86">
        <v>0</v>
      </c>
      <c r="I62" s="86">
        <v>512.1</v>
      </c>
      <c r="J62" s="86">
        <v>3585</v>
      </c>
      <c r="K62" s="86">
        <v>0</v>
      </c>
      <c r="L62" s="86">
        <v>4097.2</v>
      </c>
      <c r="M62" s="86">
        <v>0</v>
      </c>
      <c r="N62" s="86">
        <v>768.2</v>
      </c>
      <c r="O62" s="86">
        <v>256.10000000000002</v>
      </c>
      <c r="P62" s="86">
        <v>1024.3</v>
      </c>
      <c r="Q62" s="86">
        <v>1536.4</v>
      </c>
      <c r="R62" s="86">
        <v>0</v>
      </c>
    </row>
    <row r="63" spans="1:18" ht="15" thickBot="1" x14ac:dyDescent="0.35">
      <c r="A63" s="85" t="s">
        <v>185</v>
      </c>
      <c r="B63" s="86">
        <v>1280.4000000000001</v>
      </c>
      <c r="C63" s="86">
        <v>2816.8</v>
      </c>
      <c r="D63" s="86">
        <v>0</v>
      </c>
      <c r="E63" s="86">
        <v>6145.7</v>
      </c>
      <c r="F63" s="86">
        <v>2816.8</v>
      </c>
      <c r="G63" s="86">
        <v>4609.3</v>
      </c>
      <c r="H63" s="86">
        <v>0</v>
      </c>
      <c r="I63" s="86">
        <v>512.1</v>
      </c>
      <c r="J63" s="86">
        <v>1024.3</v>
      </c>
      <c r="K63" s="86">
        <v>0</v>
      </c>
      <c r="L63" s="86">
        <v>4097.2</v>
      </c>
      <c r="M63" s="86">
        <v>0</v>
      </c>
      <c r="N63" s="86">
        <v>0</v>
      </c>
      <c r="O63" s="86">
        <v>0</v>
      </c>
      <c r="P63" s="86">
        <v>0</v>
      </c>
      <c r="Q63" s="86">
        <v>1536.4</v>
      </c>
      <c r="R63" s="86">
        <v>0</v>
      </c>
    </row>
    <row r="64" spans="1:18" ht="15" thickBot="1" x14ac:dyDescent="0.35">
      <c r="A64" s="85" t="s">
        <v>190</v>
      </c>
      <c r="B64" s="86">
        <v>1280.4000000000001</v>
      </c>
      <c r="C64" s="86">
        <v>2816.8</v>
      </c>
      <c r="D64" s="86">
        <v>0</v>
      </c>
      <c r="E64" s="86">
        <v>1792.5</v>
      </c>
      <c r="F64" s="86">
        <v>2816.8</v>
      </c>
      <c r="G64" s="86">
        <v>4609.3</v>
      </c>
      <c r="H64" s="86">
        <v>0</v>
      </c>
      <c r="I64" s="86">
        <v>0</v>
      </c>
      <c r="J64" s="86">
        <v>1024.3</v>
      </c>
      <c r="K64" s="86">
        <v>0</v>
      </c>
      <c r="L64" s="86">
        <v>3841.1</v>
      </c>
      <c r="M64" s="86">
        <v>0</v>
      </c>
      <c r="N64" s="86">
        <v>0</v>
      </c>
      <c r="O64" s="86">
        <v>0</v>
      </c>
      <c r="P64" s="86">
        <v>0</v>
      </c>
      <c r="Q64" s="86">
        <v>1536.4</v>
      </c>
      <c r="R64" s="86">
        <v>0</v>
      </c>
    </row>
    <row r="65" spans="1:18" ht="15" thickBot="1" x14ac:dyDescent="0.35">
      <c r="A65" s="85" t="s">
        <v>193</v>
      </c>
      <c r="B65" s="86">
        <v>0</v>
      </c>
      <c r="C65" s="86">
        <v>2816.8</v>
      </c>
      <c r="D65" s="86">
        <v>0</v>
      </c>
      <c r="E65" s="86">
        <v>1792.5</v>
      </c>
      <c r="F65" s="86">
        <v>2816.8</v>
      </c>
      <c r="G65" s="86">
        <v>4609.3</v>
      </c>
      <c r="H65" s="86">
        <v>0</v>
      </c>
      <c r="I65" s="86">
        <v>0</v>
      </c>
      <c r="J65" s="86">
        <v>1024.3</v>
      </c>
      <c r="K65" s="86">
        <v>0</v>
      </c>
      <c r="L65" s="86">
        <v>3841.1</v>
      </c>
      <c r="M65" s="86">
        <v>0</v>
      </c>
      <c r="N65" s="86">
        <v>0</v>
      </c>
      <c r="O65" s="86">
        <v>0</v>
      </c>
      <c r="P65" s="86">
        <v>0</v>
      </c>
      <c r="Q65" s="86">
        <v>1536.4</v>
      </c>
      <c r="R65" s="86">
        <v>0</v>
      </c>
    </row>
    <row r="66" spans="1:18" ht="15" thickBot="1" x14ac:dyDescent="0.35">
      <c r="A66" s="85" t="s">
        <v>195</v>
      </c>
      <c r="B66" s="86">
        <v>0</v>
      </c>
      <c r="C66" s="86">
        <v>2816.8</v>
      </c>
      <c r="D66" s="86">
        <v>0</v>
      </c>
      <c r="E66" s="86">
        <v>0</v>
      </c>
      <c r="F66" s="86">
        <v>2816.8</v>
      </c>
      <c r="G66" s="86">
        <v>3328.9</v>
      </c>
      <c r="H66" s="86">
        <v>0</v>
      </c>
      <c r="I66" s="86">
        <v>0</v>
      </c>
      <c r="J66" s="86">
        <v>1024.3</v>
      </c>
      <c r="K66" s="86">
        <v>0</v>
      </c>
      <c r="L66" s="86">
        <v>3841.1</v>
      </c>
      <c r="M66" s="86">
        <v>0</v>
      </c>
      <c r="N66" s="86">
        <v>0</v>
      </c>
      <c r="O66" s="86">
        <v>0</v>
      </c>
      <c r="P66" s="86">
        <v>0</v>
      </c>
      <c r="Q66" s="86">
        <v>0</v>
      </c>
      <c r="R66" s="86">
        <v>0</v>
      </c>
    </row>
    <row r="67" spans="1:18" ht="15" thickBot="1" x14ac:dyDescent="0.35">
      <c r="A67" s="85" t="s">
        <v>198</v>
      </c>
      <c r="B67" s="86">
        <v>0</v>
      </c>
      <c r="C67" s="86">
        <v>2816.8</v>
      </c>
      <c r="D67" s="86">
        <v>0</v>
      </c>
      <c r="E67" s="86">
        <v>0</v>
      </c>
      <c r="F67" s="86">
        <v>2816.8</v>
      </c>
      <c r="G67" s="86">
        <v>2304.6999999999998</v>
      </c>
      <c r="H67" s="86">
        <v>0</v>
      </c>
      <c r="I67" s="86">
        <v>0</v>
      </c>
      <c r="J67" s="86">
        <v>1024.3</v>
      </c>
      <c r="K67" s="86">
        <v>0</v>
      </c>
      <c r="L67" s="86">
        <v>3841.1</v>
      </c>
      <c r="M67" s="86">
        <v>0</v>
      </c>
      <c r="N67" s="86">
        <v>0</v>
      </c>
      <c r="O67" s="86">
        <v>0</v>
      </c>
      <c r="P67" s="86">
        <v>0</v>
      </c>
      <c r="Q67" s="86">
        <v>0</v>
      </c>
      <c r="R67" s="86">
        <v>0</v>
      </c>
    </row>
    <row r="68" spans="1:18" ht="15" thickBot="1" x14ac:dyDescent="0.35">
      <c r="A68" s="85" t="s">
        <v>199</v>
      </c>
      <c r="B68" s="86">
        <v>0</v>
      </c>
      <c r="C68" s="86">
        <v>2304.6999999999998</v>
      </c>
      <c r="D68" s="86">
        <v>0</v>
      </c>
      <c r="E68" s="86">
        <v>0</v>
      </c>
      <c r="F68" s="86">
        <v>2816.8</v>
      </c>
      <c r="G68" s="86">
        <v>2304.6999999999998</v>
      </c>
      <c r="H68" s="86">
        <v>0</v>
      </c>
      <c r="I68" s="86">
        <v>0</v>
      </c>
      <c r="J68" s="86">
        <v>1024.3</v>
      </c>
      <c r="K68" s="86">
        <v>0</v>
      </c>
      <c r="L68" s="86">
        <v>3841.1</v>
      </c>
      <c r="M68" s="86">
        <v>0</v>
      </c>
      <c r="N68" s="86">
        <v>0</v>
      </c>
      <c r="O68" s="86">
        <v>0</v>
      </c>
      <c r="P68" s="86">
        <v>0</v>
      </c>
      <c r="Q68" s="86">
        <v>0</v>
      </c>
      <c r="R68" s="86">
        <v>0</v>
      </c>
    </row>
    <row r="69" spans="1:18" ht="15" thickBot="1" x14ac:dyDescent="0.35">
      <c r="A69" s="85" t="s">
        <v>200</v>
      </c>
      <c r="B69" s="86">
        <v>0</v>
      </c>
      <c r="C69" s="86">
        <v>2304.6999999999998</v>
      </c>
      <c r="D69" s="86">
        <v>0</v>
      </c>
      <c r="E69" s="86">
        <v>0</v>
      </c>
      <c r="F69" s="86">
        <v>2816.8</v>
      </c>
      <c r="G69" s="86">
        <v>2304.6999999999998</v>
      </c>
      <c r="H69" s="86">
        <v>0</v>
      </c>
      <c r="I69" s="86">
        <v>0</v>
      </c>
      <c r="J69" s="86">
        <v>1024.3</v>
      </c>
      <c r="K69" s="86">
        <v>0</v>
      </c>
      <c r="L69" s="86">
        <v>3841.1</v>
      </c>
      <c r="M69" s="86">
        <v>0</v>
      </c>
      <c r="N69" s="86">
        <v>0</v>
      </c>
      <c r="O69" s="86">
        <v>0</v>
      </c>
      <c r="P69" s="86">
        <v>0</v>
      </c>
      <c r="Q69" s="86">
        <v>0</v>
      </c>
      <c r="R69" s="86">
        <v>0</v>
      </c>
    </row>
    <row r="70" spans="1:18" ht="15" thickBot="1" x14ac:dyDescent="0.35">
      <c r="A70" s="85" t="s">
        <v>202</v>
      </c>
      <c r="B70" s="86">
        <v>0</v>
      </c>
      <c r="C70" s="86">
        <v>2304.6999999999998</v>
      </c>
      <c r="D70" s="86">
        <v>0</v>
      </c>
      <c r="E70" s="86">
        <v>0</v>
      </c>
      <c r="F70" s="86">
        <v>2816.8</v>
      </c>
      <c r="G70" s="86">
        <v>2304.6999999999998</v>
      </c>
      <c r="H70" s="86">
        <v>0</v>
      </c>
      <c r="I70" s="86">
        <v>0</v>
      </c>
      <c r="J70" s="86">
        <v>1024.3</v>
      </c>
      <c r="K70" s="86">
        <v>0</v>
      </c>
      <c r="L70" s="86">
        <v>3841.1</v>
      </c>
      <c r="M70" s="86">
        <v>0</v>
      </c>
      <c r="N70" s="86">
        <v>0</v>
      </c>
      <c r="O70" s="86">
        <v>0</v>
      </c>
      <c r="P70" s="86">
        <v>0</v>
      </c>
      <c r="Q70" s="86">
        <v>0</v>
      </c>
      <c r="R70" s="86">
        <v>0</v>
      </c>
    </row>
    <row r="71" spans="1:18" ht="15" thickBot="1" x14ac:dyDescent="0.35">
      <c r="A71" s="85" t="s">
        <v>203</v>
      </c>
      <c r="B71" s="86">
        <v>0</v>
      </c>
      <c r="C71" s="86">
        <v>2048.6</v>
      </c>
      <c r="D71" s="86">
        <v>0</v>
      </c>
      <c r="E71" s="86">
        <v>0</v>
      </c>
      <c r="F71" s="86">
        <v>2816.8</v>
      </c>
      <c r="G71" s="86">
        <v>2304.6999999999998</v>
      </c>
      <c r="H71" s="86">
        <v>0</v>
      </c>
      <c r="I71" s="86">
        <v>0</v>
      </c>
      <c r="J71" s="86">
        <v>1024.3</v>
      </c>
      <c r="K71" s="86">
        <v>0</v>
      </c>
      <c r="L71" s="86">
        <v>3841.1</v>
      </c>
      <c r="M71" s="86">
        <v>0</v>
      </c>
      <c r="N71" s="86">
        <v>0</v>
      </c>
      <c r="O71" s="86">
        <v>0</v>
      </c>
      <c r="P71" s="86">
        <v>0</v>
      </c>
      <c r="Q71" s="86">
        <v>0</v>
      </c>
      <c r="R71" s="86">
        <v>0</v>
      </c>
    </row>
    <row r="72" spans="1:18" ht="15" thickBot="1" x14ac:dyDescent="0.35">
      <c r="A72" s="85" t="s">
        <v>205</v>
      </c>
      <c r="B72" s="86">
        <v>0</v>
      </c>
      <c r="C72" s="86">
        <v>2048.6</v>
      </c>
      <c r="D72" s="86">
        <v>0</v>
      </c>
      <c r="E72" s="86">
        <v>0</v>
      </c>
      <c r="F72" s="86">
        <v>2816.8</v>
      </c>
      <c r="G72" s="86">
        <v>2304.6999999999998</v>
      </c>
      <c r="H72" s="86">
        <v>0</v>
      </c>
      <c r="I72" s="86">
        <v>0</v>
      </c>
      <c r="J72" s="86">
        <v>1024.3</v>
      </c>
      <c r="K72" s="86">
        <v>0</v>
      </c>
      <c r="L72" s="86">
        <v>3841.1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</row>
    <row r="73" spans="1:18" ht="15" thickBot="1" x14ac:dyDescent="0.35">
      <c r="A73" s="85" t="s">
        <v>208</v>
      </c>
      <c r="B73" s="86">
        <v>0</v>
      </c>
      <c r="C73" s="86">
        <v>2048.6</v>
      </c>
      <c r="D73" s="86">
        <v>0</v>
      </c>
      <c r="E73" s="86">
        <v>0</v>
      </c>
      <c r="F73" s="86">
        <v>2816.8</v>
      </c>
      <c r="G73" s="86">
        <v>2304.6999999999998</v>
      </c>
      <c r="H73" s="86">
        <v>0</v>
      </c>
      <c r="I73" s="86">
        <v>0</v>
      </c>
      <c r="J73" s="86">
        <v>1024.3</v>
      </c>
      <c r="K73" s="86">
        <v>0</v>
      </c>
      <c r="L73" s="86">
        <v>3841.1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</row>
    <row r="74" spans="1:18" ht="15" thickBot="1" x14ac:dyDescent="0.35">
      <c r="A74" s="85" t="s">
        <v>209</v>
      </c>
      <c r="B74" s="86">
        <v>0</v>
      </c>
      <c r="C74" s="86">
        <v>2048.6</v>
      </c>
      <c r="D74" s="86">
        <v>0</v>
      </c>
      <c r="E74" s="86">
        <v>0</v>
      </c>
      <c r="F74" s="86">
        <v>2816.8</v>
      </c>
      <c r="G74" s="86">
        <v>2304.6999999999998</v>
      </c>
      <c r="H74" s="86">
        <v>0</v>
      </c>
      <c r="I74" s="86">
        <v>0</v>
      </c>
      <c r="J74" s="86">
        <v>1024.3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</row>
    <row r="75" spans="1:18" ht="15" thickBot="1" x14ac:dyDescent="0.35">
      <c r="A75" s="85" t="s">
        <v>212</v>
      </c>
      <c r="B75" s="86">
        <v>0</v>
      </c>
      <c r="C75" s="86">
        <v>2048.6</v>
      </c>
      <c r="D75" s="86">
        <v>0</v>
      </c>
      <c r="E75" s="86">
        <v>0</v>
      </c>
      <c r="F75" s="86">
        <v>2816.8</v>
      </c>
      <c r="G75" s="86">
        <v>2304.6999999999998</v>
      </c>
      <c r="H75" s="86">
        <v>0</v>
      </c>
      <c r="I75" s="86">
        <v>0</v>
      </c>
      <c r="J75" s="86">
        <v>1024.3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6">
        <v>0</v>
      </c>
      <c r="Q75" s="86">
        <v>0</v>
      </c>
      <c r="R75" s="86">
        <v>0</v>
      </c>
    </row>
    <row r="76" spans="1:18" ht="15" thickBot="1" x14ac:dyDescent="0.35">
      <c r="A76" s="85" t="s">
        <v>213</v>
      </c>
      <c r="B76" s="86">
        <v>0</v>
      </c>
      <c r="C76" s="86">
        <v>2048.6</v>
      </c>
      <c r="D76" s="86">
        <v>0</v>
      </c>
      <c r="E76" s="86">
        <v>0</v>
      </c>
      <c r="F76" s="86">
        <v>2816.8</v>
      </c>
      <c r="G76" s="86">
        <v>1280.4000000000001</v>
      </c>
      <c r="H76" s="86">
        <v>0</v>
      </c>
      <c r="I76" s="86">
        <v>0</v>
      </c>
      <c r="J76" s="86">
        <v>1024.3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</row>
    <row r="77" spans="1:18" ht="15" thickBot="1" x14ac:dyDescent="0.35">
      <c r="A77" s="85" t="s">
        <v>215</v>
      </c>
      <c r="B77" s="86">
        <v>0</v>
      </c>
      <c r="C77" s="86">
        <v>2048.6</v>
      </c>
      <c r="D77" s="86">
        <v>0</v>
      </c>
      <c r="E77" s="86">
        <v>0</v>
      </c>
      <c r="F77" s="86">
        <v>0</v>
      </c>
      <c r="G77" s="86">
        <v>1280.4000000000001</v>
      </c>
      <c r="H77" s="86">
        <v>0</v>
      </c>
      <c r="I77" s="86">
        <v>0</v>
      </c>
      <c r="J77" s="86">
        <v>768.2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</row>
    <row r="78" spans="1:18" ht="15" thickBot="1" x14ac:dyDescent="0.35">
      <c r="A78" s="85" t="s">
        <v>216</v>
      </c>
      <c r="B78" s="86">
        <v>0</v>
      </c>
      <c r="C78" s="86">
        <v>2048.6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86">
        <v>768.2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</row>
    <row r="79" spans="1:18" ht="15" thickBot="1" x14ac:dyDescent="0.35">
      <c r="A79" s="85" t="s">
        <v>219</v>
      </c>
      <c r="B79" s="86">
        <v>0</v>
      </c>
      <c r="C79" s="86">
        <v>2048.6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6">
        <v>512.1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</row>
    <row r="80" spans="1:18" ht="15" thickBot="1" x14ac:dyDescent="0.35">
      <c r="A80" s="85" t="s">
        <v>221</v>
      </c>
      <c r="B80" s="86">
        <v>0</v>
      </c>
      <c r="C80" s="86">
        <v>2048.6</v>
      </c>
      <c r="D80" s="86">
        <v>0</v>
      </c>
      <c r="E80" s="86">
        <v>0</v>
      </c>
      <c r="F80" s="86">
        <v>0</v>
      </c>
      <c r="G80" s="86">
        <v>0</v>
      </c>
      <c r="H80" s="86">
        <v>0</v>
      </c>
      <c r="I80" s="86">
        <v>0</v>
      </c>
      <c r="J80" s="86">
        <v>512.1</v>
      </c>
      <c r="K80" s="86">
        <v>0</v>
      </c>
      <c r="L80" s="86">
        <v>0</v>
      </c>
      <c r="M80" s="86">
        <v>0</v>
      </c>
      <c r="N80" s="86">
        <v>0</v>
      </c>
      <c r="O80" s="86">
        <v>0</v>
      </c>
      <c r="P80" s="86">
        <v>0</v>
      </c>
      <c r="Q80" s="86">
        <v>0</v>
      </c>
      <c r="R80" s="86">
        <v>0</v>
      </c>
    </row>
    <row r="81" spans="1:22" ht="15" thickBot="1" x14ac:dyDescent="0.35">
      <c r="A81" s="85" t="s">
        <v>223</v>
      </c>
      <c r="B81" s="86">
        <v>0</v>
      </c>
      <c r="C81" s="86">
        <v>2048.6</v>
      </c>
      <c r="D81" s="86">
        <v>0</v>
      </c>
      <c r="E81" s="86">
        <v>0</v>
      </c>
      <c r="F81" s="86">
        <v>0</v>
      </c>
      <c r="G81" s="86">
        <v>0</v>
      </c>
      <c r="H81" s="86">
        <v>0</v>
      </c>
      <c r="I81" s="86">
        <v>0</v>
      </c>
      <c r="J81" s="86">
        <v>256.10000000000002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0</v>
      </c>
      <c r="Q81" s="86">
        <v>0</v>
      </c>
      <c r="R81" s="86">
        <v>0</v>
      </c>
    </row>
    <row r="82" spans="1:22" ht="15" thickBot="1" x14ac:dyDescent="0.35">
      <c r="A82" s="85" t="s">
        <v>224</v>
      </c>
      <c r="B82" s="86">
        <v>0</v>
      </c>
      <c r="C82" s="86">
        <v>2048.6</v>
      </c>
      <c r="D82" s="86">
        <v>0</v>
      </c>
      <c r="E82" s="86">
        <v>0</v>
      </c>
      <c r="F82" s="86">
        <v>0</v>
      </c>
      <c r="G82" s="86">
        <v>0</v>
      </c>
      <c r="H82" s="86">
        <v>0</v>
      </c>
      <c r="I82" s="86">
        <v>0</v>
      </c>
      <c r="J82" s="86">
        <v>256.10000000000002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v>0</v>
      </c>
      <c r="R82" s="86">
        <v>0</v>
      </c>
    </row>
    <row r="83" spans="1:22" ht="15" thickBot="1" x14ac:dyDescent="0.35">
      <c r="A83" s="85" t="s">
        <v>226</v>
      </c>
      <c r="B83" s="86">
        <v>0</v>
      </c>
      <c r="C83" s="86">
        <v>2048.6</v>
      </c>
      <c r="D83" s="86">
        <v>0</v>
      </c>
      <c r="E83" s="86">
        <v>0</v>
      </c>
      <c r="F83" s="86">
        <v>0</v>
      </c>
      <c r="G83" s="86">
        <v>0</v>
      </c>
      <c r="H83" s="86">
        <v>0</v>
      </c>
      <c r="I83" s="86">
        <v>0</v>
      </c>
      <c r="J83" s="86">
        <v>0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86">
        <v>0</v>
      </c>
    </row>
    <row r="84" spans="1:22" ht="15" thickBot="1" x14ac:dyDescent="0.35">
      <c r="A84" s="85" t="s">
        <v>227</v>
      </c>
      <c r="B84" s="86">
        <v>0</v>
      </c>
      <c r="C84" s="86">
        <v>2048.6</v>
      </c>
      <c r="D84" s="86">
        <v>0</v>
      </c>
      <c r="E84" s="86">
        <v>0</v>
      </c>
      <c r="F84" s="86">
        <v>0</v>
      </c>
      <c r="G84" s="86">
        <v>0</v>
      </c>
      <c r="H84" s="86">
        <v>0</v>
      </c>
      <c r="I84" s="86">
        <v>0</v>
      </c>
      <c r="J84" s="86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86">
        <v>0</v>
      </c>
    </row>
    <row r="85" spans="1:22" ht="15" thickBot="1" x14ac:dyDescent="0.35">
      <c r="A85" s="85" t="s">
        <v>229</v>
      </c>
      <c r="B85" s="86">
        <v>0</v>
      </c>
      <c r="C85" s="86">
        <v>0</v>
      </c>
      <c r="D85" s="86">
        <v>0</v>
      </c>
      <c r="E85" s="86">
        <v>0</v>
      </c>
      <c r="F85" s="86">
        <v>0</v>
      </c>
      <c r="G85" s="86">
        <v>0</v>
      </c>
      <c r="H85" s="86">
        <v>0</v>
      </c>
      <c r="I85" s="86">
        <v>0</v>
      </c>
      <c r="J85" s="86">
        <v>0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  <c r="Q85" s="86">
        <v>0</v>
      </c>
      <c r="R85" s="86">
        <v>0</v>
      </c>
    </row>
    <row r="86" spans="1:22" ht="15" thickBot="1" x14ac:dyDescent="0.35">
      <c r="A86" s="85" t="s">
        <v>230</v>
      </c>
      <c r="B86" s="86">
        <v>0</v>
      </c>
      <c r="C86" s="86">
        <v>0</v>
      </c>
      <c r="D86" s="86">
        <v>0</v>
      </c>
      <c r="E86" s="86">
        <v>0</v>
      </c>
      <c r="F86" s="86">
        <v>0</v>
      </c>
      <c r="G86" s="86">
        <v>0</v>
      </c>
      <c r="H86" s="86">
        <v>0</v>
      </c>
      <c r="I86" s="86">
        <v>0</v>
      </c>
      <c r="J86" s="86">
        <v>0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</row>
    <row r="87" spans="1:22" ht="15" thickBot="1" x14ac:dyDescent="0.35">
      <c r="A87" s="85" t="s">
        <v>231</v>
      </c>
      <c r="B87" s="86">
        <v>0</v>
      </c>
      <c r="C87" s="86">
        <v>0</v>
      </c>
      <c r="D87" s="86">
        <v>0</v>
      </c>
      <c r="E87" s="86">
        <v>0</v>
      </c>
      <c r="F87" s="86">
        <v>0</v>
      </c>
      <c r="G87" s="86">
        <v>0</v>
      </c>
      <c r="H87" s="86">
        <v>0</v>
      </c>
      <c r="I87" s="86">
        <v>0</v>
      </c>
      <c r="J87" s="86">
        <v>0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</row>
    <row r="88" spans="1:22" ht="15" thickBot="1" x14ac:dyDescent="0.35">
      <c r="A88" s="85" t="s">
        <v>232</v>
      </c>
      <c r="B88" s="86">
        <v>0</v>
      </c>
      <c r="C88" s="86">
        <v>0</v>
      </c>
      <c r="D88" s="86">
        <v>0</v>
      </c>
      <c r="E88" s="86">
        <v>0</v>
      </c>
      <c r="F88" s="86">
        <v>0</v>
      </c>
      <c r="G88" s="86">
        <v>0</v>
      </c>
      <c r="H88" s="86">
        <v>0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</row>
    <row r="89" spans="1:22" ht="15" thickBot="1" x14ac:dyDescent="0.35">
      <c r="A89" s="85" t="s">
        <v>233</v>
      </c>
      <c r="B89" s="86">
        <v>0</v>
      </c>
      <c r="C89" s="86">
        <v>0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0</v>
      </c>
      <c r="Q89" s="86">
        <v>0</v>
      </c>
      <c r="R89" s="86">
        <v>0</v>
      </c>
    </row>
    <row r="90" spans="1:22" ht="15" thickBot="1" x14ac:dyDescent="0.35">
      <c r="A90" s="85" t="s">
        <v>234</v>
      </c>
      <c r="B90" s="86">
        <v>0</v>
      </c>
      <c r="C90" s="86">
        <v>0</v>
      </c>
      <c r="D90" s="86"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86">
        <v>0</v>
      </c>
    </row>
    <row r="91" spans="1:22" ht="15" thickBot="1" x14ac:dyDescent="0.35">
      <c r="A91" s="85" t="s">
        <v>235</v>
      </c>
      <c r="B91" s="86">
        <v>0</v>
      </c>
      <c r="C91" s="86">
        <v>0</v>
      </c>
      <c r="D91" s="86">
        <v>0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86">
        <v>0</v>
      </c>
    </row>
    <row r="92" spans="1:22" ht="18.600000000000001" thickBot="1" x14ac:dyDescent="0.35">
      <c r="A92" s="70"/>
    </row>
    <row r="93" spans="1:22" ht="18.600000000000001" thickBot="1" x14ac:dyDescent="0.35">
      <c r="A93" s="85" t="s">
        <v>237</v>
      </c>
      <c r="B93" s="85" t="s">
        <v>121</v>
      </c>
      <c r="C93" s="85" t="s">
        <v>122</v>
      </c>
      <c r="D93" s="85" t="s">
        <v>123</v>
      </c>
      <c r="E93" s="85" t="s">
        <v>124</v>
      </c>
      <c r="F93" s="85" t="s">
        <v>125</v>
      </c>
      <c r="G93" s="85" t="s">
        <v>126</v>
      </c>
      <c r="H93" s="85" t="s">
        <v>127</v>
      </c>
      <c r="I93" s="85" t="s">
        <v>128</v>
      </c>
      <c r="J93" s="85" t="s">
        <v>129</v>
      </c>
      <c r="K93" s="85" t="s">
        <v>130</v>
      </c>
      <c r="L93" s="85" t="s">
        <v>131</v>
      </c>
      <c r="M93" s="85" t="s">
        <v>132</v>
      </c>
      <c r="N93" s="85" t="s">
        <v>133</v>
      </c>
      <c r="O93" s="85" t="s">
        <v>134</v>
      </c>
      <c r="P93" s="85" t="s">
        <v>135</v>
      </c>
      <c r="Q93" s="85" t="s">
        <v>136</v>
      </c>
      <c r="R93" s="85" t="s">
        <v>137</v>
      </c>
      <c r="S93" s="85" t="s">
        <v>238</v>
      </c>
      <c r="T93" s="85" t="s">
        <v>239</v>
      </c>
      <c r="U93" s="85" t="s">
        <v>240</v>
      </c>
      <c r="V93" s="85" t="s">
        <v>241</v>
      </c>
    </row>
    <row r="94" spans="1:22" ht="15" thickBot="1" x14ac:dyDescent="0.35">
      <c r="A94" s="85" t="s">
        <v>139</v>
      </c>
      <c r="B94" s="86">
        <v>1280.4000000000001</v>
      </c>
      <c r="C94" s="86">
        <v>2048.6</v>
      </c>
      <c r="D94" s="86">
        <v>0</v>
      </c>
      <c r="E94" s="86">
        <v>0</v>
      </c>
      <c r="F94" s="86">
        <v>0</v>
      </c>
      <c r="G94" s="86">
        <v>2304.6999999999998</v>
      </c>
      <c r="H94" s="86">
        <v>0</v>
      </c>
      <c r="I94" s="86">
        <v>0</v>
      </c>
      <c r="J94" s="86">
        <v>512.1</v>
      </c>
      <c r="K94" s="86">
        <v>0</v>
      </c>
      <c r="L94" s="86">
        <v>3841.1</v>
      </c>
      <c r="M94" s="86">
        <v>0</v>
      </c>
      <c r="N94" s="86">
        <v>0</v>
      </c>
      <c r="O94" s="86">
        <v>256.10000000000002</v>
      </c>
      <c r="P94" s="86">
        <v>1024.3</v>
      </c>
      <c r="Q94" s="86">
        <v>0</v>
      </c>
      <c r="R94" s="86">
        <v>0</v>
      </c>
      <c r="S94" s="86">
        <v>11267.2</v>
      </c>
      <c r="T94" s="86">
        <v>11000</v>
      </c>
      <c r="U94" s="86">
        <v>-267.2</v>
      </c>
      <c r="V94" s="86">
        <v>-2.4300000000000002</v>
      </c>
    </row>
    <row r="95" spans="1:22" ht="15" thickBot="1" x14ac:dyDescent="0.35">
      <c r="A95" s="85" t="s">
        <v>140</v>
      </c>
      <c r="B95" s="86">
        <v>1280.4000000000001</v>
      </c>
      <c r="C95" s="86">
        <v>2816.8</v>
      </c>
      <c r="D95" s="86">
        <v>0</v>
      </c>
      <c r="E95" s="86">
        <v>0</v>
      </c>
      <c r="F95" s="86">
        <v>0</v>
      </c>
      <c r="G95" s="86">
        <v>2304.6999999999998</v>
      </c>
      <c r="H95" s="86">
        <v>0</v>
      </c>
      <c r="I95" s="86">
        <v>512.1</v>
      </c>
      <c r="J95" s="86">
        <v>256.10000000000002</v>
      </c>
      <c r="K95" s="86">
        <v>0</v>
      </c>
      <c r="L95" s="86">
        <v>3841.1</v>
      </c>
      <c r="M95" s="86">
        <v>0</v>
      </c>
      <c r="N95" s="86">
        <v>0</v>
      </c>
      <c r="O95" s="86">
        <v>256.10000000000002</v>
      </c>
      <c r="P95" s="86">
        <v>1024.3</v>
      </c>
      <c r="Q95" s="86">
        <v>0</v>
      </c>
      <c r="R95" s="86">
        <v>0</v>
      </c>
      <c r="S95" s="86">
        <v>12291.5</v>
      </c>
      <c r="T95" s="86">
        <v>12000</v>
      </c>
      <c r="U95" s="86">
        <v>-291.5</v>
      </c>
      <c r="V95" s="86">
        <v>-2.4300000000000002</v>
      </c>
    </row>
    <row r="96" spans="1:22" ht="15" thickBot="1" x14ac:dyDescent="0.35">
      <c r="A96" s="85" t="s">
        <v>141</v>
      </c>
      <c r="B96" s="86">
        <v>1280.4000000000001</v>
      </c>
      <c r="C96" s="86">
        <v>2816.8</v>
      </c>
      <c r="D96" s="86">
        <v>0</v>
      </c>
      <c r="E96" s="86">
        <v>0</v>
      </c>
      <c r="F96" s="86">
        <v>0</v>
      </c>
      <c r="G96" s="86">
        <v>2304.6999999999998</v>
      </c>
      <c r="H96" s="86">
        <v>0</v>
      </c>
      <c r="I96" s="86">
        <v>0</v>
      </c>
      <c r="J96" s="86">
        <v>0</v>
      </c>
      <c r="K96" s="86">
        <v>0</v>
      </c>
      <c r="L96" s="86">
        <v>3841.1</v>
      </c>
      <c r="M96" s="86">
        <v>0</v>
      </c>
      <c r="N96" s="86">
        <v>0</v>
      </c>
      <c r="O96" s="86">
        <v>0</v>
      </c>
      <c r="P96" s="86">
        <v>1024.3</v>
      </c>
      <c r="Q96" s="86">
        <v>0</v>
      </c>
      <c r="R96" s="86">
        <v>0</v>
      </c>
      <c r="S96" s="86">
        <v>11267.2</v>
      </c>
      <c r="T96" s="86">
        <v>11000</v>
      </c>
      <c r="U96" s="86">
        <v>-267.2</v>
      </c>
      <c r="V96" s="86">
        <v>-2.4300000000000002</v>
      </c>
    </row>
    <row r="97" spans="1:22" ht="15" thickBot="1" x14ac:dyDescent="0.35">
      <c r="A97" s="85" t="s">
        <v>142</v>
      </c>
      <c r="B97" s="86">
        <v>0</v>
      </c>
      <c r="C97" s="86">
        <v>4609.3</v>
      </c>
      <c r="D97" s="86">
        <v>0</v>
      </c>
      <c r="E97" s="86">
        <v>0</v>
      </c>
      <c r="F97" s="86">
        <v>0</v>
      </c>
      <c r="G97" s="86">
        <v>2304.6999999999998</v>
      </c>
      <c r="H97" s="86">
        <v>0</v>
      </c>
      <c r="I97" s="86">
        <v>0</v>
      </c>
      <c r="J97" s="86">
        <v>0</v>
      </c>
      <c r="K97" s="86">
        <v>0</v>
      </c>
      <c r="L97" s="86">
        <v>3841.1</v>
      </c>
      <c r="M97" s="86">
        <v>0</v>
      </c>
      <c r="N97" s="86">
        <v>768.2</v>
      </c>
      <c r="O97" s="86">
        <v>256.10000000000002</v>
      </c>
      <c r="P97" s="86">
        <v>1024.3</v>
      </c>
      <c r="Q97" s="86">
        <v>1536.4</v>
      </c>
      <c r="R97" s="86">
        <v>0</v>
      </c>
      <c r="S97" s="86">
        <v>14340.1</v>
      </c>
      <c r="T97" s="86">
        <v>14000</v>
      </c>
      <c r="U97" s="86">
        <v>-340.1</v>
      </c>
      <c r="V97" s="86">
        <v>-2.4300000000000002</v>
      </c>
    </row>
    <row r="98" spans="1:22" ht="15" thickBot="1" x14ac:dyDescent="0.35">
      <c r="A98" s="85" t="s">
        <v>143</v>
      </c>
      <c r="B98" s="86">
        <v>0</v>
      </c>
      <c r="C98" s="86">
        <v>0</v>
      </c>
      <c r="D98" s="86">
        <v>0</v>
      </c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1024.3</v>
      </c>
      <c r="K98" s="86">
        <v>0</v>
      </c>
      <c r="L98" s="86">
        <v>3841.1</v>
      </c>
      <c r="M98" s="86">
        <v>0</v>
      </c>
      <c r="N98" s="86">
        <v>0</v>
      </c>
      <c r="O98" s="86">
        <v>256.10000000000002</v>
      </c>
      <c r="P98" s="86">
        <v>1024.3</v>
      </c>
      <c r="Q98" s="86">
        <v>0</v>
      </c>
      <c r="R98" s="86">
        <v>0</v>
      </c>
      <c r="S98" s="86">
        <v>6145.7</v>
      </c>
      <c r="T98" s="86">
        <v>12000</v>
      </c>
      <c r="U98" s="86">
        <v>5854.3</v>
      </c>
      <c r="V98" s="86">
        <v>48.79</v>
      </c>
    </row>
    <row r="99" spans="1:22" ht="15" thickBot="1" x14ac:dyDescent="0.35">
      <c r="A99" s="85" t="s">
        <v>144</v>
      </c>
      <c r="B99" s="86">
        <v>2816.8</v>
      </c>
      <c r="C99" s="86">
        <v>2304.6999999999998</v>
      </c>
      <c r="D99" s="86">
        <v>0</v>
      </c>
      <c r="E99" s="86">
        <v>0</v>
      </c>
      <c r="F99" s="86">
        <v>0</v>
      </c>
      <c r="G99" s="86">
        <v>1280.4000000000001</v>
      </c>
      <c r="H99" s="86">
        <v>0</v>
      </c>
      <c r="I99" s="86">
        <v>0</v>
      </c>
      <c r="J99" s="86">
        <v>1024.3</v>
      </c>
      <c r="K99" s="86">
        <v>0</v>
      </c>
      <c r="L99" s="86">
        <v>3841.1</v>
      </c>
      <c r="M99" s="86">
        <v>0</v>
      </c>
      <c r="N99" s="86">
        <v>0</v>
      </c>
      <c r="O99" s="86">
        <v>0</v>
      </c>
      <c r="P99" s="86">
        <v>1024.3</v>
      </c>
      <c r="Q99" s="86">
        <v>0</v>
      </c>
      <c r="R99" s="86">
        <v>0</v>
      </c>
      <c r="S99" s="86">
        <v>12291.5</v>
      </c>
      <c r="T99" s="86">
        <v>12000</v>
      </c>
      <c r="U99" s="86">
        <v>-291.5</v>
      </c>
      <c r="V99" s="86">
        <v>-2.4300000000000002</v>
      </c>
    </row>
    <row r="100" spans="1:22" ht="15" thickBot="1" x14ac:dyDescent="0.35">
      <c r="A100" s="85" t="s">
        <v>145</v>
      </c>
      <c r="B100" s="86">
        <v>1280.4000000000001</v>
      </c>
      <c r="C100" s="86">
        <v>2048.6</v>
      </c>
      <c r="D100" s="86">
        <v>0</v>
      </c>
      <c r="E100" s="86">
        <v>0</v>
      </c>
      <c r="F100" s="86">
        <v>0</v>
      </c>
      <c r="G100" s="86">
        <v>2304.6999999999998</v>
      </c>
      <c r="H100" s="86">
        <v>0</v>
      </c>
      <c r="I100" s="86">
        <v>0</v>
      </c>
      <c r="J100" s="86">
        <v>3585</v>
      </c>
      <c r="K100" s="86">
        <v>0</v>
      </c>
      <c r="L100" s="86">
        <v>3841.1</v>
      </c>
      <c r="M100" s="86">
        <v>0</v>
      </c>
      <c r="N100" s="86">
        <v>0</v>
      </c>
      <c r="O100" s="86">
        <v>256.10000000000002</v>
      </c>
      <c r="P100" s="86">
        <v>1024.3</v>
      </c>
      <c r="Q100" s="86">
        <v>0</v>
      </c>
      <c r="R100" s="86">
        <v>0</v>
      </c>
      <c r="S100" s="86">
        <v>14340.1</v>
      </c>
      <c r="T100" s="86">
        <v>14000</v>
      </c>
      <c r="U100" s="86">
        <v>-340.1</v>
      </c>
      <c r="V100" s="86">
        <v>-2.4300000000000002</v>
      </c>
    </row>
    <row r="101" spans="1:22" ht="15" thickBot="1" x14ac:dyDescent="0.35">
      <c r="A101" s="85" t="s">
        <v>146</v>
      </c>
      <c r="B101" s="86">
        <v>1280.4000000000001</v>
      </c>
      <c r="C101" s="86">
        <v>0</v>
      </c>
      <c r="D101" s="86">
        <v>0</v>
      </c>
      <c r="E101" s="86">
        <v>0</v>
      </c>
      <c r="F101" s="86">
        <v>0</v>
      </c>
      <c r="G101" s="86">
        <v>2304.6999999999998</v>
      </c>
      <c r="H101" s="86">
        <v>0</v>
      </c>
      <c r="I101" s="86">
        <v>0</v>
      </c>
      <c r="J101" s="86">
        <v>512.1</v>
      </c>
      <c r="K101" s="86">
        <v>0</v>
      </c>
      <c r="L101" s="86">
        <v>3841.1</v>
      </c>
      <c r="M101" s="86">
        <v>0</v>
      </c>
      <c r="N101" s="86">
        <v>768.2</v>
      </c>
      <c r="O101" s="86">
        <v>0</v>
      </c>
      <c r="P101" s="86">
        <v>1024.3</v>
      </c>
      <c r="Q101" s="86">
        <v>1536.4</v>
      </c>
      <c r="R101" s="86">
        <v>0</v>
      </c>
      <c r="S101" s="86">
        <v>11267.2</v>
      </c>
      <c r="T101" s="86">
        <v>11000</v>
      </c>
      <c r="U101" s="86">
        <v>-267.2</v>
      </c>
      <c r="V101" s="86">
        <v>-2.4300000000000002</v>
      </c>
    </row>
    <row r="102" spans="1:22" ht="15" thickBot="1" x14ac:dyDescent="0.35">
      <c r="A102" s="85" t="s">
        <v>147</v>
      </c>
      <c r="B102" s="86">
        <v>1280.4000000000001</v>
      </c>
      <c r="C102" s="86">
        <v>2048.6</v>
      </c>
      <c r="D102" s="86">
        <v>0</v>
      </c>
      <c r="E102" s="86">
        <v>0</v>
      </c>
      <c r="F102" s="86">
        <v>0</v>
      </c>
      <c r="G102" s="86">
        <v>4609.3</v>
      </c>
      <c r="H102" s="86">
        <v>0</v>
      </c>
      <c r="I102" s="86">
        <v>0</v>
      </c>
      <c r="J102" s="86">
        <v>768.2</v>
      </c>
      <c r="K102" s="86">
        <v>0</v>
      </c>
      <c r="L102" s="86">
        <v>3841.1</v>
      </c>
      <c r="M102" s="86">
        <v>0</v>
      </c>
      <c r="N102" s="86">
        <v>768.2</v>
      </c>
      <c r="O102" s="86">
        <v>0</v>
      </c>
      <c r="P102" s="86">
        <v>1024.3</v>
      </c>
      <c r="Q102" s="86">
        <v>0</v>
      </c>
      <c r="R102" s="86">
        <v>0</v>
      </c>
      <c r="S102" s="86">
        <v>14340.1</v>
      </c>
      <c r="T102" s="86">
        <v>14000</v>
      </c>
      <c r="U102" s="86">
        <v>-340.1</v>
      </c>
      <c r="V102" s="86">
        <v>-2.4300000000000002</v>
      </c>
    </row>
    <row r="103" spans="1:22" ht="15" thickBot="1" x14ac:dyDescent="0.35">
      <c r="A103" s="85" t="s">
        <v>148</v>
      </c>
      <c r="B103" s="86">
        <v>1280.4000000000001</v>
      </c>
      <c r="C103" s="86">
        <v>0</v>
      </c>
      <c r="D103" s="86">
        <v>0</v>
      </c>
      <c r="E103" s="86">
        <v>0</v>
      </c>
      <c r="F103" s="86">
        <v>0</v>
      </c>
      <c r="G103" s="86">
        <v>4609.3</v>
      </c>
      <c r="H103" s="86">
        <v>0</v>
      </c>
      <c r="I103" s="86">
        <v>0</v>
      </c>
      <c r="J103" s="86">
        <v>0</v>
      </c>
      <c r="K103" s="86">
        <v>0</v>
      </c>
      <c r="L103" s="86">
        <v>3841.1</v>
      </c>
      <c r="M103" s="86">
        <v>0</v>
      </c>
      <c r="N103" s="86">
        <v>768.2</v>
      </c>
      <c r="O103" s="86">
        <v>256.10000000000002</v>
      </c>
      <c r="P103" s="86">
        <v>1024.3</v>
      </c>
      <c r="Q103" s="86">
        <v>1536.4</v>
      </c>
      <c r="R103" s="86">
        <v>0</v>
      </c>
      <c r="S103" s="86">
        <v>13315.8</v>
      </c>
      <c r="T103" s="86">
        <v>13000</v>
      </c>
      <c r="U103" s="86">
        <v>-315.8</v>
      </c>
      <c r="V103" s="86">
        <v>-2.4300000000000002</v>
      </c>
    </row>
    <row r="104" spans="1:22" ht="15" thickBot="1" x14ac:dyDescent="0.35">
      <c r="A104" s="85" t="s">
        <v>149</v>
      </c>
      <c r="B104" s="86">
        <v>2816.8</v>
      </c>
      <c r="C104" s="86">
        <v>0</v>
      </c>
      <c r="D104" s="86">
        <v>0</v>
      </c>
      <c r="E104" s="86">
        <v>0</v>
      </c>
      <c r="F104" s="86">
        <v>0</v>
      </c>
      <c r="G104" s="86">
        <v>4609.3</v>
      </c>
      <c r="H104" s="86">
        <v>0</v>
      </c>
      <c r="I104" s="86">
        <v>0</v>
      </c>
      <c r="J104" s="86">
        <v>0</v>
      </c>
      <c r="K104" s="86">
        <v>0</v>
      </c>
      <c r="L104" s="86">
        <v>3841.1</v>
      </c>
      <c r="M104" s="86">
        <v>0</v>
      </c>
      <c r="N104" s="86">
        <v>768.2</v>
      </c>
      <c r="O104" s="86">
        <v>256.10000000000002</v>
      </c>
      <c r="P104" s="86">
        <v>1024.3</v>
      </c>
      <c r="Q104" s="86">
        <v>0</v>
      </c>
      <c r="R104" s="86">
        <v>0</v>
      </c>
      <c r="S104" s="86">
        <v>13315.8</v>
      </c>
      <c r="T104" s="86">
        <v>13000</v>
      </c>
      <c r="U104" s="86">
        <v>-315.8</v>
      </c>
      <c r="V104" s="86">
        <v>-2.4300000000000002</v>
      </c>
    </row>
    <row r="105" spans="1:22" ht="15" thickBot="1" x14ac:dyDescent="0.35">
      <c r="A105" s="85" t="s">
        <v>150</v>
      </c>
      <c r="B105" s="86">
        <v>1280.4000000000001</v>
      </c>
      <c r="C105" s="86">
        <v>2048.6</v>
      </c>
      <c r="D105" s="86">
        <v>0</v>
      </c>
      <c r="E105" s="86">
        <v>0</v>
      </c>
      <c r="F105" s="86">
        <v>0</v>
      </c>
      <c r="G105" s="86">
        <v>4609.3</v>
      </c>
      <c r="H105" s="86">
        <v>0</v>
      </c>
      <c r="I105" s="86">
        <v>0</v>
      </c>
      <c r="J105" s="86">
        <v>256.10000000000002</v>
      </c>
      <c r="K105" s="86">
        <v>0</v>
      </c>
      <c r="L105" s="86">
        <v>3841.1</v>
      </c>
      <c r="M105" s="86">
        <v>0</v>
      </c>
      <c r="N105" s="86">
        <v>0</v>
      </c>
      <c r="O105" s="86">
        <v>256.10000000000002</v>
      </c>
      <c r="P105" s="86">
        <v>1024.3</v>
      </c>
      <c r="Q105" s="86">
        <v>0</v>
      </c>
      <c r="R105" s="86">
        <v>0</v>
      </c>
      <c r="S105" s="86">
        <v>13315.8</v>
      </c>
      <c r="T105" s="86">
        <v>13000</v>
      </c>
      <c r="U105" s="86">
        <v>-315.8</v>
      </c>
      <c r="V105" s="86">
        <v>-2.4300000000000002</v>
      </c>
    </row>
    <row r="106" spans="1:22" ht="15" thickBot="1" x14ac:dyDescent="0.35">
      <c r="A106" s="85" t="s">
        <v>151</v>
      </c>
      <c r="B106" s="86">
        <v>2816.8</v>
      </c>
      <c r="C106" s="86">
        <v>2048.6</v>
      </c>
      <c r="D106" s="86">
        <v>0</v>
      </c>
      <c r="E106" s="86">
        <v>0</v>
      </c>
      <c r="F106" s="86">
        <v>0</v>
      </c>
      <c r="G106" s="86">
        <v>3328.9</v>
      </c>
      <c r="H106" s="86">
        <v>0</v>
      </c>
      <c r="I106" s="86">
        <v>0</v>
      </c>
      <c r="J106" s="86">
        <v>1024.3</v>
      </c>
      <c r="K106" s="86">
        <v>0</v>
      </c>
      <c r="L106" s="86">
        <v>3841.1</v>
      </c>
      <c r="M106" s="86">
        <v>0</v>
      </c>
      <c r="N106" s="86">
        <v>0</v>
      </c>
      <c r="O106" s="86">
        <v>256.10000000000002</v>
      </c>
      <c r="P106" s="86">
        <v>1024.3</v>
      </c>
      <c r="Q106" s="86">
        <v>0</v>
      </c>
      <c r="R106" s="86">
        <v>0</v>
      </c>
      <c r="S106" s="86">
        <v>14340.1</v>
      </c>
      <c r="T106" s="86">
        <v>14000</v>
      </c>
      <c r="U106" s="86">
        <v>-340.1</v>
      </c>
      <c r="V106" s="86">
        <v>-2.4300000000000002</v>
      </c>
    </row>
    <row r="107" spans="1:22" ht="15" thickBot="1" x14ac:dyDescent="0.35">
      <c r="A107" s="85" t="s">
        <v>152</v>
      </c>
      <c r="B107" s="86">
        <v>0</v>
      </c>
      <c r="C107" s="86">
        <v>2048.6</v>
      </c>
      <c r="D107" s="86">
        <v>0</v>
      </c>
      <c r="E107" s="86">
        <v>0</v>
      </c>
      <c r="F107" s="86">
        <v>2816.8</v>
      </c>
      <c r="G107" s="86">
        <v>2304.6999999999998</v>
      </c>
      <c r="H107" s="86">
        <v>0</v>
      </c>
      <c r="I107" s="86">
        <v>0</v>
      </c>
      <c r="J107" s="86">
        <v>1024.3</v>
      </c>
      <c r="K107" s="86">
        <v>0</v>
      </c>
      <c r="L107" s="86">
        <v>3841.1</v>
      </c>
      <c r="M107" s="86">
        <v>0</v>
      </c>
      <c r="N107" s="86">
        <v>0</v>
      </c>
      <c r="O107" s="86">
        <v>256.10000000000002</v>
      </c>
      <c r="P107" s="86">
        <v>1024.3</v>
      </c>
      <c r="Q107" s="86">
        <v>0</v>
      </c>
      <c r="R107" s="86">
        <v>0</v>
      </c>
      <c r="S107" s="86">
        <v>13315.8</v>
      </c>
      <c r="T107" s="86">
        <v>13000</v>
      </c>
      <c r="U107" s="86">
        <v>-315.8</v>
      </c>
      <c r="V107" s="86">
        <v>-2.4300000000000002</v>
      </c>
    </row>
    <row r="108" spans="1:22" ht="15" thickBot="1" x14ac:dyDescent="0.35">
      <c r="A108" s="85" t="s">
        <v>153</v>
      </c>
      <c r="B108" s="86">
        <v>1280.4000000000001</v>
      </c>
      <c r="C108" s="86">
        <v>2048.6</v>
      </c>
      <c r="D108" s="86">
        <v>0</v>
      </c>
      <c r="E108" s="86">
        <v>0</v>
      </c>
      <c r="F108" s="86">
        <v>2816.8</v>
      </c>
      <c r="G108" s="86">
        <v>0</v>
      </c>
      <c r="H108" s="86">
        <v>0</v>
      </c>
      <c r="I108" s="86">
        <v>0</v>
      </c>
      <c r="J108" s="86">
        <v>1024.3</v>
      </c>
      <c r="K108" s="86">
        <v>0</v>
      </c>
      <c r="L108" s="86">
        <v>3841.1</v>
      </c>
      <c r="M108" s="86">
        <v>0</v>
      </c>
      <c r="N108" s="86">
        <v>0</v>
      </c>
      <c r="O108" s="86">
        <v>256.10000000000002</v>
      </c>
      <c r="P108" s="86">
        <v>0</v>
      </c>
      <c r="Q108" s="86">
        <v>0</v>
      </c>
      <c r="R108" s="86">
        <v>0</v>
      </c>
      <c r="S108" s="86">
        <v>11267.2</v>
      </c>
      <c r="T108" s="86">
        <v>11000</v>
      </c>
      <c r="U108" s="86">
        <v>-267.2</v>
      </c>
      <c r="V108" s="86">
        <v>-2.4300000000000002</v>
      </c>
    </row>
    <row r="109" spans="1:22" ht="15" thickBot="1" x14ac:dyDescent="0.35">
      <c r="A109" s="85" t="s">
        <v>154</v>
      </c>
      <c r="B109" s="86">
        <v>1280.4000000000001</v>
      </c>
      <c r="C109" s="86">
        <v>0</v>
      </c>
      <c r="D109" s="86">
        <v>0</v>
      </c>
      <c r="E109" s="86">
        <v>6145.7</v>
      </c>
      <c r="F109" s="86">
        <v>2816.8</v>
      </c>
      <c r="G109" s="86">
        <v>0</v>
      </c>
      <c r="H109" s="86">
        <v>0</v>
      </c>
      <c r="I109" s="86">
        <v>0</v>
      </c>
      <c r="J109" s="86">
        <v>1024.3</v>
      </c>
      <c r="K109" s="86">
        <v>0</v>
      </c>
      <c r="L109" s="86">
        <v>3841.1</v>
      </c>
      <c r="M109" s="86">
        <v>0</v>
      </c>
      <c r="N109" s="86">
        <v>0</v>
      </c>
      <c r="O109" s="86">
        <v>256.10000000000002</v>
      </c>
      <c r="P109" s="86">
        <v>1024.3</v>
      </c>
      <c r="Q109" s="86">
        <v>0</v>
      </c>
      <c r="R109" s="86">
        <v>0</v>
      </c>
      <c r="S109" s="86">
        <v>16388.7</v>
      </c>
      <c r="T109" s="86">
        <v>16000</v>
      </c>
      <c r="U109" s="86">
        <v>-388.7</v>
      </c>
      <c r="V109" s="86">
        <v>-2.4300000000000002</v>
      </c>
    </row>
    <row r="110" spans="1:22" ht="15" thickBot="1" x14ac:dyDescent="0.35">
      <c r="A110" s="85" t="s">
        <v>155</v>
      </c>
      <c r="B110" s="86">
        <v>0</v>
      </c>
      <c r="C110" s="86">
        <v>0</v>
      </c>
      <c r="D110" s="86">
        <v>0</v>
      </c>
      <c r="E110" s="86">
        <v>7426.1</v>
      </c>
      <c r="F110" s="86">
        <v>2816.8</v>
      </c>
      <c r="G110" s="86">
        <v>0</v>
      </c>
      <c r="H110" s="86">
        <v>0</v>
      </c>
      <c r="I110" s="86">
        <v>0</v>
      </c>
      <c r="J110" s="86">
        <v>0</v>
      </c>
      <c r="K110" s="86">
        <v>0</v>
      </c>
      <c r="L110" s="86">
        <v>3841.1</v>
      </c>
      <c r="M110" s="86">
        <v>0</v>
      </c>
      <c r="N110" s="86">
        <v>0</v>
      </c>
      <c r="O110" s="86">
        <v>256.10000000000002</v>
      </c>
      <c r="P110" s="86">
        <v>1024.3</v>
      </c>
      <c r="Q110" s="86">
        <v>0</v>
      </c>
      <c r="R110" s="86">
        <v>0</v>
      </c>
      <c r="S110" s="86">
        <v>15364.4</v>
      </c>
      <c r="T110" s="86">
        <v>15000</v>
      </c>
      <c r="U110" s="86">
        <v>-364.4</v>
      </c>
      <c r="V110" s="86">
        <v>-2.4300000000000002</v>
      </c>
    </row>
    <row r="111" spans="1:22" ht="15" thickBot="1" x14ac:dyDescent="0.35">
      <c r="A111" s="85" t="s">
        <v>156</v>
      </c>
      <c r="B111" s="86">
        <v>2816.8</v>
      </c>
      <c r="C111" s="86">
        <v>0</v>
      </c>
      <c r="D111" s="86">
        <v>0</v>
      </c>
      <c r="E111" s="86">
        <v>1792.5</v>
      </c>
      <c r="F111" s="86">
        <v>2816.8</v>
      </c>
      <c r="G111" s="86">
        <v>0</v>
      </c>
      <c r="H111" s="86">
        <v>0</v>
      </c>
      <c r="I111" s="86">
        <v>0</v>
      </c>
      <c r="J111" s="86">
        <v>0</v>
      </c>
      <c r="K111" s="86">
        <v>0</v>
      </c>
      <c r="L111" s="86">
        <v>3841.1</v>
      </c>
      <c r="M111" s="86">
        <v>0</v>
      </c>
      <c r="N111" s="86">
        <v>768.2</v>
      </c>
      <c r="O111" s="86">
        <v>256.10000000000002</v>
      </c>
      <c r="P111" s="86">
        <v>0</v>
      </c>
      <c r="Q111" s="86">
        <v>0</v>
      </c>
      <c r="R111" s="86">
        <v>0</v>
      </c>
      <c r="S111" s="86">
        <v>12291.5</v>
      </c>
      <c r="T111" s="86">
        <v>12000</v>
      </c>
      <c r="U111" s="86">
        <v>-291.5</v>
      </c>
      <c r="V111" s="86">
        <v>-2.4300000000000002</v>
      </c>
    </row>
    <row r="112" spans="1:22" ht="15" thickBot="1" x14ac:dyDescent="0.35">
      <c r="A112" s="85" t="s">
        <v>157</v>
      </c>
      <c r="B112" s="86">
        <v>0</v>
      </c>
      <c r="C112" s="86">
        <v>2048.6</v>
      </c>
      <c r="D112" s="86">
        <v>0</v>
      </c>
      <c r="E112" s="86">
        <v>0</v>
      </c>
      <c r="F112" s="86">
        <v>0</v>
      </c>
      <c r="G112" s="86">
        <v>2304.6999999999998</v>
      </c>
      <c r="H112" s="86">
        <v>0</v>
      </c>
      <c r="I112" s="86">
        <v>0</v>
      </c>
      <c r="J112" s="86">
        <v>0</v>
      </c>
      <c r="K112" s="86">
        <v>0</v>
      </c>
      <c r="L112" s="86">
        <v>4097.2</v>
      </c>
      <c r="M112" s="86">
        <v>0</v>
      </c>
      <c r="N112" s="86">
        <v>768.2</v>
      </c>
      <c r="O112" s="86">
        <v>0</v>
      </c>
      <c r="P112" s="86">
        <v>1024.3</v>
      </c>
      <c r="Q112" s="86">
        <v>0</v>
      </c>
      <c r="R112" s="86">
        <v>0</v>
      </c>
      <c r="S112" s="86">
        <v>10242.9</v>
      </c>
      <c r="T112" s="86">
        <v>10000</v>
      </c>
      <c r="U112" s="86">
        <v>-242.9</v>
      </c>
      <c r="V112" s="86">
        <v>-2.4300000000000002</v>
      </c>
    </row>
    <row r="113" spans="1:22" ht="15" thickBot="1" x14ac:dyDescent="0.35">
      <c r="A113" s="85" t="s">
        <v>158</v>
      </c>
      <c r="B113" s="86">
        <v>1280.4000000000001</v>
      </c>
      <c r="C113" s="86">
        <v>2816.8</v>
      </c>
      <c r="D113" s="86">
        <v>0</v>
      </c>
      <c r="E113" s="86">
        <v>0</v>
      </c>
      <c r="F113" s="86">
        <v>0</v>
      </c>
      <c r="G113" s="86">
        <v>2304.6999999999998</v>
      </c>
      <c r="H113" s="86">
        <v>0</v>
      </c>
      <c r="I113" s="86">
        <v>0</v>
      </c>
      <c r="J113" s="86">
        <v>1024.3</v>
      </c>
      <c r="K113" s="86">
        <v>0</v>
      </c>
      <c r="L113" s="86">
        <v>3841.1</v>
      </c>
      <c r="M113" s="86">
        <v>0</v>
      </c>
      <c r="N113" s="86">
        <v>768.2</v>
      </c>
      <c r="O113" s="86">
        <v>256.10000000000002</v>
      </c>
      <c r="P113" s="86">
        <v>0</v>
      </c>
      <c r="Q113" s="86">
        <v>0</v>
      </c>
      <c r="R113" s="86">
        <v>0</v>
      </c>
      <c r="S113" s="86">
        <v>12291.5</v>
      </c>
      <c r="T113" s="86">
        <v>12000</v>
      </c>
      <c r="U113" s="86">
        <v>-291.5</v>
      </c>
      <c r="V113" s="86">
        <v>-2.4300000000000002</v>
      </c>
    </row>
    <row r="114" spans="1:22" ht="15" thickBot="1" x14ac:dyDescent="0.35">
      <c r="T114">
        <f>CORREL(S94:S113,T94:T113)</f>
        <v>0.78025469586956453</v>
      </c>
    </row>
    <row r="115" spans="1:22" ht="18.600000000000001" thickBot="1" x14ac:dyDescent="0.35">
      <c r="A115" s="87" t="s">
        <v>242</v>
      </c>
      <c r="B115" s="88">
        <v>34057.599999999999</v>
      </c>
    </row>
    <row r="116" spans="1:22" ht="18.600000000000001" thickBot="1" x14ac:dyDescent="0.35">
      <c r="A116" s="87" t="s">
        <v>243</v>
      </c>
      <c r="B116" s="88">
        <v>0</v>
      </c>
    </row>
    <row r="117" spans="1:22" ht="18.600000000000001" thickBot="1" x14ac:dyDescent="0.35">
      <c r="A117" s="87" t="s">
        <v>244</v>
      </c>
      <c r="B117" s="88">
        <v>253000.1</v>
      </c>
    </row>
    <row r="118" spans="1:22" ht="18.600000000000001" thickBot="1" x14ac:dyDescent="0.35">
      <c r="A118" s="87" t="s">
        <v>245</v>
      </c>
      <c r="B118" s="88">
        <v>253000</v>
      </c>
    </row>
    <row r="119" spans="1:22" ht="27.6" thickBot="1" x14ac:dyDescent="0.35">
      <c r="A119" s="87" t="s">
        <v>246</v>
      </c>
      <c r="B119" s="88">
        <v>0.1</v>
      </c>
    </row>
    <row r="120" spans="1:22" ht="27.6" thickBot="1" x14ac:dyDescent="0.35">
      <c r="A120" s="87" t="s">
        <v>247</v>
      </c>
      <c r="B120" s="88"/>
    </row>
    <row r="121" spans="1:22" ht="27.6" thickBot="1" x14ac:dyDescent="0.35">
      <c r="A121" s="87" t="s">
        <v>248</v>
      </c>
      <c r="B121" s="88"/>
    </row>
    <row r="122" spans="1:22" ht="18.600000000000001" thickBot="1" x14ac:dyDescent="0.35">
      <c r="A122" s="87" t="s">
        <v>249</v>
      </c>
      <c r="B122" s="88">
        <v>0</v>
      </c>
    </row>
    <row r="124" spans="1:22" x14ac:dyDescent="0.3">
      <c r="A124" s="78" t="s">
        <v>250</v>
      </c>
    </row>
    <row r="126" spans="1:22" x14ac:dyDescent="0.3">
      <c r="A126" s="89" t="s">
        <v>535</v>
      </c>
    </row>
    <row r="127" spans="1:22" x14ac:dyDescent="0.3">
      <c r="A127" s="89" t="s">
        <v>585</v>
      </c>
    </row>
  </sheetData>
  <hyperlinks>
    <hyperlink ref="A124" r:id="rId1" display="https://miau.my-x.hu/myx-free/coco/test/169455120230608153136.html" xr:uid="{569A5B6E-08B9-4489-A319-BCB9A185EF0C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99C7-769F-4B4E-A9F9-D2E4A0B8E53C}">
  <dimension ref="A1:L22"/>
  <sheetViews>
    <sheetView tabSelected="1" workbookViewId="0">
      <selection activeCell="E22" sqref="E22:I22"/>
    </sheetView>
  </sheetViews>
  <sheetFormatPr defaultRowHeight="14.4" x14ac:dyDescent="0.3"/>
  <cols>
    <col min="1" max="1" width="9.6640625" bestFit="1" customWidth="1"/>
  </cols>
  <sheetData>
    <row r="1" spans="1:12" x14ac:dyDescent="0.3">
      <c r="A1" t="s">
        <v>75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</row>
    <row r="2" spans="1:12" x14ac:dyDescent="0.3">
      <c r="A2" t="s">
        <v>253</v>
      </c>
      <c r="B2" s="95">
        <f>'Használandó adat 0 nap'!T39</f>
        <v>0.93581137402883241</v>
      </c>
      <c r="C2" s="95">
        <f>'1 nap eltolás'!T132</f>
        <v>0.85819723308553308</v>
      </c>
      <c r="D2" s="95">
        <f>'2 nap eltolás'!T130</f>
        <v>0.78018734790544708</v>
      </c>
      <c r="E2" s="95">
        <f>'3 nap eltolás'!T128</f>
        <v>0.85400191650842983</v>
      </c>
      <c r="F2" s="95">
        <f>'4 nap eltolás'!T126</f>
        <v>0.81644280362398414</v>
      </c>
      <c r="G2" s="95">
        <f>'5 nap eltolás'!T124</f>
        <v>0.88167320648435732</v>
      </c>
      <c r="H2" s="95">
        <f>'6 nap eltolás'!T122</f>
        <v>0.88533340903282287</v>
      </c>
      <c r="I2" s="95">
        <f>'7 nap eltolás'!T120</f>
        <v>0.79280871298028732</v>
      </c>
      <c r="J2" s="95">
        <f>'8 nap eltolás'!T118</f>
        <v>0.89527151198187715</v>
      </c>
      <c r="K2" s="95">
        <f>'9 nap eltolás'!T116</f>
        <v>0.67860198850023423</v>
      </c>
      <c r="L2" s="95">
        <f>'10 nap eltolás'!T114</f>
        <v>0.78025469586956453</v>
      </c>
    </row>
    <row r="22" spans="5:5" x14ac:dyDescent="0.3">
      <c r="E22" t="s">
        <v>586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18DB-EE17-4420-9646-51CACA7A4AE7}">
  <dimension ref="A1:BC37"/>
  <sheetViews>
    <sheetView zoomScale="70" zoomScaleNormal="70" workbookViewId="0">
      <selection activeCell="D40" sqref="D40"/>
    </sheetView>
  </sheetViews>
  <sheetFormatPr defaultColWidth="8.88671875" defaultRowHeight="14.4" x14ac:dyDescent="0.3"/>
  <cols>
    <col min="1" max="1" width="10.6640625" bestFit="1" customWidth="1"/>
    <col min="2" max="2" width="26.6640625" customWidth="1"/>
    <col min="3" max="3" width="17" bestFit="1" customWidth="1"/>
    <col min="4" max="4" width="16" bestFit="1" customWidth="1"/>
    <col min="5" max="5" width="22" bestFit="1" customWidth="1"/>
    <col min="6" max="7" width="13.109375" bestFit="1" customWidth="1"/>
    <col min="8" max="8" width="13.33203125" bestFit="1" customWidth="1"/>
    <col min="16" max="17" width="18" bestFit="1" customWidth="1"/>
    <col min="18" max="18" width="35.5546875" bestFit="1" customWidth="1"/>
    <col min="19" max="20" width="18" bestFit="1" customWidth="1"/>
    <col min="21" max="21" width="16.33203125" bestFit="1" customWidth="1"/>
    <col min="22" max="22" width="10.33203125" bestFit="1" customWidth="1"/>
    <col min="45" max="46" width="12.33203125" bestFit="1" customWidth="1"/>
    <col min="47" max="47" width="11.6640625" bestFit="1" customWidth="1"/>
    <col min="48" max="49" width="12.33203125" bestFit="1" customWidth="1"/>
    <col min="50" max="50" width="10.5546875" bestFit="1" customWidth="1"/>
    <col min="51" max="51" width="10.33203125" bestFit="1" customWidth="1"/>
    <col min="53" max="53" width="25.6640625" bestFit="1" customWidth="1"/>
    <col min="54" max="54" width="17" bestFit="1" customWidth="1"/>
    <col min="55" max="55" width="16" bestFit="1" customWidth="1"/>
  </cols>
  <sheetData>
    <row r="1" spans="1:55" x14ac:dyDescent="0.3">
      <c r="C1" s="92" t="s">
        <v>77</v>
      </c>
      <c r="D1" s="93"/>
      <c r="E1" s="93"/>
      <c r="F1" s="93"/>
      <c r="G1" s="93"/>
      <c r="H1" s="93"/>
      <c r="I1" s="93"/>
      <c r="J1" s="93"/>
      <c r="K1" s="93"/>
      <c r="L1" s="94"/>
      <c r="M1" s="92" t="s">
        <v>78</v>
      </c>
      <c r="N1" s="93"/>
      <c r="O1" s="94"/>
      <c r="P1" s="92" t="s">
        <v>79</v>
      </c>
      <c r="Q1" s="93"/>
      <c r="R1" s="93"/>
      <c r="S1" s="93"/>
      <c r="T1" s="93"/>
      <c r="U1" s="93"/>
      <c r="V1" s="94"/>
      <c r="W1" s="92" t="s">
        <v>80</v>
      </c>
      <c r="X1" s="93"/>
      <c r="Y1" s="93"/>
      <c r="Z1" s="93"/>
      <c r="AA1" s="93"/>
      <c r="AB1" s="93"/>
      <c r="AC1" s="94"/>
      <c r="AD1" s="92" t="s">
        <v>81</v>
      </c>
      <c r="AE1" s="93"/>
      <c r="AF1" s="93"/>
      <c r="AG1" s="93"/>
      <c r="AH1" s="93"/>
      <c r="AI1" s="93"/>
      <c r="AJ1" s="94"/>
      <c r="AL1" s="92" t="s">
        <v>82</v>
      </c>
      <c r="AM1" s="93"/>
      <c r="AN1" s="93"/>
      <c r="AO1" s="93"/>
      <c r="AP1" s="93"/>
      <c r="AQ1" s="93"/>
      <c r="AR1" s="94"/>
      <c r="AS1" s="92" t="s">
        <v>83</v>
      </c>
      <c r="AT1" s="93"/>
      <c r="AU1" s="93"/>
      <c r="AV1" s="93"/>
      <c r="AW1" s="93"/>
      <c r="AX1" s="93"/>
      <c r="AY1" s="94"/>
      <c r="BA1" s="90" t="s">
        <v>87</v>
      </c>
      <c r="BB1" s="90" t="s">
        <v>88</v>
      </c>
      <c r="BC1" s="90" t="s">
        <v>89</v>
      </c>
    </row>
    <row r="2" spans="1:55" x14ac:dyDescent="0.3">
      <c r="A2" t="s">
        <v>75</v>
      </c>
      <c r="B2" t="s">
        <v>76</v>
      </c>
      <c r="C2" s="3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72</v>
      </c>
      <c r="K2" t="s">
        <v>73</v>
      </c>
      <c r="L2" s="4" t="s">
        <v>74</v>
      </c>
      <c r="M2" s="3" t="s">
        <v>24</v>
      </c>
      <c r="N2" t="s">
        <v>25</v>
      </c>
      <c r="O2" s="4" t="s">
        <v>26</v>
      </c>
      <c r="P2" s="3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s="4" t="s">
        <v>41</v>
      </c>
      <c r="W2" s="3" t="s">
        <v>54</v>
      </c>
      <c r="X2" t="s">
        <v>55</v>
      </c>
      <c r="Y2" t="s">
        <v>56</v>
      </c>
      <c r="Z2" t="s">
        <v>57</v>
      </c>
      <c r="AA2" t="s">
        <v>58</v>
      </c>
      <c r="AB2" t="s">
        <v>59</v>
      </c>
      <c r="AC2" s="4" t="s">
        <v>41</v>
      </c>
      <c r="AD2" s="3" t="s">
        <v>60</v>
      </c>
      <c r="AE2" t="s">
        <v>61</v>
      </c>
      <c r="AF2" t="s">
        <v>62</v>
      </c>
      <c r="AG2" t="s">
        <v>63</v>
      </c>
      <c r="AH2" t="s">
        <v>64</v>
      </c>
      <c r="AI2" t="s">
        <v>65</v>
      </c>
      <c r="AJ2" s="4" t="s">
        <v>41</v>
      </c>
      <c r="AL2" s="3" t="s">
        <v>66</v>
      </c>
      <c r="AM2" t="s">
        <v>67</v>
      </c>
      <c r="AN2" t="s">
        <v>68</v>
      </c>
      <c r="AO2" t="s">
        <v>69</v>
      </c>
      <c r="AP2" t="s">
        <v>70</v>
      </c>
      <c r="AQ2" t="s">
        <v>71</v>
      </c>
      <c r="AR2" s="4" t="s">
        <v>41</v>
      </c>
      <c r="AS2" s="3" t="s">
        <v>42</v>
      </c>
      <c r="AT2" t="s">
        <v>43</v>
      </c>
      <c r="AU2" t="s">
        <v>44</v>
      </c>
      <c r="AV2" t="s">
        <v>45</v>
      </c>
      <c r="AW2" t="s">
        <v>46</v>
      </c>
      <c r="AX2" t="s">
        <v>47</v>
      </c>
      <c r="AY2" s="4" t="s">
        <v>41</v>
      </c>
      <c r="BA2" s="91"/>
      <c r="BB2" s="91"/>
      <c r="BC2" s="91"/>
    </row>
    <row r="3" spans="1:55" x14ac:dyDescent="0.3">
      <c r="A3" t="s">
        <v>34</v>
      </c>
      <c r="B3" s="2">
        <v>44805</v>
      </c>
      <c r="C3" s="3">
        <v>0</v>
      </c>
      <c r="D3">
        <v>36</v>
      </c>
      <c r="E3">
        <v>100</v>
      </c>
      <c r="F3">
        <v>0</v>
      </c>
      <c r="G3">
        <v>100</v>
      </c>
      <c r="H3">
        <v>46</v>
      </c>
      <c r="I3">
        <v>0</v>
      </c>
      <c r="J3">
        <v>0</v>
      </c>
      <c r="K3">
        <v>0</v>
      </c>
      <c r="L3" s="4">
        <v>52</v>
      </c>
      <c r="M3" s="3">
        <v>409.59</v>
      </c>
      <c r="N3">
        <v>401.28</v>
      </c>
      <c r="O3" s="4">
        <v>399.76</v>
      </c>
      <c r="P3" s="3">
        <v>839</v>
      </c>
      <c r="Q3">
        <v>3833</v>
      </c>
      <c r="R3">
        <v>5493</v>
      </c>
      <c r="S3">
        <v>6966</v>
      </c>
      <c r="T3">
        <v>1181</v>
      </c>
      <c r="U3">
        <v>435</v>
      </c>
      <c r="V3" s="4">
        <v>4694</v>
      </c>
      <c r="W3" s="8">
        <v>6.0000000000000001E-3</v>
      </c>
      <c r="X3" s="9">
        <v>1.41E-2</v>
      </c>
      <c r="Y3" s="9">
        <v>1.11E-2</v>
      </c>
      <c r="Z3" s="9">
        <v>1.6199999999999999E-2</v>
      </c>
      <c r="AA3" s="9">
        <v>1.52E-2</v>
      </c>
      <c r="AB3" s="9">
        <v>1.38E-2</v>
      </c>
      <c r="AC3" s="10">
        <v>9.1999999999999998E-3</v>
      </c>
      <c r="AD3" s="3">
        <v>3.31</v>
      </c>
      <c r="AE3">
        <v>11.05</v>
      </c>
      <c r="AF3">
        <v>8.82</v>
      </c>
      <c r="AG3">
        <v>19.54</v>
      </c>
      <c r="AH3">
        <v>3.76</v>
      </c>
      <c r="AI3">
        <v>2.4500000000000002</v>
      </c>
      <c r="AJ3" s="4">
        <v>12.19</v>
      </c>
      <c r="AL3" s="3">
        <v>0</v>
      </c>
      <c r="AM3">
        <v>2</v>
      </c>
      <c r="AN3">
        <v>0</v>
      </c>
      <c r="AO3">
        <v>0</v>
      </c>
      <c r="AP3">
        <v>0</v>
      </c>
      <c r="AQ3">
        <v>0</v>
      </c>
      <c r="AR3" s="4">
        <v>0</v>
      </c>
      <c r="AS3" s="3">
        <v>5</v>
      </c>
      <c r="AT3">
        <v>54</v>
      </c>
      <c r="AU3">
        <v>61</v>
      </c>
      <c r="AV3">
        <v>113</v>
      </c>
      <c r="AW3">
        <v>18</v>
      </c>
      <c r="AX3">
        <v>6</v>
      </c>
      <c r="AY3" s="4">
        <v>43</v>
      </c>
      <c r="BA3" s="15">
        <f>SUM(AL3:AR3)</f>
        <v>2</v>
      </c>
      <c r="BB3" s="15">
        <f>SUM(AS3:AY3)</f>
        <v>300</v>
      </c>
      <c r="BC3" s="15">
        <f>SUM(AD3:AJ3)</f>
        <v>61.12</v>
      </c>
    </row>
    <row r="4" spans="1:55" x14ac:dyDescent="0.3">
      <c r="A4" t="s">
        <v>35</v>
      </c>
      <c r="B4" s="2">
        <v>44806</v>
      </c>
      <c r="C4" s="3">
        <v>93</v>
      </c>
      <c r="D4">
        <v>22</v>
      </c>
      <c r="E4">
        <v>0</v>
      </c>
      <c r="F4">
        <v>0</v>
      </c>
      <c r="G4">
        <v>31</v>
      </c>
      <c r="H4">
        <v>46</v>
      </c>
      <c r="I4">
        <v>0</v>
      </c>
      <c r="J4">
        <v>0</v>
      </c>
      <c r="K4">
        <v>0</v>
      </c>
      <c r="L4" s="4">
        <v>0</v>
      </c>
      <c r="M4" s="3">
        <v>408.2</v>
      </c>
      <c r="N4">
        <v>398.96</v>
      </c>
      <c r="O4" s="4">
        <v>400.04</v>
      </c>
      <c r="P4" s="3">
        <v>106</v>
      </c>
      <c r="Q4">
        <v>5299</v>
      </c>
      <c r="R4">
        <v>7429</v>
      </c>
      <c r="S4">
        <v>6672</v>
      </c>
      <c r="T4">
        <v>1092</v>
      </c>
      <c r="U4">
        <v>666</v>
      </c>
      <c r="V4" s="4">
        <v>6124</v>
      </c>
      <c r="W4" s="8">
        <v>6.6E-3</v>
      </c>
      <c r="X4" s="9">
        <v>1.32E-2</v>
      </c>
      <c r="Y4" s="9">
        <v>1.7500000000000002E-2</v>
      </c>
      <c r="Z4" s="9">
        <v>1.6E-2</v>
      </c>
      <c r="AA4" s="9">
        <v>1.5599999999999999E-2</v>
      </c>
      <c r="AB4" s="9">
        <v>1.4999999999999999E-2</v>
      </c>
      <c r="AC4" s="10">
        <v>7.3000000000000001E-3</v>
      </c>
      <c r="AD4" s="3">
        <v>1.19</v>
      </c>
      <c r="AE4">
        <v>10.81</v>
      </c>
      <c r="AF4">
        <v>14.37</v>
      </c>
      <c r="AG4">
        <v>15.65</v>
      </c>
      <c r="AH4">
        <v>3.63</v>
      </c>
      <c r="AI4">
        <v>1.92</v>
      </c>
      <c r="AJ4" s="4">
        <v>8.11</v>
      </c>
      <c r="AL4" s="3">
        <v>0</v>
      </c>
      <c r="AM4">
        <v>1</v>
      </c>
      <c r="AN4">
        <v>1</v>
      </c>
      <c r="AO4">
        <v>0</v>
      </c>
      <c r="AP4">
        <v>0</v>
      </c>
      <c r="AQ4">
        <v>0</v>
      </c>
      <c r="AR4" s="4">
        <v>0</v>
      </c>
      <c r="AS4" s="3">
        <v>7</v>
      </c>
      <c r="AT4">
        <v>70</v>
      </c>
      <c r="AU4">
        <v>130</v>
      </c>
      <c r="AV4">
        <v>107</v>
      </c>
      <c r="AW4">
        <v>17</v>
      </c>
      <c r="AX4">
        <v>10</v>
      </c>
      <c r="AY4" s="4">
        <v>45</v>
      </c>
      <c r="BA4" s="15">
        <f t="shared" ref="BA4:BA32" si="0">SUM(AL4:AR4)</f>
        <v>2</v>
      </c>
      <c r="BB4" s="15">
        <f t="shared" ref="BB4:BB32" si="1">SUM(AS4:AY4)</f>
        <v>386</v>
      </c>
      <c r="BC4" s="15">
        <f t="shared" ref="BC4:BC32" si="2">SUM(AD4:AJ4)</f>
        <v>55.68</v>
      </c>
    </row>
    <row r="5" spans="1:55" x14ac:dyDescent="0.3">
      <c r="A5" t="s">
        <v>36</v>
      </c>
      <c r="B5" s="2">
        <v>44807</v>
      </c>
      <c r="C5" s="3">
        <v>0</v>
      </c>
      <c r="D5">
        <v>20</v>
      </c>
      <c r="E5">
        <v>0.5</v>
      </c>
      <c r="F5">
        <v>0</v>
      </c>
      <c r="G5">
        <v>0</v>
      </c>
      <c r="H5">
        <v>70</v>
      </c>
      <c r="I5">
        <v>100</v>
      </c>
      <c r="J5">
        <v>0</v>
      </c>
      <c r="K5">
        <v>0</v>
      </c>
      <c r="L5" s="4">
        <v>0</v>
      </c>
      <c r="M5" s="3">
        <v>408.2</v>
      </c>
      <c r="N5">
        <v>398.96</v>
      </c>
      <c r="O5" s="4">
        <v>400.04</v>
      </c>
      <c r="P5" s="3">
        <v>1048</v>
      </c>
      <c r="Q5">
        <v>4927</v>
      </c>
      <c r="R5">
        <v>718</v>
      </c>
      <c r="S5">
        <v>8394</v>
      </c>
      <c r="T5">
        <v>1108</v>
      </c>
      <c r="U5">
        <v>580</v>
      </c>
      <c r="V5" s="4">
        <v>7613</v>
      </c>
      <c r="W5" s="8">
        <v>1.43E-2</v>
      </c>
      <c r="X5" s="9">
        <v>1.34E-2</v>
      </c>
      <c r="Y5" s="9">
        <v>1.5299999999999999E-2</v>
      </c>
      <c r="Z5" s="9">
        <v>1.24E-2</v>
      </c>
      <c r="AA5" s="9">
        <v>1.9E-2</v>
      </c>
      <c r="AB5" s="9">
        <v>1.38E-2</v>
      </c>
      <c r="AC5" s="10">
        <v>8.5000000000000006E-3</v>
      </c>
      <c r="AD5" s="3">
        <v>2.54</v>
      </c>
      <c r="AE5">
        <v>7.72</v>
      </c>
      <c r="AF5">
        <v>12.59</v>
      </c>
      <c r="AG5">
        <v>16.71</v>
      </c>
      <c r="AH5">
        <v>2.59</v>
      </c>
      <c r="AI5">
        <v>2.11</v>
      </c>
      <c r="AJ5" s="4">
        <v>6.58</v>
      </c>
      <c r="AL5" s="3">
        <v>0</v>
      </c>
      <c r="AM5">
        <v>1</v>
      </c>
      <c r="AN5">
        <v>0</v>
      </c>
      <c r="AO5">
        <v>1</v>
      </c>
      <c r="AP5">
        <v>0</v>
      </c>
      <c r="AQ5">
        <v>0</v>
      </c>
      <c r="AR5" s="4">
        <v>0</v>
      </c>
      <c r="AS5" s="3">
        <v>15</v>
      </c>
      <c r="AT5">
        <v>66</v>
      </c>
      <c r="AU5">
        <v>110</v>
      </c>
      <c r="AV5">
        <v>104</v>
      </c>
      <c r="AW5">
        <v>21</v>
      </c>
      <c r="AX5">
        <v>8</v>
      </c>
      <c r="AY5" s="4">
        <v>65</v>
      </c>
      <c r="BA5" s="15">
        <f t="shared" si="0"/>
        <v>2</v>
      </c>
      <c r="BB5" s="15">
        <f t="shared" si="1"/>
        <v>389</v>
      </c>
      <c r="BC5" s="15">
        <f t="shared" si="2"/>
        <v>50.84</v>
      </c>
    </row>
    <row r="6" spans="1:55" x14ac:dyDescent="0.3">
      <c r="A6" t="s">
        <v>37</v>
      </c>
      <c r="B6" s="2">
        <v>44808</v>
      </c>
      <c r="C6" s="3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54</v>
      </c>
      <c r="L6" s="4">
        <v>32</v>
      </c>
      <c r="M6" s="3">
        <v>408.2</v>
      </c>
      <c r="N6">
        <v>398.96</v>
      </c>
      <c r="O6" s="4">
        <v>400.04</v>
      </c>
      <c r="P6" s="3">
        <v>940</v>
      </c>
      <c r="Q6">
        <v>5736</v>
      </c>
      <c r="R6">
        <v>8422</v>
      </c>
      <c r="S6">
        <v>10538</v>
      </c>
      <c r="T6">
        <v>1227</v>
      </c>
      <c r="U6">
        <v>441</v>
      </c>
      <c r="V6" s="4">
        <v>6885</v>
      </c>
      <c r="W6" s="8">
        <v>1.17E-2</v>
      </c>
      <c r="X6" s="9">
        <v>1.4500000000000001E-2</v>
      </c>
      <c r="Y6" s="9">
        <v>1.89E-2</v>
      </c>
      <c r="Z6" s="9">
        <v>1.3899999999999999E-2</v>
      </c>
      <c r="AA6" s="9">
        <v>1.47E-2</v>
      </c>
      <c r="AB6" s="9">
        <v>2.2700000000000001E-2</v>
      </c>
      <c r="AC6" s="10">
        <v>6.0000000000000001E-3</v>
      </c>
      <c r="AD6" s="3">
        <v>3.3</v>
      </c>
      <c r="AE6">
        <v>8.34</v>
      </c>
      <c r="AF6">
        <v>14.64</v>
      </c>
      <c r="AG6">
        <v>16.059999999999999</v>
      </c>
      <c r="AH6">
        <v>2.16</v>
      </c>
      <c r="AI6">
        <v>1.93</v>
      </c>
      <c r="AJ6" s="4">
        <v>6.75</v>
      </c>
      <c r="AL6" s="3">
        <v>0</v>
      </c>
      <c r="AM6">
        <v>0</v>
      </c>
      <c r="AN6">
        <v>1</v>
      </c>
      <c r="AO6">
        <v>3</v>
      </c>
      <c r="AP6">
        <v>0</v>
      </c>
      <c r="AQ6">
        <v>0</v>
      </c>
      <c r="AR6" s="4">
        <v>0</v>
      </c>
      <c r="AS6" s="3">
        <v>11</v>
      </c>
      <c r="AT6">
        <v>83</v>
      </c>
      <c r="AU6">
        <v>159</v>
      </c>
      <c r="AV6">
        <v>147</v>
      </c>
      <c r="AW6">
        <v>18</v>
      </c>
      <c r="AX6">
        <v>10</v>
      </c>
      <c r="AY6" s="4">
        <v>41</v>
      </c>
      <c r="BA6" s="15">
        <f t="shared" si="0"/>
        <v>4</v>
      </c>
      <c r="BB6" s="15">
        <f t="shared" si="1"/>
        <v>469</v>
      </c>
      <c r="BC6" s="15">
        <f t="shared" si="2"/>
        <v>53.18</v>
      </c>
    </row>
    <row r="7" spans="1:55" x14ac:dyDescent="0.3">
      <c r="A7" t="s">
        <v>38</v>
      </c>
      <c r="B7" s="2">
        <v>44809</v>
      </c>
      <c r="C7" s="3">
        <v>0</v>
      </c>
      <c r="D7">
        <v>74</v>
      </c>
      <c r="E7">
        <v>0</v>
      </c>
      <c r="F7">
        <v>21</v>
      </c>
      <c r="G7">
        <v>0</v>
      </c>
      <c r="H7">
        <v>32</v>
      </c>
      <c r="I7">
        <v>0</v>
      </c>
      <c r="J7">
        <v>0</v>
      </c>
      <c r="K7">
        <v>0</v>
      </c>
      <c r="L7" s="4">
        <v>0</v>
      </c>
      <c r="M7" s="3">
        <v>414.3</v>
      </c>
      <c r="N7">
        <v>403.83</v>
      </c>
      <c r="O7" s="4">
        <v>407.46</v>
      </c>
      <c r="P7" s="3">
        <v>1095</v>
      </c>
      <c r="Q7">
        <v>45</v>
      </c>
      <c r="R7">
        <v>4939</v>
      </c>
      <c r="S7">
        <v>4216</v>
      </c>
      <c r="T7">
        <v>712</v>
      </c>
      <c r="U7">
        <v>602</v>
      </c>
      <c r="V7" s="4">
        <v>5216</v>
      </c>
      <c r="W7" s="8">
        <v>1.2800000000000001E-2</v>
      </c>
      <c r="X7" s="9">
        <v>1.0699999999999999E-2</v>
      </c>
      <c r="Y7" s="9">
        <v>1.6400000000000001E-2</v>
      </c>
      <c r="Z7" s="9">
        <v>1.35E-2</v>
      </c>
      <c r="AA7" s="9">
        <v>1.4E-2</v>
      </c>
      <c r="AB7" s="9">
        <v>0.01</v>
      </c>
      <c r="AC7" s="10">
        <v>8.6E-3</v>
      </c>
      <c r="AD7" s="3">
        <v>3.56</v>
      </c>
      <c r="AE7">
        <v>10.59</v>
      </c>
      <c r="AF7">
        <v>10.76</v>
      </c>
      <c r="AG7">
        <v>7.55</v>
      </c>
      <c r="AH7">
        <v>4.45</v>
      </c>
      <c r="AI7">
        <v>1.64</v>
      </c>
      <c r="AJ7" s="4">
        <v>9.7200000000000006</v>
      </c>
      <c r="AL7" s="3">
        <v>0</v>
      </c>
      <c r="AM7">
        <v>0</v>
      </c>
      <c r="AN7">
        <v>0</v>
      </c>
      <c r="AO7">
        <v>0</v>
      </c>
      <c r="AP7">
        <v>0</v>
      </c>
      <c r="AQ7">
        <v>0</v>
      </c>
      <c r="AR7" s="4">
        <v>0</v>
      </c>
      <c r="AS7" s="3">
        <v>14</v>
      </c>
      <c r="AT7">
        <v>48</v>
      </c>
      <c r="AU7">
        <v>81</v>
      </c>
      <c r="AV7">
        <v>57</v>
      </c>
      <c r="AW7">
        <v>10</v>
      </c>
      <c r="AX7">
        <v>6</v>
      </c>
      <c r="AY7" s="4">
        <v>45</v>
      </c>
      <c r="BA7" s="15">
        <f t="shared" si="0"/>
        <v>0</v>
      </c>
      <c r="BB7" s="15">
        <f t="shared" si="1"/>
        <v>261</v>
      </c>
      <c r="BC7" s="15">
        <f t="shared" si="2"/>
        <v>48.27</v>
      </c>
    </row>
    <row r="8" spans="1:55" x14ac:dyDescent="0.3">
      <c r="A8" t="s">
        <v>39</v>
      </c>
      <c r="B8" s="2">
        <v>44810</v>
      </c>
      <c r="C8" s="3">
        <v>0</v>
      </c>
      <c r="D8">
        <v>54</v>
      </c>
      <c r="E8">
        <v>0</v>
      </c>
      <c r="F8">
        <v>22</v>
      </c>
      <c r="G8">
        <v>0</v>
      </c>
      <c r="H8">
        <v>40</v>
      </c>
      <c r="I8">
        <v>77</v>
      </c>
      <c r="J8">
        <v>0</v>
      </c>
      <c r="K8">
        <v>0</v>
      </c>
      <c r="L8" s="4">
        <v>0</v>
      </c>
      <c r="M8" s="3">
        <v>413.18</v>
      </c>
      <c r="N8">
        <v>403.34</v>
      </c>
      <c r="O8" s="4">
        <v>405.08</v>
      </c>
      <c r="P8" s="3">
        <v>1001</v>
      </c>
      <c r="Q8">
        <v>5848</v>
      </c>
      <c r="R8">
        <v>5402</v>
      </c>
      <c r="S8">
        <v>4053</v>
      </c>
      <c r="T8">
        <v>861</v>
      </c>
      <c r="U8">
        <v>640</v>
      </c>
      <c r="V8" s="4">
        <v>4151</v>
      </c>
      <c r="W8" s="8">
        <v>1.0999999999999999E-2</v>
      </c>
      <c r="X8" s="9">
        <v>1.5699999999999999E-2</v>
      </c>
      <c r="Y8" s="9">
        <v>2.0899999999999998E-2</v>
      </c>
      <c r="Z8" s="9">
        <v>1.7000000000000001E-2</v>
      </c>
      <c r="AA8" s="9">
        <v>2.5600000000000001E-2</v>
      </c>
      <c r="AB8" s="9">
        <v>2.9700000000000001E-2</v>
      </c>
      <c r="AC8" s="10">
        <v>8.2000000000000007E-3</v>
      </c>
      <c r="AD8" s="3">
        <v>2.2200000000000002</v>
      </c>
      <c r="AE8">
        <v>9.49</v>
      </c>
      <c r="AF8">
        <v>11.69</v>
      </c>
      <c r="AG8">
        <v>10.69</v>
      </c>
      <c r="AH8">
        <v>3.19</v>
      </c>
      <c r="AI8">
        <v>5.63</v>
      </c>
      <c r="AJ8" s="4">
        <v>5.87</v>
      </c>
      <c r="AL8" s="3">
        <v>0</v>
      </c>
      <c r="AM8">
        <v>0</v>
      </c>
      <c r="AN8">
        <v>0</v>
      </c>
      <c r="AO8">
        <v>1</v>
      </c>
      <c r="AP8">
        <v>0</v>
      </c>
      <c r="AQ8">
        <v>0</v>
      </c>
      <c r="AR8" s="4">
        <v>0</v>
      </c>
      <c r="AS8" s="3">
        <v>11</v>
      </c>
      <c r="AT8">
        <v>92</v>
      </c>
      <c r="AU8">
        <v>113</v>
      </c>
      <c r="AV8">
        <v>69</v>
      </c>
      <c r="AW8">
        <v>22</v>
      </c>
      <c r="AX8">
        <v>19</v>
      </c>
      <c r="AY8" s="4">
        <v>34</v>
      </c>
      <c r="BA8" s="15">
        <f t="shared" si="0"/>
        <v>1</v>
      </c>
      <c r="BB8" s="15">
        <f t="shared" si="1"/>
        <v>360</v>
      </c>
      <c r="BC8" s="15">
        <f t="shared" si="2"/>
        <v>48.779999999999994</v>
      </c>
    </row>
    <row r="9" spans="1:55" x14ac:dyDescent="0.3">
      <c r="A9" t="s">
        <v>40</v>
      </c>
      <c r="B9" s="2">
        <v>44811</v>
      </c>
      <c r="C9" s="3">
        <v>0</v>
      </c>
      <c r="D9">
        <v>83</v>
      </c>
      <c r="E9">
        <v>0</v>
      </c>
      <c r="F9">
        <v>20</v>
      </c>
      <c r="G9">
        <v>22</v>
      </c>
      <c r="H9">
        <v>22</v>
      </c>
      <c r="I9">
        <v>0</v>
      </c>
      <c r="J9">
        <v>0</v>
      </c>
      <c r="K9">
        <v>0</v>
      </c>
      <c r="L9" s="4">
        <v>0</v>
      </c>
      <c r="M9" s="3">
        <v>412.31</v>
      </c>
      <c r="N9">
        <v>401.49</v>
      </c>
      <c r="O9" s="4">
        <v>405.22</v>
      </c>
      <c r="P9" s="3">
        <v>152</v>
      </c>
      <c r="Q9">
        <v>5</v>
      </c>
      <c r="R9">
        <v>4742</v>
      </c>
      <c r="S9">
        <v>4266</v>
      </c>
      <c r="T9">
        <v>842</v>
      </c>
      <c r="U9">
        <v>966</v>
      </c>
      <c r="V9" s="4">
        <v>3241</v>
      </c>
      <c r="W9" s="8">
        <v>1.38E-2</v>
      </c>
      <c r="X9" s="9">
        <v>1.46E-2</v>
      </c>
      <c r="Y9" s="9">
        <v>1.8100000000000002E-2</v>
      </c>
      <c r="Z9" s="9">
        <v>1.4999999999999999E-2</v>
      </c>
      <c r="AA9" s="9">
        <v>2.3800000000000002E-2</v>
      </c>
      <c r="AB9" s="9">
        <v>1.66E-2</v>
      </c>
      <c r="AC9" s="10">
        <v>1.17E-2</v>
      </c>
      <c r="AD9" s="3">
        <v>4.96</v>
      </c>
      <c r="AE9">
        <v>11.61</v>
      </c>
      <c r="AF9">
        <v>8.98</v>
      </c>
      <c r="AG9">
        <v>11.34</v>
      </c>
      <c r="AH9">
        <v>2.36</v>
      </c>
      <c r="AI9">
        <v>3.54</v>
      </c>
      <c r="AJ9" s="4">
        <v>9.17</v>
      </c>
      <c r="AL9" s="3">
        <v>0</v>
      </c>
      <c r="AM9">
        <v>1</v>
      </c>
      <c r="AN9">
        <v>1</v>
      </c>
      <c r="AO9">
        <v>1</v>
      </c>
      <c r="AP9">
        <v>0</v>
      </c>
      <c r="AQ9">
        <v>0</v>
      </c>
      <c r="AR9" s="4">
        <v>0</v>
      </c>
      <c r="AS9" s="3">
        <v>21</v>
      </c>
      <c r="AT9">
        <v>73</v>
      </c>
      <c r="AU9">
        <v>86</v>
      </c>
      <c r="AV9">
        <v>64</v>
      </c>
      <c r="AW9">
        <v>20</v>
      </c>
      <c r="AX9">
        <v>16</v>
      </c>
      <c r="AY9" s="4">
        <v>38</v>
      </c>
      <c r="BA9" s="15">
        <f t="shared" si="0"/>
        <v>3</v>
      </c>
      <c r="BB9" s="15">
        <f t="shared" si="1"/>
        <v>318</v>
      </c>
      <c r="BC9" s="15">
        <f t="shared" si="2"/>
        <v>51.96</v>
      </c>
    </row>
    <row r="10" spans="1:55" x14ac:dyDescent="0.3">
      <c r="A10" t="s">
        <v>34</v>
      </c>
      <c r="B10" s="2">
        <v>44812</v>
      </c>
      <c r="C10" s="3">
        <v>0</v>
      </c>
      <c r="D10">
        <v>44</v>
      </c>
      <c r="E10">
        <v>0</v>
      </c>
      <c r="F10">
        <v>0</v>
      </c>
      <c r="G10">
        <v>0</v>
      </c>
      <c r="H10">
        <v>0</v>
      </c>
      <c r="I10">
        <v>16</v>
      </c>
      <c r="J10">
        <v>0</v>
      </c>
      <c r="K10">
        <v>25</v>
      </c>
      <c r="L10" s="4">
        <v>31</v>
      </c>
      <c r="M10" s="3">
        <v>407.76</v>
      </c>
      <c r="N10">
        <v>397.57</v>
      </c>
      <c r="O10" s="4">
        <v>397.77</v>
      </c>
      <c r="P10" s="3">
        <v>1032</v>
      </c>
      <c r="Q10">
        <v>4152</v>
      </c>
      <c r="R10">
        <v>3937</v>
      </c>
      <c r="S10">
        <v>3076</v>
      </c>
      <c r="T10">
        <v>562</v>
      </c>
      <c r="U10">
        <v>493</v>
      </c>
      <c r="V10" s="4">
        <v>3632</v>
      </c>
      <c r="W10" s="8">
        <v>1.3599999999999999E-2</v>
      </c>
      <c r="X10" s="9">
        <v>1.7299999999999999E-2</v>
      </c>
      <c r="Y10" s="9">
        <v>2.0299999999999999E-2</v>
      </c>
      <c r="Z10" s="9">
        <v>1.72E-2</v>
      </c>
      <c r="AA10" s="9">
        <v>3.0200000000000001E-2</v>
      </c>
      <c r="AB10" s="9">
        <v>2.0299999999999999E-2</v>
      </c>
      <c r="AC10" s="10">
        <v>9.1000000000000004E-3</v>
      </c>
      <c r="AD10" s="3">
        <v>3.16</v>
      </c>
      <c r="AE10">
        <v>7.9</v>
      </c>
      <c r="AF10">
        <v>11.67</v>
      </c>
      <c r="AG10">
        <v>8.85</v>
      </c>
      <c r="AH10">
        <v>2.1</v>
      </c>
      <c r="AI10">
        <v>6.47</v>
      </c>
      <c r="AJ10" s="4">
        <v>7.6</v>
      </c>
      <c r="AL10" s="3">
        <v>0</v>
      </c>
      <c r="AM10">
        <v>0</v>
      </c>
      <c r="AN10">
        <v>1</v>
      </c>
      <c r="AO10">
        <v>1</v>
      </c>
      <c r="AP10">
        <v>0</v>
      </c>
      <c r="AQ10">
        <v>0</v>
      </c>
      <c r="AR10" s="4">
        <v>0</v>
      </c>
      <c r="AS10" s="3">
        <v>14</v>
      </c>
      <c r="AT10">
        <v>72</v>
      </c>
      <c r="AU10">
        <v>80</v>
      </c>
      <c r="AV10">
        <v>53</v>
      </c>
      <c r="AW10">
        <v>17</v>
      </c>
      <c r="AX10">
        <v>10</v>
      </c>
      <c r="AY10" s="4">
        <v>33</v>
      </c>
      <c r="BA10" s="15">
        <f t="shared" si="0"/>
        <v>2</v>
      </c>
      <c r="BB10" s="15">
        <f t="shared" si="1"/>
        <v>279</v>
      </c>
      <c r="BC10" s="15">
        <f t="shared" si="2"/>
        <v>47.75</v>
      </c>
    </row>
    <row r="11" spans="1:55" x14ac:dyDescent="0.3">
      <c r="A11" t="s">
        <v>35</v>
      </c>
      <c r="B11" s="2">
        <v>44813</v>
      </c>
      <c r="C11" s="3">
        <v>0</v>
      </c>
      <c r="D11">
        <v>47</v>
      </c>
      <c r="E11">
        <v>33</v>
      </c>
      <c r="F11">
        <v>0</v>
      </c>
      <c r="G11">
        <v>0</v>
      </c>
      <c r="H11">
        <v>0</v>
      </c>
      <c r="I11">
        <v>24</v>
      </c>
      <c r="J11">
        <v>0</v>
      </c>
      <c r="K11">
        <v>0</v>
      </c>
      <c r="L11" s="4">
        <v>0</v>
      </c>
      <c r="M11" s="3">
        <v>408.87</v>
      </c>
      <c r="N11">
        <v>395.48</v>
      </c>
      <c r="O11" s="4">
        <v>391.29</v>
      </c>
      <c r="P11" s="3">
        <v>1272</v>
      </c>
      <c r="Q11">
        <v>5087</v>
      </c>
      <c r="R11">
        <v>4177</v>
      </c>
      <c r="S11">
        <v>3709</v>
      </c>
      <c r="T11">
        <v>759</v>
      </c>
      <c r="U11">
        <v>440</v>
      </c>
      <c r="V11" s="4">
        <v>3252</v>
      </c>
      <c r="W11" s="8">
        <v>1.0999999999999999E-2</v>
      </c>
      <c r="X11" s="9">
        <v>1.5100000000000001E-2</v>
      </c>
      <c r="Y11" s="9">
        <v>1.7000000000000001E-2</v>
      </c>
      <c r="Z11" s="9">
        <v>1.78E-2</v>
      </c>
      <c r="AA11" s="9">
        <v>2.64E-2</v>
      </c>
      <c r="AB11" s="9">
        <v>1.14E-2</v>
      </c>
      <c r="AC11" s="10">
        <v>9.1999999999999998E-3</v>
      </c>
      <c r="AD11" s="3">
        <v>3.01</v>
      </c>
      <c r="AE11">
        <v>14.31</v>
      </c>
      <c r="AF11">
        <v>9.4700000000000006</v>
      </c>
      <c r="AG11">
        <v>11.14</v>
      </c>
      <c r="AH11">
        <v>1.55</v>
      </c>
      <c r="AI11">
        <v>1.66</v>
      </c>
      <c r="AJ11" s="4">
        <v>8.18</v>
      </c>
      <c r="AL11" s="3">
        <v>0</v>
      </c>
      <c r="AM11">
        <v>1</v>
      </c>
      <c r="AN11">
        <v>2</v>
      </c>
      <c r="AO11">
        <v>0</v>
      </c>
      <c r="AP11">
        <v>0</v>
      </c>
      <c r="AQ11">
        <v>0</v>
      </c>
      <c r="AR11" s="4">
        <v>0</v>
      </c>
      <c r="AS11" s="3">
        <v>14</v>
      </c>
      <c r="AT11">
        <v>77</v>
      </c>
      <c r="AU11">
        <v>71</v>
      </c>
      <c r="AV11">
        <v>66</v>
      </c>
      <c r="AW11">
        <v>20</v>
      </c>
      <c r="AX11">
        <v>5</v>
      </c>
      <c r="AY11" s="4">
        <v>30</v>
      </c>
      <c r="BA11" s="15">
        <f t="shared" si="0"/>
        <v>3</v>
      </c>
      <c r="BB11" s="15">
        <f t="shared" si="1"/>
        <v>283</v>
      </c>
      <c r="BC11" s="15">
        <f t="shared" si="2"/>
        <v>49.319999999999993</v>
      </c>
    </row>
    <row r="12" spans="1:55" x14ac:dyDescent="0.3">
      <c r="A12" t="s">
        <v>36</v>
      </c>
      <c r="B12" s="2">
        <v>44814</v>
      </c>
      <c r="C12" s="3">
        <v>0</v>
      </c>
      <c r="D12">
        <v>17</v>
      </c>
      <c r="E12">
        <v>0</v>
      </c>
      <c r="F12">
        <v>41</v>
      </c>
      <c r="G12">
        <v>0</v>
      </c>
      <c r="H12">
        <v>0</v>
      </c>
      <c r="I12">
        <v>0</v>
      </c>
      <c r="J12">
        <v>0</v>
      </c>
      <c r="K12">
        <v>28</v>
      </c>
      <c r="L12" s="4">
        <v>0</v>
      </c>
      <c r="M12" s="3">
        <v>408.87</v>
      </c>
      <c r="N12">
        <v>395.48</v>
      </c>
      <c r="O12" s="4">
        <v>391.29</v>
      </c>
      <c r="P12" s="3">
        <v>808</v>
      </c>
      <c r="Q12">
        <v>3384</v>
      </c>
      <c r="R12">
        <v>3475</v>
      </c>
      <c r="S12">
        <v>3084</v>
      </c>
      <c r="T12">
        <v>791</v>
      </c>
      <c r="U12">
        <v>392</v>
      </c>
      <c r="V12" s="4">
        <v>3484</v>
      </c>
      <c r="W12" s="8">
        <v>1.8599999999999998E-2</v>
      </c>
      <c r="X12" s="9">
        <v>1.7399999999999999E-2</v>
      </c>
      <c r="Y12" s="9">
        <v>2.3300000000000001E-2</v>
      </c>
      <c r="Z12" s="9">
        <v>1.8800000000000001E-2</v>
      </c>
      <c r="AA12" s="9">
        <v>1.9E-2</v>
      </c>
      <c r="AB12" s="9">
        <v>1.2800000000000001E-2</v>
      </c>
      <c r="AC12" s="10">
        <v>1.23E-2</v>
      </c>
      <c r="AD12" s="3">
        <v>4.63</v>
      </c>
      <c r="AE12">
        <v>9.67</v>
      </c>
      <c r="AF12">
        <v>12.79</v>
      </c>
      <c r="AG12">
        <v>9.02</v>
      </c>
      <c r="AH12">
        <v>2.09</v>
      </c>
      <c r="AI12">
        <v>1.1399999999999999</v>
      </c>
      <c r="AJ12" s="4">
        <v>9.35</v>
      </c>
      <c r="AL12" s="3">
        <v>0</v>
      </c>
      <c r="AM12">
        <v>1</v>
      </c>
      <c r="AN12">
        <v>1</v>
      </c>
      <c r="AO12">
        <v>0</v>
      </c>
      <c r="AP12">
        <v>0</v>
      </c>
      <c r="AQ12">
        <v>0</v>
      </c>
      <c r="AR12" s="4">
        <v>0</v>
      </c>
      <c r="AS12" s="3">
        <v>15</v>
      </c>
      <c r="AT12">
        <v>59</v>
      </c>
      <c r="AU12">
        <v>81</v>
      </c>
      <c r="AV12">
        <v>58</v>
      </c>
      <c r="AW12">
        <v>15</v>
      </c>
      <c r="AX12">
        <v>5</v>
      </c>
      <c r="AY12" s="4">
        <v>43</v>
      </c>
      <c r="BA12" s="15">
        <f t="shared" si="0"/>
        <v>2</v>
      </c>
      <c r="BB12" s="15">
        <f t="shared" si="1"/>
        <v>276</v>
      </c>
      <c r="BC12" s="15">
        <f t="shared" si="2"/>
        <v>48.690000000000005</v>
      </c>
    </row>
    <row r="13" spans="1:55" x14ac:dyDescent="0.3">
      <c r="A13" t="s">
        <v>37</v>
      </c>
      <c r="B13" s="2">
        <v>44815</v>
      </c>
      <c r="C13" s="3">
        <v>0</v>
      </c>
      <c r="D13">
        <v>0.9</v>
      </c>
      <c r="E13">
        <v>0</v>
      </c>
      <c r="F13">
        <v>27</v>
      </c>
      <c r="G13">
        <v>0</v>
      </c>
      <c r="H13">
        <v>0</v>
      </c>
      <c r="I13">
        <v>0</v>
      </c>
      <c r="J13">
        <v>0</v>
      </c>
      <c r="K13">
        <v>0</v>
      </c>
      <c r="L13" s="4">
        <v>47</v>
      </c>
      <c r="M13" s="3">
        <v>408.87</v>
      </c>
      <c r="N13">
        <v>395.48</v>
      </c>
      <c r="O13" s="4">
        <v>391.29</v>
      </c>
      <c r="P13" s="3">
        <v>867</v>
      </c>
      <c r="Q13">
        <v>4445</v>
      </c>
      <c r="R13">
        <v>3974</v>
      </c>
      <c r="S13">
        <v>2697</v>
      </c>
      <c r="T13">
        <v>550</v>
      </c>
      <c r="U13">
        <v>329</v>
      </c>
      <c r="V13" s="4">
        <v>433</v>
      </c>
      <c r="W13" s="8">
        <v>1.15E-2</v>
      </c>
      <c r="X13" s="9">
        <v>1.4200000000000001E-2</v>
      </c>
      <c r="Y13" s="9">
        <v>2.4400000000000002E-2</v>
      </c>
      <c r="Z13" s="9">
        <v>1.89E-2</v>
      </c>
      <c r="AA13" s="9">
        <v>2.3599999999999999E-2</v>
      </c>
      <c r="AB13" s="9">
        <v>1.2200000000000001E-2</v>
      </c>
      <c r="AC13" s="10">
        <v>9.9000000000000008E-3</v>
      </c>
      <c r="AD13" s="3">
        <v>3.6</v>
      </c>
      <c r="AE13">
        <v>6.88</v>
      </c>
      <c r="AF13">
        <v>12.81</v>
      </c>
      <c r="AG13">
        <v>8.5299999999999994</v>
      </c>
      <c r="AH13">
        <v>3.19</v>
      </c>
      <c r="AI13">
        <v>1.1499999999999999</v>
      </c>
      <c r="AJ13" s="4">
        <v>9.4600000000000009</v>
      </c>
      <c r="AL13" s="3">
        <v>0</v>
      </c>
      <c r="AM13">
        <v>0</v>
      </c>
      <c r="AN13">
        <v>1</v>
      </c>
      <c r="AO13">
        <v>0</v>
      </c>
      <c r="AP13">
        <v>0</v>
      </c>
      <c r="AQ13">
        <v>0</v>
      </c>
      <c r="AR13" s="4">
        <v>0</v>
      </c>
      <c r="AS13" s="3">
        <v>10</v>
      </c>
      <c r="AT13">
        <v>63</v>
      </c>
      <c r="AU13">
        <v>97</v>
      </c>
      <c r="AV13">
        <v>51</v>
      </c>
      <c r="AW13">
        <v>13</v>
      </c>
      <c r="AX13">
        <v>4</v>
      </c>
      <c r="AY13" s="4">
        <v>43</v>
      </c>
      <c r="BA13" s="15">
        <f t="shared" si="0"/>
        <v>1</v>
      </c>
      <c r="BB13" s="15">
        <f t="shared" si="1"/>
        <v>281</v>
      </c>
      <c r="BC13" s="15">
        <f t="shared" si="2"/>
        <v>45.62</v>
      </c>
    </row>
    <row r="14" spans="1:55" x14ac:dyDescent="0.3">
      <c r="A14" t="s">
        <v>38</v>
      </c>
      <c r="B14" s="2">
        <v>44816</v>
      </c>
      <c r="C14" s="3">
        <v>0</v>
      </c>
      <c r="D14">
        <v>32</v>
      </c>
      <c r="E14">
        <v>0</v>
      </c>
      <c r="F14">
        <v>44</v>
      </c>
      <c r="G14">
        <v>0</v>
      </c>
      <c r="H14">
        <v>31</v>
      </c>
      <c r="I14">
        <v>0</v>
      </c>
      <c r="J14">
        <v>0</v>
      </c>
      <c r="K14">
        <v>0</v>
      </c>
      <c r="L14" s="4">
        <v>0</v>
      </c>
      <c r="M14" s="3">
        <v>406.1</v>
      </c>
      <c r="N14">
        <v>395.06</v>
      </c>
      <c r="O14" s="4">
        <v>387.62</v>
      </c>
      <c r="P14" s="3">
        <v>1036</v>
      </c>
      <c r="Q14">
        <v>5185</v>
      </c>
      <c r="R14">
        <v>5167</v>
      </c>
      <c r="S14">
        <v>325</v>
      </c>
      <c r="T14">
        <v>916</v>
      </c>
      <c r="U14">
        <v>384</v>
      </c>
      <c r="V14" s="4">
        <v>4341</v>
      </c>
      <c r="W14" s="8">
        <v>1.4500000000000001E-2</v>
      </c>
      <c r="X14" s="9">
        <v>1.7399999999999999E-2</v>
      </c>
      <c r="Y14" s="9">
        <v>1.9400000000000001E-2</v>
      </c>
      <c r="Z14" s="9">
        <v>1.9699999999999999E-2</v>
      </c>
      <c r="AA14" s="9">
        <v>2.18E-2</v>
      </c>
      <c r="AB14" s="9">
        <v>3.1300000000000001E-2</v>
      </c>
      <c r="AC14" s="10">
        <v>1.17E-2</v>
      </c>
      <c r="AD14" s="3">
        <v>2.81</v>
      </c>
      <c r="AE14">
        <v>13.15</v>
      </c>
      <c r="AF14">
        <v>12.74</v>
      </c>
      <c r="AG14">
        <v>11.39</v>
      </c>
      <c r="AH14">
        <v>2.23</v>
      </c>
      <c r="AI14">
        <v>1.85</v>
      </c>
      <c r="AJ14" s="4">
        <v>13.39</v>
      </c>
      <c r="AL14" s="3">
        <v>0</v>
      </c>
      <c r="AM14">
        <v>0</v>
      </c>
      <c r="AN14">
        <v>0</v>
      </c>
      <c r="AO14">
        <v>2</v>
      </c>
      <c r="AP14">
        <v>0</v>
      </c>
      <c r="AQ14">
        <v>0</v>
      </c>
      <c r="AR14" s="4">
        <v>0</v>
      </c>
      <c r="AS14" s="3">
        <v>15</v>
      </c>
      <c r="AT14">
        <v>90</v>
      </c>
      <c r="AU14">
        <v>100</v>
      </c>
      <c r="AV14">
        <v>64</v>
      </c>
      <c r="AW14">
        <v>20</v>
      </c>
      <c r="AX14">
        <v>12</v>
      </c>
      <c r="AY14" s="4">
        <v>51</v>
      </c>
      <c r="BA14" s="15">
        <f t="shared" si="0"/>
        <v>2</v>
      </c>
      <c r="BB14" s="15">
        <f t="shared" si="1"/>
        <v>352</v>
      </c>
      <c r="BC14" s="15">
        <f t="shared" si="2"/>
        <v>57.56</v>
      </c>
    </row>
    <row r="15" spans="1:55" x14ac:dyDescent="0.3">
      <c r="A15" t="s">
        <v>39</v>
      </c>
      <c r="B15" s="2">
        <v>44817</v>
      </c>
      <c r="C15" s="3">
        <v>0</v>
      </c>
      <c r="D15">
        <v>49</v>
      </c>
      <c r="E15">
        <v>0</v>
      </c>
      <c r="F15">
        <v>30</v>
      </c>
      <c r="G15">
        <v>0</v>
      </c>
      <c r="H15">
        <v>58</v>
      </c>
      <c r="I15">
        <v>0</v>
      </c>
      <c r="J15">
        <v>0</v>
      </c>
      <c r="K15">
        <v>0</v>
      </c>
      <c r="L15" s="4">
        <v>94</v>
      </c>
      <c r="M15" s="3">
        <v>410.48</v>
      </c>
      <c r="N15">
        <v>396.42</v>
      </c>
      <c r="O15" s="4">
        <v>390.37</v>
      </c>
      <c r="P15" s="3">
        <v>761</v>
      </c>
      <c r="Q15">
        <v>4419</v>
      </c>
      <c r="R15">
        <v>4088</v>
      </c>
      <c r="S15">
        <v>2876</v>
      </c>
      <c r="T15">
        <v>713</v>
      </c>
      <c r="U15">
        <v>307</v>
      </c>
      <c r="V15" s="4">
        <v>3359</v>
      </c>
      <c r="W15" s="8">
        <v>1.4500000000000001E-2</v>
      </c>
      <c r="X15" s="9">
        <v>1.8100000000000002E-2</v>
      </c>
      <c r="Y15" s="9">
        <v>1.9599999999999999E-2</v>
      </c>
      <c r="Z15" s="9">
        <v>2.1600000000000001E-2</v>
      </c>
      <c r="AA15" s="9">
        <v>2.3800000000000002E-2</v>
      </c>
      <c r="AB15" s="9">
        <v>4.8899999999999999E-2</v>
      </c>
      <c r="AC15" s="10">
        <v>8.3000000000000001E-3</v>
      </c>
      <c r="AD15" s="3">
        <v>2.2599999999999998</v>
      </c>
      <c r="AE15">
        <v>11.55</v>
      </c>
      <c r="AF15">
        <v>7.94</v>
      </c>
      <c r="AG15">
        <v>8.26</v>
      </c>
      <c r="AH15">
        <v>6.52</v>
      </c>
      <c r="AI15">
        <v>4.87</v>
      </c>
      <c r="AJ15" s="4">
        <v>6.77</v>
      </c>
      <c r="AL15" s="3">
        <v>0</v>
      </c>
      <c r="AM15">
        <v>0</v>
      </c>
      <c r="AN15">
        <v>1</v>
      </c>
      <c r="AO15">
        <v>0</v>
      </c>
      <c r="AP15">
        <v>0</v>
      </c>
      <c r="AQ15">
        <v>0</v>
      </c>
      <c r="AR15" s="4">
        <v>0</v>
      </c>
      <c r="AS15" s="3">
        <v>11</v>
      </c>
      <c r="AT15">
        <v>80</v>
      </c>
      <c r="AU15">
        <v>80</v>
      </c>
      <c r="AV15">
        <v>62</v>
      </c>
      <c r="AW15">
        <v>17</v>
      </c>
      <c r="AX15">
        <v>15</v>
      </c>
      <c r="AY15" s="4">
        <v>28</v>
      </c>
      <c r="BA15" s="15">
        <f t="shared" si="0"/>
        <v>1</v>
      </c>
      <c r="BB15" s="15">
        <f t="shared" si="1"/>
        <v>293</v>
      </c>
      <c r="BC15" s="15">
        <f t="shared" si="2"/>
        <v>48.17</v>
      </c>
    </row>
    <row r="16" spans="1:55" x14ac:dyDescent="0.3">
      <c r="A16" t="s">
        <v>40</v>
      </c>
      <c r="B16" s="2">
        <v>44818</v>
      </c>
      <c r="C16" s="3">
        <v>0</v>
      </c>
      <c r="D16">
        <v>65</v>
      </c>
      <c r="E16">
        <v>0</v>
      </c>
      <c r="F16">
        <v>0</v>
      </c>
      <c r="G16">
        <v>0</v>
      </c>
      <c r="H16">
        <v>39</v>
      </c>
      <c r="I16">
        <v>0</v>
      </c>
      <c r="J16">
        <v>0</v>
      </c>
      <c r="K16">
        <v>0</v>
      </c>
      <c r="L16" s="4">
        <v>0</v>
      </c>
      <c r="M16" s="3">
        <v>418.91</v>
      </c>
      <c r="N16">
        <v>402.09</v>
      </c>
      <c r="O16" s="4">
        <v>402.45</v>
      </c>
      <c r="P16" s="3">
        <v>923</v>
      </c>
      <c r="Q16">
        <v>4504</v>
      </c>
      <c r="R16">
        <v>4108</v>
      </c>
      <c r="S16">
        <v>2979</v>
      </c>
      <c r="T16">
        <v>788</v>
      </c>
      <c r="U16">
        <v>278</v>
      </c>
      <c r="V16" s="4">
        <v>4746</v>
      </c>
      <c r="W16" s="8">
        <v>1.2999999999999999E-2</v>
      </c>
      <c r="X16" s="9">
        <v>1.7500000000000002E-2</v>
      </c>
      <c r="Y16" s="9">
        <v>1.83E-2</v>
      </c>
      <c r="Z16" s="9">
        <v>1.9800000000000002E-2</v>
      </c>
      <c r="AA16" s="9">
        <v>3.1699999999999999E-2</v>
      </c>
      <c r="AB16" s="9">
        <v>1.7999999999999999E-2</v>
      </c>
      <c r="AC16" s="10">
        <v>1.18E-2</v>
      </c>
      <c r="AD16" s="3">
        <v>3.55</v>
      </c>
      <c r="AE16">
        <v>10.01</v>
      </c>
      <c r="AF16">
        <v>9.8000000000000007</v>
      </c>
      <c r="AG16">
        <v>10.41</v>
      </c>
      <c r="AH16">
        <v>7.05</v>
      </c>
      <c r="AI16">
        <v>4.8899999999999997</v>
      </c>
      <c r="AJ16" s="4">
        <v>7.65</v>
      </c>
      <c r="AL16" s="3">
        <v>0</v>
      </c>
      <c r="AM16">
        <v>0</v>
      </c>
      <c r="AN16">
        <v>0</v>
      </c>
      <c r="AO16">
        <v>2</v>
      </c>
      <c r="AP16">
        <v>1</v>
      </c>
      <c r="AQ16">
        <v>0</v>
      </c>
      <c r="AR16" s="4">
        <v>1</v>
      </c>
      <c r="AS16" s="3">
        <v>12</v>
      </c>
      <c r="AT16">
        <v>79</v>
      </c>
      <c r="AU16">
        <v>75</v>
      </c>
      <c r="AV16">
        <v>59</v>
      </c>
      <c r="AW16">
        <v>25</v>
      </c>
      <c r="AX16">
        <v>5</v>
      </c>
      <c r="AY16" s="4">
        <v>56</v>
      </c>
      <c r="BA16" s="15">
        <f t="shared" si="0"/>
        <v>4</v>
      </c>
      <c r="BB16" s="15">
        <f t="shared" si="1"/>
        <v>311</v>
      </c>
      <c r="BC16" s="15">
        <f t="shared" si="2"/>
        <v>53.359999999999992</v>
      </c>
    </row>
    <row r="17" spans="1:55" x14ac:dyDescent="0.3">
      <c r="A17" t="s">
        <v>34</v>
      </c>
      <c r="B17" s="2">
        <v>44819</v>
      </c>
      <c r="C17" s="3">
        <v>0</v>
      </c>
      <c r="D17">
        <v>63</v>
      </c>
      <c r="E17">
        <v>79</v>
      </c>
      <c r="F17">
        <v>0</v>
      </c>
      <c r="G17">
        <v>0</v>
      </c>
      <c r="H17">
        <v>39</v>
      </c>
      <c r="I17">
        <v>0</v>
      </c>
      <c r="J17">
        <v>100</v>
      </c>
      <c r="K17">
        <v>0</v>
      </c>
      <c r="L17" s="4">
        <v>100</v>
      </c>
      <c r="M17" s="3">
        <v>422.54</v>
      </c>
      <c r="N17">
        <v>405.65</v>
      </c>
      <c r="O17" s="4">
        <v>405.93</v>
      </c>
      <c r="P17" s="3">
        <v>451</v>
      </c>
      <c r="Q17">
        <v>371</v>
      </c>
      <c r="R17">
        <v>4126</v>
      </c>
      <c r="S17">
        <v>2789</v>
      </c>
      <c r="T17">
        <v>732</v>
      </c>
      <c r="U17">
        <v>154</v>
      </c>
      <c r="V17" s="4">
        <v>4595</v>
      </c>
      <c r="W17" s="8">
        <v>0.02</v>
      </c>
      <c r="X17" s="9">
        <v>1.54E-2</v>
      </c>
      <c r="Y17" s="9">
        <v>2.4E-2</v>
      </c>
      <c r="Z17" s="9">
        <v>1.9699999999999999E-2</v>
      </c>
      <c r="AA17" s="9">
        <v>1.9099999999999999E-2</v>
      </c>
      <c r="AB17" s="9">
        <v>0</v>
      </c>
      <c r="AC17" s="10">
        <v>1.3899999999999999E-2</v>
      </c>
      <c r="AD17" s="3">
        <v>1.86</v>
      </c>
      <c r="AE17">
        <v>8.4700000000000006</v>
      </c>
      <c r="AF17">
        <v>12.75</v>
      </c>
      <c r="AG17">
        <v>7.67</v>
      </c>
      <c r="AH17">
        <v>2.5299999999999998</v>
      </c>
      <c r="AI17">
        <v>0</v>
      </c>
      <c r="AJ17" s="4">
        <v>18.23</v>
      </c>
      <c r="AL17" s="3">
        <v>0</v>
      </c>
      <c r="AM17">
        <v>1</v>
      </c>
      <c r="AN17">
        <v>1</v>
      </c>
      <c r="AO17">
        <v>0</v>
      </c>
      <c r="AP17">
        <v>0</v>
      </c>
      <c r="AQ17">
        <v>0</v>
      </c>
      <c r="AR17" s="4">
        <v>0</v>
      </c>
      <c r="AS17" s="3">
        <v>9</v>
      </c>
      <c r="AT17">
        <v>57</v>
      </c>
      <c r="AU17">
        <v>99</v>
      </c>
      <c r="AV17">
        <v>55</v>
      </c>
      <c r="AW17">
        <v>14</v>
      </c>
      <c r="AX17">
        <v>0</v>
      </c>
      <c r="AY17" s="4">
        <v>64</v>
      </c>
      <c r="BA17" s="15">
        <f t="shared" si="0"/>
        <v>2</v>
      </c>
      <c r="BB17" s="15">
        <f t="shared" si="1"/>
        <v>298</v>
      </c>
      <c r="BC17" s="15">
        <f t="shared" si="2"/>
        <v>51.510000000000005</v>
      </c>
    </row>
    <row r="18" spans="1:55" x14ac:dyDescent="0.3">
      <c r="A18" t="s">
        <v>35</v>
      </c>
      <c r="B18" s="2">
        <v>44820</v>
      </c>
      <c r="C18" s="3">
        <v>0</v>
      </c>
      <c r="D18">
        <v>54</v>
      </c>
      <c r="E18">
        <v>46</v>
      </c>
      <c r="F18">
        <v>0</v>
      </c>
      <c r="G18">
        <v>0</v>
      </c>
      <c r="H18">
        <v>22</v>
      </c>
      <c r="I18">
        <v>0</v>
      </c>
      <c r="J18">
        <v>0</v>
      </c>
      <c r="K18">
        <v>0</v>
      </c>
      <c r="L18" s="4">
        <v>96</v>
      </c>
      <c r="M18" s="3">
        <v>421.98</v>
      </c>
      <c r="N18">
        <v>405.21</v>
      </c>
      <c r="O18" s="4">
        <v>407</v>
      </c>
      <c r="P18" s="3">
        <v>200</v>
      </c>
      <c r="Q18">
        <v>25</v>
      </c>
      <c r="R18">
        <v>2291</v>
      </c>
      <c r="S18">
        <v>2156</v>
      </c>
      <c r="T18">
        <v>613</v>
      </c>
      <c r="U18">
        <v>69</v>
      </c>
      <c r="V18" s="4">
        <v>2881</v>
      </c>
      <c r="W18" s="8">
        <v>0.02</v>
      </c>
      <c r="X18" s="9">
        <v>1.9199999999999998E-2</v>
      </c>
      <c r="Y18" s="9">
        <v>3.3599999999999998E-2</v>
      </c>
      <c r="Z18" s="9">
        <v>2.46E-2</v>
      </c>
      <c r="AA18" s="9">
        <v>3.9199999999999999E-2</v>
      </c>
      <c r="AB18" s="9">
        <v>2.9000000000000001E-2</v>
      </c>
      <c r="AC18" s="10">
        <v>1.5599999999999999E-2</v>
      </c>
      <c r="AD18" s="3">
        <v>0.47</v>
      </c>
      <c r="AE18">
        <v>10.72</v>
      </c>
      <c r="AF18">
        <v>12.62</v>
      </c>
      <c r="AG18">
        <v>14.22</v>
      </c>
      <c r="AH18">
        <v>7.35</v>
      </c>
      <c r="AI18">
        <v>0.28000000000000003</v>
      </c>
      <c r="AJ18" s="4">
        <v>9.75</v>
      </c>
      <c r="AL18" s="3">
        <v>0</v>
      </c>
      <c r="AM18">
        <v>0</v>
      </c>
      <c r="AN18">
        <v>1</v>
      </c>
      <c r="AO18">
        <v>0</v>
      </c>
      <c r="AP18">
        <v>0</v>
      </c>
      <c r="AQ18">
        <v>0</v>
      </c>
      <c r="AR18" s="4">
        <v>1</v>
      </c>
      <c r="AS18" s="3">
        <v>4</v>
      </c>
      <c r="AT18">
        <v>48</v>
      </c>
      <c r="AU18">
        <v>77</v>
      </c>
      <c r="AV18">
        <v>53</v>
      </c>
      <c r="AW18">
        <v>24</v>
      </c>
      <c r="AX18">
        <v>2</v>
      </c>
      <c r="AY18" s="4">
        <v>45</v>
      </c>
      <c r="BA18" s="15">
        <f t="shared" si="0"/>
        <v>2</v>
      </c>
      <c r="BB18" s="15">
        <f t="shared" si="1"/>
        <v>253</v>
      </c>
      <c r="BC18" s="15">
        <f t="shared" si="2"/>
        <v>55.410000000000004</v>
      </c>
    </row>
    <row r="19" spans="1:55" x14ac:dyDescent="0.3">
      <c r="A19" t="s">
        <v>36</v>
      </c>
      <c r="B19" s="2">
        <v>44821</v>
      </c>
      <c r="C19" s="3">
        <v>0</v>
      </c>
      <c r="D19">
        <v>0</v>
      </c>
      <c r="E19">
        <v>0</v>
      </c>
      <c r="F19">
        <v>0</v>
      </c>
      <c r="G19">
        <v>0</v>
      </c>
      <c r="H19">
        <v>41</v>
      </c>
      <c r="I19">
        <v>0</v>
      </c>
      <c r="J19">
        <v>0</v>
      </c>
      <c r="K19">
        <v>0</v>
      </c>
      <c r="L19" s="4">
        <v>36</v>
      </c>
      <c r="M19" s="3">
        <v>421.98</v>
      </c>
      <c r="N19">
        <v>405.21</v>
      </c>
      <c r="O19" s="4">
        <v>407</v>
      </c>
      <c r="P19" s="3">
        <v>297</v>
      </c>
      <c r="Q19">
        <v>2897</v>
      </c>
      <c r="R19">
        <v>276</v>
      </c>
      <c r="S19">
        <v>2238</v>
      </c>
      <c r="T19">
        <v>507</v>
      </c>
      <c r="U19">
        <v>137</v>
      </c>
      <c r="V19" s="4">
        <v>431</v>
      </c>
      <c r="W19" s="8">
        <v>2.0199999999999999E-2</v>
      </c>
      <c r="X19" s="9">
        <v>2.2800000000000001E-2</v>
      </c>
      <c r="Y19" s="9">
        <v>3.4099999999999998E-2</v>
      </c>
      <c r="Z19" s="9">
        <v>2.2800000000000001E-2</v>
      </c>
      <c r="AA19" s="9">
        <v>9.9000000000000008E-3</v>
      </c>
      <c r="AB19" s="9">
        <v>1.46E-2</v>
      </c>
      <c r="AC19" s="10">
        <v>1.32E-2</v>
      </c>
      <c r="AD19" s="3">
        <v>1.63</v>
      </c>
      <c r="AE19">
        <v>12.41</v>
      </c>
      <c r="AF19">
        <v>11.04</v>
      </c>
      <c r="AG19">
        <v>7.47</v>
      </c>
      <c r="AH19">
        <v>1.07</v>
      </c>
      <c r="AI19">
        <v>1.27</v>
      </c>
      <c r="AJ19" s="4">
        <v>13.74</v>
      </c>
      <c r="AL19" s="3">
        <v>0</v>
      </c>
      <c r="AM19">
        <v>0</v>
      </c>
      <c r="AN19">
        <v>4</v>
      </c>
      <c r="AO19">
        <v>0</v>
      </c>
      <c r="AP19">
        <v>0</v>
      </c>
      <c r="AQ19">
        <v>0</v>
      </c>
      <c r="AR19" s="4">
        <v>0</v>
      </c>
      <c r="AS19" s="3">
        <v>6</v>
      </c>
      <c r="AT19">
        <v>66</v>
      </c>
      <c r="AU19">
        <v>94</v>
      </c>
      <c r="AV19">
        <v>51</v>
      </c>
      <c r="AW19">
        <v>5</v>
      </c>
      <c r="AX19">
        <v>2</v>
      </c>
      <c r="AY19" s="4">
        <v>57</v>
      </c>
      <c r="BA19" s="15">
        <f t="shared" si="0"/>
        <v>4</v>
      </c>
      <c r="BB19" s="15">
        <f t="shared" si="1"/>
        <v>281</v>
      </c>
      <c r="BC19" s="15">
        <f t="shared" si="2"/>
        <v>48.63</v>
      </c>
    </row>
    <row r="20" spans="1:55" x14ac:dyDescent="0.3">
      <c r="A20" t="s">
        <v>37</v>
      </c>
      <c r="B20" s="2">
        <v>44822</v>
      </c>
      <c r="C20" s="3">
        <v>0</v>
      </c>
      <c r="D20">
        <v>13</v>
      </c>
      <c r="E20">
        <v>50</v>
      </c>
      <c r="F20">
        <v>0</v>
      </c>
      <c r="G20">
        <v>0</v>
      </c>
      <c r="H20">
        <v>0</v>
      </c>
      <c r="I20">
        <v>0</v>
      </c>
      <c r="J20">
        <v>89</v>
      </c>
      <c r="K20">
        <v>0</v>
      </c>
      <c r="L20" s="4">
        <v>47</v>
      </c>
      <c r="M20" s="3">
        <v>421.98</v>
      </c>
      <c r="N20">
        <v>405.21</v>
      </c>
      <c r="O20" s="4">
        <v>407</v>
      </c>
      <c r="P20" s="3">
        <v>263</v>
      </c>
      <c r="Q20">
        <v>2921</v>
      </c>
      <c r="R20">
        <v>2672</v>
      </c>
      <c r="S20">
        <v>2275</v>
      </c>
      <c r="T20">
        <v>640</v>
      </c>
      <c r="U20">
        <v>109</v>
      </c>
      <c r="V20" s="4">
        <v>4245</v>
      </c>
      <c r="W20" s="8">
        <v>2.2800000000000001E-2</v>
      </c>
      <c r="X20" s="9">
        <v>2.4E-2</v>
      </c>
      <c r="Y20" s="9">
        <v>2.9600000000000001E-2</v>
      </c>
      <c r="Z20" s="9">
        <v>2.1100000000000001E-2</v>
      </c>
      <c r="AA20" s="9">
        <v>2.3400000000000001E-2</v>
      </c>
      <c r="AB20" s="9">
        <v>2.75E-2</v>
      </c>
      <c r="AC20" s="10">
        <v>1.2E-2</v>
      </c>
      <c r="AD20" s="3">
        <v>1.44</v>
      </c>
      <c r="AE20">
        <v>6.92</v>
      </c>
      <c r="AF20">
        <v>12.91</v>
      </c>
      <c r="AG20">
        <v>9.07</v>
      </c>
      <c r="AH20">
        <v>2.34</v>
      </c>
      <c r="AI20">
        <v>0.44</v>
      </c>
      <c r="AJ20" s="4">
        <v>14.25</v>
      </c>
      <c r="AL20" s="3">
        <v>0</v>
      </c>
      <c r="AM20">
        <v>0</v>
      </c>
      <c r="AN20">
        <v>0</v>
      </c>
      <c r="AO20">
        <v>1</v>
      </c>
      <c r="AP20">
        <v>0</v>
      </c>
      <c r="AQ20">
        <v>0</v>
      </c>
      <c r="AR20" s="4">
        <v>0</v>
      </c>
      <c r="AS20" s="3">
        <v>6</v>
      </c>
      <c r="AT20">
        <v>70</v>
      </c>
      <c r="AU20">
        <v>79</v>
      </c>
      <c r="AV20">
        <v>48</v>
      </c>
      <c r="AW20">
        <v>15</v>
      </c>
      <c r="AX20">
        <v>3</v>
      </c>
      <c r="AY20" s="4">
        <v>51</v>
      </c>
      <c r="BA20" s="15">
        <f t="shared" si="0"/>
        <v>1</v>
      </c>
      <c r="BB20" s="15">
        <f t="shared" si="1"/>
        <v>272</v>
      </c>
      <c r="BC20" s="15">
        <f t="shared" si="2"/>
        <v>47.37</v>
      </c>
    </row>
    <row r="21" spans="1:55" x14ac:dyDescent="0.3">
      <c r="A21" t="s">
        <v>38</v>
      </c>
      <c r="B21" s="2">
        <v>44823</v>
      </c>
      <c r="C21" s="3">
        <v>0</v>
      </c>
      <c r="D21">
        <v>0</v>
      </c>
      <c r="E21">
        <v>82</v>
      </c>
      <c r="F21">
        <v>86</v>
      </c>
      <c r="G21">
        <v>54</v>
      </c>
      <c r="H21">
        <v>0</v>
      </c>
      <c r="I21">
        <v>23</v>
      </c>
      <c r="J21">
        <v>0</v>
      </c>
      <c r="K21">
        <v>0</v>
      </c>
      <c r="L21" s="4">
        <v>47</v>
      </c>
      <c r="M21" s="3">
        <v>415.66</v>
      </c>
      <c r="N21">
        <v>400.98</v>
      </c>
      <c r="O21" s="4">
        <v>401.94</v>
      </c>
      <c r="P21" s="3">
        <v>450</v>
      </c>
      <c r="Q21">
        <v>4351</v>
      </c>
      <c r="R21">
        <v>4271</v>
      </c>
      <c r="S21">
        <v>3431</v>
      </c>
      <c r="T21">
        <v>937</v>
      </c>
      <c r="U21">
        <v>194</v>
      </c>
      <c r="V21" s="4">
        <v>6746</v>
      </c>
      <c r="W21" s="8">
        <v>3.1099999999999999E-2</v>
      </c>
      <c r="X21" s="9">
        <v>1.77E-2</v>
      </c>
      <c r="Y21" s="9">
        <v>1.7999999999999999E-2</v>
      </c>
      <c r="Z21" s="9">
        <v>1.89E-2</v>
      </c>
      <c r="AA21" s="9">
        <v>2.6700000000000002E-2</v>
      </c>
      <c r="AB21" s="9">
        <v>3.61E-2</v>
      </c>
      <c r="AC21" s="10">
        <v>1.2500000000000001E-2</v>
      </c>
      <c r="AD21" s="3">
        <v>3.58</v>
      </c>
      <c r="AE21">
        <v>9.5399999999999991</v>
      </c>
      <c r="AF21">
        <v>9.2200000000000006</v>
      </c>
      <c r="AG21">
        <v>8.6</v>
      </c>
      <c r="AH21">
        <v>7.16</v>
      </c>
      <c r="AI21">
        <v>1.1399999999999999</v>
      </c>
      <c r="AJ21" s="4">
        <v>17.96</v>
      </c>
      <c r="AL21" s="3">
        <v>0</v>
      </c>
      <c r="AM21">
        <v>2</v>
      </c>
      <c r="AN21">
        <v>1</v>
      </c>
      <c r="AO21">
        <v>0</v>
      </c>
      <c r="AP21">
        <v>0</v>
      </c>
      <c r="AQ21">
        <v>0</v>
      </c>
      <c r="AR21" s="4">
        <v>1</v>
      </c>
      <c r="AS21" s="3">
        <v>14</v>
      </c>
      <c r="AT21">
        <v>77</v>
      </c>
      <c r="AU21">
        <v>77</v>
      </c>
      <c r="AV21">
        <v>65</v>
      </c>
      <c r="AW21">
        <v>25</v>
      </c>
      <c r="AX21">
        <v>7</v>
      </c>
      <c r="AY21" s="4">
        <v>84</v>
      </c>
      <c r="BA21" s="15">
        <f t="shared" si="0"/>
        <v>4</v>
      </c>
      <c r="BB21" s="15">
        <f t="shared" si="1"/>
        <v>349</v>
      </c>
      <c r="BC21" s="15">
        <f t="shared" si="2"/>
        <v>57.199999999999996</v>
      </c>
    </row>
    <row r="22" spans="1:55" x14ac:dyDescent="0.3">
      <c r="A22" t="s">
        <v>39</v>
      </c>
      <c r="B22" s="2">
        <v>44824</v>
      </c>
      <c r="C22" s="3">
        <v>0</v>
      </c>
      <c r="D22">
        <v>79</v>
      </c>
      <c r="E22">
        <v>0</v>
      </c>
      <c r="F22">
        <v>0</v>
      </c>
      <c r="G22">
        <v>0</v>
      </c>
      <c r="H22">
        <v>0</v>
      </c>
      <c r="I22">
        <v>0</v>
      </c>
      <c r="J22">
        <v>35</v>
      </c>
      <c r="K22">
        <v>0</v>
      </c>
      <c r="L22" s="4">
        <v>0</v>
      </c>
      <c r="M22" s="3">
        <v>412.52</v>
      </c>
      <c r="N22">
        <v>398.9</v>
      </c>
      <c r="O22" s="4">
        <v>398.54</v>
      </c>
      <c r="P22" s="3">
        <v>581</v>
      </c>
      <c r="Q22">
        <v>6583</v>
      </c>
      <c r="R22">
        <v>7083</v>
      </c>
      <c r="S22">
        <v>5236</v>
      </c>
      <c r="T22">
        <v>1248</v>
      </c>
      <c r="U22">
        <v>383</v>
      </c>
      <c r="V22" s="4">
        <v>918</v>
      </c>
      <c r="W22" s="8">
        <v>1.72E-2</v>
      </c>
      <c r="X22" s="9">
        <v>1.11E-2</v>
      </c>
      <c r="Y22" s="9">
        <v>1.7600000000000001E-2</v>
      </c>
      <c r="Z22" s="9">
        <v>1.41E-2</v>
      </c>
      <c r="AA22" s="9">
        <v>3.2099999999999997E-2</v>
      </c>
      <c r="AB22" s="9">
        <v>2.87E-2</v>
      </c>
      <c r="AC22" s="10">
        <v>6.7999999999999996E-3</v>
      </c>
      <c r="AD22" s="3">
        <v>2.84</v>
      </c>
      <c r="AE22">
        <v>16.18</v>
      </c>
      <c r="AF22">
        <v>17.010000000000002</v>
      </c>
      <c r="AG22">
        <v>11.11</v>
      </c>
      <c r="AH22">
        <v>12.92</v>
      </c>
      <c r="AI22">
        <v>2.99</v>
      </c>
      <c r="AJ22" s="4">
        <v>10.84</v>
      </c>
      <c r="AL22" s="3">
        <v>0</v>
      </c>
      <c r="AM22">
        <v>0</v>
      </c>
      <c r="AN22">
        <v>2</v>
      </c>
      <c r="AO22">
        <v>0</v>
      </c>
      <c r="AP22">
        <v>1</v>
      </c>
      <c r="AQ22">
        <v>0</v>
      </c>
      <c r="AR22" s="4">
        <v>0</v>
      </c>
      <c r="AS22" s="3">
        <v>10</v>
      </c>
      <c r="AT22">
        <v>73</v>
      </c>
      <c r="AU22">
        <v>125</v>
      </c>
      <c r="AV22">
        <v>74</v>
      </c>
      <c r="AW22">
        <v>40</v>
      </c>
      <c r="AX22">
        <v>11</v>
      </c>
      <c r="AY22" s="4">
        <v>62</v>
      </c>
      <c r="BA22" s="15">
        <f t="shared" si="0"/>
        <v>3</v>
      </c>
      <c r="BB22" s="15">
        <f t="shared" si="1"/>
        <v>395</v>
      </c>
      <c r="BC22" s="15">
        <f t="shared" si="2"/>
        <v>73.89</v>
      </c>
    </row>
    <row r="23" spans="1:55" x14ac:dyDescent="0.3">
      <c r="A23" t="s">
        <v>40</v>
      </c>
      <c r="B23" s="2">
        <v>44825</v>
      </c>
      <c r="C23" s="3">
        <v>100</v>
      </c>
      <c r="D23">
        <v>81</v>
      </c>
      <c r="E23">
        <v>0</v>
      </c>
      <c r="F23">
        <v>0</v>
      </c>
      <c r="G23">
        <v>32</v>
      </c>
      <c r="H23">
        <v>0</v>
      </c>
      <c r="I23">
        <v>0</v>
      </c>
      <c r="J23">
        <v>0</v>
      </c>
      <c r="K23">
        <v>0</v>
      </c>
      <c r="L23" s="4">
        <v>29</v>
      </c>
      <c r="M23" s="3">
        <v>422.12</v>
      </c>
      <c r="N23">
        <v>403.14</v>
      </c>
      <c r="O23" s="4">
        <v>407.13</v>
      </c>
      <c r="P23" s="3">
        <v>494</v>
      </c>
      <c r="Q23">
        <v>609</v>
      </c>
      <c r="R23">
        <v>6503</v>
      </c>
      <c r="S23">
        <v>4172</v>
      </c>
      <c r="T23">
        <v>1073</v>
      </c>
      <c r="U23">
        <v>390</v>
      </c>
      <c r="V23" s="4">
        <v>7797</v>
      </c>
      <c r="W23" s="8">
        <v>1.21E-2</v>
      </c>
      <c r="X23" s="9">
        <v>1.35E-2</v>
      </c>
      <c r="Y23" s="9">
        <v>1.4500000000000001E-2</v>
      </c>
      <c r="Z23" s="9">
        <v>1.5599999999999999E-2</v>
      </c>
      <c r="AA23" s="9">
        <v>1.9599999999999999E-2</v>
      </c>
      <c r="AB23" s="9">
        <v>3.3300000000000003E-2</v>
      </c>
      <c r="AC23" s="10">
        <v>8.2000000000000007E-3</v>
      </c>
      <c r="AD23" s="3">
        <v>1.05</v>
      </c>
      <c r="AE23">
        <v>19.61</v>
      </c>
      <c r="AF23">
        <v>13.24</v>
      </c>
      <c r="AG23">
        <v>15.38</v>
      </c>
      <c r="AH23">
        <v>11.74</v>
      </c>
      <c r="AI23">
        <v>3.53</v>
      </c>
      <c r="AJ23" s="4">
        <v>18.100000000000001</v>
      </c>
      <c r="AL23" s="3">
        <v>0</v>
      </c>
      <c r="AM23">
        <v>1</v>
      </c>
      <c r="AN23">
        <v>1</v>
      </c>
      <c r="AO23">
        <v>1</v>
      </c>
      <c r="AP23">
        <v>0</v>
      </c>
      <c r="AQ23">
        <v>0</v>
      </c>
      <c r="AR23" s="4">
        <v>0</v>
      </c>
      <c r="AS23" s="3">
        <v>6</v>
      </c>
      <c r="AT23">
        <v>82</v>
      </c>
      <c r="AU23">
        <v>94</v>
      </c>
      <c r="AV23">
        <v>65</v>
      </c>
      <c r="AW23">
        <v>21</v>
      </c>
      <c r="AX23">
        <v>13</v>
      </c>
      <c r="AY23" s="4">
        <v>64</v>
      </c>
      <c r="BA23" s="15">
        <f t="shared" si="0"/>
        <v>3</v>
      </c>
      <c r="BB23" s="15">
        <f t="shared" si="1"/>
        <v>345</v>
      </c>
      <c r="BC23" s="15">
        <f t="shared" si="2"/>
        <v>82.65</v>
      </c>
    </row>
    <row r="24" spans="1:55" x14ac:dyDescent="0.3">
      <c r="A24" t="s">
        <v>34</v>
      </c>
      <c r="B24" s="2">
        <v>44826</v>
      </c>
      <c r="C24" s="3">
        <v>0</v>
      </c>
      <c r="D24">
        <v>59</v>
      </c>
      <c r="E24">
        <v>46</v>
      </c>
      <c r="F24">
        <v>0</v>
      </c>
      <c r="G24">
        <v>0</v>
      </c>
      <c r="H24">
        <v>0</v>
      </c>
      <c r="I24">
        <v>0</v>
      </c>
      <c r="J24">
        <v>83</v>
      </c>
      <c r="K24">
        <v>0</v>
      </c>
      <c r="L24" s="4">
        <v>0</v>
      </c>
      <c r="M24" s="3">
        <v>421.99</v>
      </c>
      <c r="N24">
        <v>406.17</v>
      </c>
      <c r="O24" s="4">
        <v>411.1</v>
      </c>
      <c r="P24" s="3">
        <v>455</v>
      </c>
      <c r="Q24">
        <v>5229</v>
      </c>
      <c r="R24">
        <v>5999</v>
      </c>
      <c r="S24">
        <v>4079</v>
      </c>
      <c r="T24">
        <v>1019</v>
      </c>
      <c r="U24">
        <v>258</v>
      </c>
      <c r="V24" s="4">
        <v>6817</v>
      </c>
      <c r="W24" s="8">
        <v>2.1999999999999999E-2</v>
      </c>
      <c r="X24" s="9">
        <v>1.72E-2</v>
      </c>
      <c r="Y24" s="9">
        <v>2.1700000000000001E-2</v>
      </c>
      <c r="Z24" s="9">
        <v>2.2100000000000002E-2</v>
      </c>
      <c r="AA24" s="9">
        <v>2.2599999999999999E-2</v>
      </c>
      <c r="AB24" s="9">
        <v>2.7099999999999999E-2</v>
      </c>
      <c r="AC24" s="10">
        <v>1.01E-2</v>
      </c>
      <c r="AD24" s="3">
        <v>2.54</v>
      </c>
      <c r="AE24">
        <v>10.18</v>
      </c>
      <c r="AF24">
        <v>19.78</v>
      </c>
      <c r="AG24">
        <v>14.13</v>
      </c>
      <c r="AH24">
        <v>5.56</v>
      </c>
      <c r="AI24">
        <v>2.84</v>
      </c>
      <c r="AJ24" s="4">
        <v>17.989999999999998</v>
      </c>
      <c r="AL24" s="3">
        <v>0</v>
      </c>
      <c r="AM24">
        <v>0</v>
      </c>
      <c r="AN24">
        <v>1</v>
      </c>
      <c r="AO24">
        <v>1</v>
      </c>
      <c r="AP24">
        <v>0</v>
      </c>
      <c r="AQ24">
        <v>0</v>
      </c>
      <c r="AR24" s="4">
        <v>1</v>
      </c>
      <c r="AS24" s="3">
        <v>10</v>
      </c>
      <c r="AT24">
        <v>90</v>
      </c>
      <c r="AU24">
        <v>130</v>
      </c>
      <c r="AV24">
        <v>90</v>
      </c>
      <c r="AW24">
        <v>23</v>
      </c>
      <c r="AX24">
        <v>7</v>
      </c>
      <c r="AY24" s="4">
        <v>69</v>
      </c>
      <c r="BA24" s="15">
        <f t="shared" si="0"/>
        <v>3</v>
      </c>
      <c r="BB24" s="15">
        <f t="shared" si="1"/>
        <v>419</v>
      </c>
      <c r="BC24" s="15">
        <f t="shared" si="2"/>
        <v>73.02</v>
      </c>
    </row>
    <row r="25" spans="1:55" x14ac:dyDescent="0.3">
      <c r="A25" t="s">
        <v>35</v>
      </c>
      <c r="B25" s="2">
        <v>44827</v>
      </c>
      <c r="C25" s="3">
        <v>0</v>
      </c>
      <c r="D25">
        <v>62</v>
      </c>
      <c r="E25">
        <v>0</v>
      </c>
      <c r="F25">
        <v>24</v>
      </c>
      <c r="G25">
        <v>0</v>
      </c>
      <c r="H25">
        <v>60</v>
      </c>
      <c r="I25">
        <v>0</v>
      </c>
      <c r="J25">
        <v>0</v>
      </c>
      <c r="K25">
        <v>0</v>
      </c>
      <c r="L25" s="4">
        <v>39</v>
      </c>
      <c r="M25" s="3">
        <v>424.39</v>
      </c>
      <c r="N25">
        <v>406.29</v>
      </c>
      <c r="O25" s="4">
        <v>416.58</v>
      </c>
      <c r="P25" s="3">
        <v>300</v>
      </c>
      <c r="Q25">
        <v>4859</v>
      </c>
      <c r="R25">
        <v>5226</v>
      </c>
      <c r="S25">
        <v>3232</v>
      </c>
      <c r="T25">
        <v>683</v>
      </c>
      <c r="U25">
        <v>237</v>
      </c>
      <c r="V25" s="4">
        <v>5474</v>
      </c>
      <c r="W25" s="8">
        <v>2.3300000000000001E-2</v>
      </c>
      <c r="X25" s="9">
        <v>1.21E-2</v>
      </c>
      <c r="Y25" s="9">
        <v>1.9699999999999999E-2</v>
      </c>
      <c r="Z25" s="9">
        <v>2.07E-2</v>
      </c>
      <c r="AA25" s="9">
        <v>1.7600000000000001E-2</v>
      </c>
      <c r="AB25" s="9">
        <v>2.53E-2</v>
      </c>
      <c r="AC25" s="10">
        <v>1.15E-2</v>
      </c>
      <c r="AD25" s="3">
        <v>1.84</v>
      </c>
      <c r="AE25">
        <v>9.9</v>
      </c>
      <c r="AF25">
        <v>17.29</v>
      </c>
      <c r="AG25">
        <v>12.63</v>
      </c>
      <c r="AH25">
        <v>2.21</v>
      </c>
      <c r="AI25">
        <v>1.1000000000000001</v>
      </c>
      <c r="AJ25" s="4">
        <v>26.14</v>
      </c>
      <c r="AL25" s="3">
        <v>0</v>
      </c>
      <c r="AM25">
        <v>1</v>
      </c>
      <c r="AN25">
        <v>1</v>
      </c>
      <c r="AO25">
        <v>2</v>
      </c>
      <c r="AP25">
        <v>0</v>
      </c>
      <c r="AQ25">
        <v>0</v>
      </c>
      <c r="AR25" s="4">
        <v>0</v>
      </c>
      <c r="AS25" s="3">
        <v>7</v>
      </c>
      <c r="AT25">
        <v>59</v>
      </c>
      <c r="AU25">
        <v>103</v>
      </c>
      <c r="AV25">
        <v>67</v>
      </c>
      <c r="AW25">
        <v>12</v>
      </c>
      <c r="AX25">
        <v>6</v>
      </c>
      <c r="AY25" s="4">
        <v>63</v>
      </c>
      <c r="BA25" s="15">
        <f t="shared" si="0"/>
        <v>4</v>
      </c>
      <c r="BB25" s="15">
        <f t="shared" si="1"/>
        <v>317</v>
      </c>
      <c r="BC25" s="15">
        <f t="shared" si="2"/>
        <v>71.110000000000014</v>
      </c>
    </row>
    <row r="26" spans="1:55" x14ac:dyDescent="0.3">
      <c r="A26" t="s">
        <v>36</v>
      </c>
      <c r="B26" s="2">
        <v>44828</v>
      </c>
      <c r="C26" s="3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35</v>
      </c>
      <c r="J26">
        <v>40</v>
      </c>
      <c r="K26">
        <v>0</v>
      </c>
      <c r="L26" s="4">
        <v>68</v>
      </c>
      <c r="M26" s="3">
        <v>424.39</v>
      </c>
      <c r="N26">
        <v>406.29</v>
      </c>
      <c r="O26" s="4">
        <v>416.58</v>
      </c>
      <c r="P26" s="3">
        <v>642</v>
      </c>
      <c r="Q26">
        <v>4</v>
      </c>
      <c r="R26">
        <v>4541</v>
      </c>
      <c r="S26">
        <v>3366</v>
      </c>
      <c r="T26">
        <v>652</v>
      </c>
      <c r="U26">
        <v>446</v>
      </c>
      <c r="V26" s="4">
        <v>503</v>
      </c>
      <c r="W26" s="8">
        <v>2.3400000000000001E-2</v>
      </c>
      <c r="X26" s="9">
        <v>1.7000000000000001E-2</v>
      </c>
      <c r="Y26" s="9">
        <v>1.89E-2</v>
      </c>
      <c r="Z26" s="9">
        <v>2.0199999999999999E-2</v>
      </c>
      <c r="AA26" s="9">
        <v>1.84E-2</v>
      </c>
      <c r="AB26" s="9">
        <v>2.24E-2</v>
      </c>
      <c r="AC26" s="10">
        <v>1.15E-2</v>
      </c>
      <c r="AD26" s="3">
        <v>4.6100000000000003</v>
      </c>
      <c r="AE26">
        <v>16.28</v>
      </c>
      <c r="AF26">
        <v>14.39</v>
      </c>
      <c r="AG26">
        <v>17.7</v>
      </c>
      <c r="AH26">
        <v>1.82</v>
      </c>
      <c r="AI26">
        <v>2.5</v>
      </c>
      <c r="AJ26" s="4">
        <v>13.64</v>
      </c>
      <c r="AL26" s="3">
        <v>0</v>
      </c>
      <c r="AM26">
        <v>1</v>
      </c>
      <c r="AN26">
        <v>1</v>
      </c>
      <c r="AO26">
        <v>1</v>
      </c>
      <c r="AP26">
        <v>0</v>
      </c>
      <c r="AQ26">
        <v>0</v>
      </c>
      <c r="AR26" s="4">
        <v>0</v>
      </c>
      <c r="AS26" s="3">
        <v>15</v>
      </c>
      <c r="AT26">
        <v>68</v>
      </c>
      <c r="AU26">
        <v>86</v>
      </c>
      <c r="AV26">
        <v>68</v>
      </c>
      <c r="AW26">
        <v>12</v>
      </c>
      <c r="AX26">
        <v>10</v>
      </c>
      <c r="AY26" s="4">
        <v>58</v>
      </c>
      <c r="BA26" s="15">
        <f t="shared" si="0"/>
        <v>3</v>
      </c>
      <c r="BB26" s="15">
        <f t="shared" si="1"/>
        <v>317</v>
      </c>
      <c r="BC26" s="15">
        <f t="shared" si="2"/>
        <v>70.94</v>
      </c>
    </row>
    <row r="27" spans="1:55" x14ac:dyDescent="0.3">
      <c r="A27" t="s">
        <v>37</v>
      </c>
      <c r="B27" s="2">
        <v>44829</v>
      </c>
      <c r="C27" s="3">
        <v>0</v>
      </c>
      <c r="D27">
        <v>0</v>
      </c>
      <c r="E27">
        <v>58</v>
      </c>
      <c r="F27">
        <v>100</v>
      </c>
      <c r="G27">
        <v>20</v>
      </c>
      <c r="H27">
        <v>0</v>
      </c>
      <c r="I27">
        <v>0</v>
      </c>
      <c r="J27">
        <v>0</v>
      </c>
      <c r="K27">
        <v>0</v>
      </c>
      <c r="L27" s="4">
        <v>0</v>
      </c>
      <c r="M27" s="3">
        <v>424.39</v>
      </c>
      <c r="N27">
        <v>406.29</v>
      </c>
      <c r="O27" s="4">
        <v>416.58</v>
      </c>
      <c r="P27" s="3">
        <v>950</v>
      </c>
      <c r="Q27">
        <v>5606</v>
      </c>
      <c r="R27">
        <v>5987</v>
      </c>
      <c r="S27">
        <v>4353</v>
      </c>
      <c r="T27">
        <v>795</v>
      </c>
      <c r="U27">
        <v>454</v>
      </c>
      <c r="V27" s="4">
        <v>7179</v>
      </c>
      <c r="W27" s="8">
        <v>1.1599999999999999E-2</v>
      </c>
      <c r="X27" s="9">
        <v>1.37E-2</v>
      </c>
      <c r="Y27" s="9">
        <v>1.77E-2</v>
      </c>
      <c r="Z27" s="9">
        <v>1.7500000000000002E-2</v>
      </c>
      <c r="AA27" s="9">
        <v>1.26E-2</v>
      </c>
      <c r="AB27" s="9">
        <v>2.64E-2</v>
      </c>
      <c r="AC27" s="10">
        <v>8.2000000000000007E-3</v>
      </c>
      <c r="AD27" s="3">
        <v>3</v>
      </c>
      <c r="AE27">
        <v>15.87</v>
      </c>
      <c r="AF27">
        <v>18.239999999999998</v>
      </c>
      <c r="AG27">
        <v>14.99</v>
      </c>
      <c r="AH27">
        <v>2.48</v>
      </c>
      <c r="AI27">
        <v>3.52</v>
      </c>
      <c r="AJ27" s="4">
        <v>10.78</v>
      </c>
      <c r="AL27" s="3">
        <v>0</v>
      </c>
      <c r="AM27">
        <v>0</v>
      </c>
      <c r="AN27">
        <v>1</v>
      </c>
      <c r="AO27">
        <v>0</v>
      </c>
      <c r="AP27">
        <v>0</v>
      </c>
      <c r="AQ27">
        <v>0</v>
      </c>
      <c r="AR27" s="4">
        <v>0</v>
      </c>
      <c r="AS27" s="3">
        <v>11</v>
      </c>
      <c r="AT27">
        <v>77</v>
      </c>
      <c r="AU27">
        <v>106</v>
      </c>
      <c r="AV27">
        <v>76</v>
      </c>
      <c r="AW27">
        <v>10</v>
      </c>
      <c r="AX27">
        <v>12</v>
      </c>
      <c r="AY27" s="4">
        <v>59</v>
      </c>
      <c r="BA27" s="15">
        <f t="shared" si="0"/>
        <v>1</v>
      </c>
      <c r="BB27" s="15">
        <f t="shared" si="1"/>
        <v>351</v>
      </c>
      <c r="BC27" s="15">
        <f t="shared" si="2"/>
        <v>68.88</v>
      </c>
    </row>
    <row r="28" spans="1:55" x14ac:dyDescent="0.3">
      <c r="A28" t="s">
        <v>38</v>
      </c>
      <c r="B28" s="2">
        <v>44830</v>
      </c>
      <c r="C28" s="3">
        <v>0</v>
      </c>
      <c r="D28">
        <v>62</v>
      </c>
      <c r="E28">
        <v>37</v>
      </c>
      <c r="F28">
        <v>52</v>
      </c>
      <c r="G28">
        <v>0</v>
      </c>
      <c r="H28">
        <v>27</v>
      </c>
      <c r="I28">
        <v>0</v>
      </c>
      <c r="J28">
        <v>0</v>
      </c>
      <c r="K28">
        <v>0</v>
      </c>
      <c r="L28" s="4">
        <v>75</v>
      </c>
      <c r="M28" s="3">
        <v>425.98</v>
      </c>
      <c r="N28">
        <v>406.5</v>
      </c>
      <c r="O28" s="4">
        <v>419.68</v>
      </c>
      <c r="P28" s="3">
        <v>252</v>
      </c>
      <c r="Q28">
        <v>3972</v>
      </c>
      <c r="R28">
        <v>5391</v>
      </c>
      <c r="S28">
        <v>387</v>
      </c>
      <c r="T28">
        <v>106</v>
      </c>
      <c r="U28">
        <v>163</v>
      </c>
      <c r="V28" s="4">
        <v>5358</v>
      </c>
      <c r="W28" s="8">
        <v>7.9000000000000008E-3</v>
      </c>
      <c r="X28" s="9">
        <v>1.7600000000000001E-2</v>
      </c>
      <c r="Y28" s="9">
        <v>1.78E-2</v>
      </c>
      <c r="Z28" s="9">
        <v>2.2200000000000001E-2</v>
      </c>
      <c r="AA28" s="9">
        <v>2.64E-2</v>
      </c>
      <c r="AB28" s="9">
        <v>2.4500000000000001E-2</v>
      </c>
      <c r="AC28" s="10">
        <v>1.1900000000000001E-2</v>
      </c>
      <c r="AD28" s="3">
        <v>0.94</v>
      </c>
      <c r="AE28">
        <v>11.87</v>
      </c>
      <c r="AF28">
        <v>21.04</v>
      </c>
      <c r="AG28">
        <v>20.37</v>
      </c>
      <c r="AH28">
        <v>10.66</v>
      </c>
      <c r="AI28">
        <v>1.19</v>
      </c>
      <c r="AJ28" s="4">
        <v>19.600000000000001</v>
      </c>
      <c r="AL28" s="3">
        <v>0</v>
      </c>
      <c r="AM28">
        <v>2</v>
      </c>
      <c r="AN28">
        <v>1</v>
      </c>
      <c r="AO28">
        <v>2</v>
      </c>
      <c r="AP28">
        <v>0</v>
      </c>
      <c r="AQ28">
        <v>0</v>
      </c>
      <c r="AR28" s="4">
        <v>1</v>
      </c>
      <c r="AS28" s="3">
        <v>2</v>
      </c>
      <c r="AT28">
        <v>70</v>
      </c>
      <c r="AU28">
        <v>96</v>
      </c>
      <c r="AV28">
        <v>86</v>
      </c>
      <c r="AW28">
        <v>28</v>
      </c>
      <c r="AX28">
        <v>4</v>
      </c>
      <c r="AY28" s="4">
        <v>64</v>
      </c>
      <c r="BA28" s="15">
        <f t="shared" si="0"/>
        <v>6</v>
      </c>
      <c r="BB28" s="15">
        <f t="shared" si="1"/>
        <v>350</v>
      </c>
      <c r="BC28" s="15">
        <f t="shared" si="2"/>
        <v>85.669999999999987</v>
      </c>
    </row>
    <row r="29" spans="1:55" x14ac:dyDescent="0.3">
      <c r="A29" t="s">
        <v>39</v>
      </c>
      <c r="B29" s="2">
        <v>44831</v>
      </c>
      <c r="C29" s="3">
        <v>0</v>
      </c>
      <c r="D29">
        <v>71</v>
      </c>
      <c r="E29">
        <v>0</v>
      </c>
      <c r="F29">
        <v>0</v>
      </c>
      <c r="G29">
        <v>0</v>
      </c>
      <c r="H29">
        <v>33</v>
      </c>
      <c r="I29">
        <v>0</v>
      </c>
      <c r="J29">
        <v>0</v>
      </c>
      <c r="K29">
        <v>100</v>
      </c>
      <c r="L29" s="4">
        <v>63</v>
      </c>
      <c r="M29" s="3">
        <v>429.03</v>
      </c>
      <c r="N29">
        <v>407.45</v>
      </c>
      <c r="O29" s="4">
        <v>423.37</v>
      </c>
      <c r="P29" s="3">
        <v>457</v>
      </c>
      <c r="Q29">
        <v>5288</v>
      </c>
      <c r="R29">
        <v>5904</v>
      </c>
      <c r="S29">
        <v>5569</v>
      </c>
      <c r="T29">
        <v>1213</v>
      </c>
      <c r="U29">
        <v>224</v>
      </c>
      <c r="V29" s="4">
        <v>7729</v>
      </c>
      <c r="W29" s="8">
        <v>8.8000000000000005E-3</v>
      </c>
      <c r="X29" s="9">
        <v>1.61E-2</v>
      </c>
      <c r="Y29" s="9">
        <v>1.46E-2</v>
      </c>
      <c r="Z29" s="9">
        <v>1.8100000000000002E-2</v>
      </c>
      <c r="AA29" s="9">
        <v>1.7299999999999999E-2</v>
      </c>
      <c r="AB29" s="9">
        <v>2.6800000000000001E-2</v>
      </c>
      <c r="AC29" s="10">
        <v>1.04E-2</v>
      </c>
      <c r="AD29" s="3">
        <v>0.67</v>
      </c>
      <c r="AE29">
        <v>13.24</v>
      </c>
      <c r="AF29">
        <v>12.79</v>
      </c>
      <c r="AG29">
        <v>16.41</v>
      </c>
      <c r="AH29">
        <v>8.36</v>
      </c>
      <c r="AI29">
        <v>3.94</v>
      </c>
      <c r="AJ29" s="4">
        <v>15.3</v>
      </c>
      <c r="AL29" s="3">
        <v>0</v>
      </c>
      <c r="AM29">
        <v>3</v>
      </c>
      <c r="AN29">
        <v>0</v>
      </c>
      <c r="AO29">
        <v>1</v>
      </c>
      <c r="AP29">
        <v>0</v>
      </c>
      <c r="AQ29">
        <v>0</v>
      </c>
      <c r="AR29" s="4">
        <v>1</v>
      </c>
      <c r="AS29" s="3">
        <v>4</v>
      </c>
      <c r="AT29">
        <v>85</v>
      </c>
      <c r="AU29">
        <v>86</v>
      </c>
      <c r="AV29">
        <v>101</v>
      </c>
      <c r="AW29">
        <v>21</v>
      </c>
      <c r="AX29">
        <v>6</v>
      </c>
      <c r="AY29" s="4">
        <v>80</v>
      </c>
      <c r="BA29" s="15">
        <f t="shared" si="0"/>
        <v>5</v>
      </c>
      <c r="BB29" s="15">
        <f t="shared" si="1"/>
        <v>383</v>
      </c>
      <c r="BC29" s="15">
        <f t="shared" si="2"/>
        <v>70.709999999999994</v>
      </c>
    </row>
    <row r="30" spans="1:55" x14ac:dyDescent="0.3">
      <c r="A30" t="s">
        <v>40</v>
      </c>
      <c r="B30" s="2">
        <v>44832</v>
      </c>
      <c r="C30" s="3">
        <v>0</v>
      </c>
      <c r="D30">
        <v>72</v>
      </c>
      <c r="E30">
        <v>0</v>
      </c>
      <c r="F30">
        <v>0</v>
      </c>
      <c r="G30">
        <v>0</v>
      </c>
      <c r="H30">
        <v>25</v>
      </c>
      <c r="I30">
        <v>0</v>
      </c>
      <c r="J30">
        <v>0</v>
      </c>
      <c r="K30">
        <v>0</v>
      </c>
      <c r="L30" s="4">
        <v>71</v>
      </c>
      <c r="M30" s="3">
        <v>433.19</v>
      </c>
      <c r="N30">
        <v>411.26</v>
      </c>
      <c r="O30" s="4">
        <v>430.37</v>
      </c>
      <c r="P30" s="3">
        <v>563</v>
      </c>
      <c r="Q30">
        <v>4124</v>
      </c>
      <c r="R30">
        <v>4019</v>
      </c>
      <c r="S30">
        <v>4197</v>
      </c>
      <c r="T30">
        <v>971</v>
      </c>
      <c r="U30">
        <v>196</v>
      </c>
      <c r="V30" s="4">
        <v>555</v>
      </c>
      <c r="W30" s="8">
        <v>1.4200000000000001E-2</v>
      </c>
      <c r="X30" s="9">
        <v>1.6199999999999999E-2</v>
      </c>
      <c r="Y30" s="9">
        <v>2.0199999999999999E-2</v>
      </c>
      <c r="Z30" s="9">
        <v>1.41E-2</v>
      </c>
      <c r="AA30" s="9">
        <v>2.06E-2</v>
      </c>
      <c r="AB30" s="9">
        <v>2.0400000000000001E-2</v>
      </c>
      <c r="AC30" s="10">
        <v>1.06E-2</v>
      </c>
      <c r="AD30" s="3">
        <v>2.8</v>
      </c>
      <c r="AE30">
        <v>10.039999999999999</v>
      </c>
      <c r="AF30">
        <v>16.22</v>
      </c>
      <c r="AG30">
        <v>13.32</v>
      </c>
      <c r="AH30">
        <v>3.16</v>
      </c>
      <c r="AI30">
        <v>1.62</v>
      </c>
      <c r="AJ30" s="4">
        <v>10.93</v>
      </c>
      <c r="AL30" s="3">
        <v>0</v>
      </c>
      <c r="AM30">
        <v>1</v>
      </c>
      <c r="AN30">
        <v>1</v>
      </c>
      <c r="AO30">
        <v>0</v>
      </c>
      <c r="AP30">
        <v>0</v>
      </c>
      <c r="AQ30">
        <v>0</v>
      </c>
      <c r="AR30" s="4">
        <v>0</v>
      </c>
      <c r="AS30" s="3">
        <v>8</v>
      </c>
      <c r="AT30">
        <v>67</v>
      </c>
      <c r="AU30">
        <v>81</v>
      </c>
      <c r="AV30">
        <v>59</v>
      </c>
      <c r="AW30">
        <v>20</v>
      </c>
      <c r="AX30">
        <v>4</v>
      </c>
      <c r="AY30" s="4">
        <v>59</v>
      </c>
      <c r="BA30" s="15">
        <f t="shared" si="0"/>
        <v>2</v>
      </c>
      <c r="BB30" s="15">
        <f t="shared" si="1"/>
        <v>298</v>
      </c>
      <c r="BC30" s="15">
        <f t="shared" si="2"/>
        <v>58.089999999999989</v>
      </c>
    </row>
    <row r="31" spans="1:55" x14ac:dyDescent="0.3">
      <c r="A31" t="s">
        <v>34</v>
      </c>
      <c r="B31" s="2">
        <v>44833</v>
      </c>
      <c r="C31" s="3">
        <v>0</v>
      </c>
      <c r="D31">
        <v>49</v>
      </c>
      <c r="E31">
        <v>30</v>
      </c>
      <c r="F31">
        <v>0</v>
      </c>
      <c r="G31">
        <v>30</v>
      </c>
      <c r="H31">
        <v>44</v>
      </c>
      <c r="I31">
        <v>0</v>
      </c>
      <c r="J31">
        <v>0</v>
      </c>
      <c r="K31">
        <v>0</v>
      </c>
      <c r="L31" s="4">
        <v>32</v>
      </c>
      <c r="M31" s="3">
        <v>442.29</v>
      </c>
      <c r="N31">
        <v>420.21</v>
      </c>
      <c r="O31" s="4">
        <v>434.73</v>
      </c>
      <c r="P31" s="3">
        <v>1335</v>
      </c>
      <c r="Q31">
        <v>7211</v>
      </c>
      <c r="R31">
        <v>6627</v>
      </c>
      <c r="S31">
        <v>8529</v>
      </c>
      <c r="T31">
        <v>1461</v>
      </c>
      <c r="U31">
        <v>511</v>
      </c>
      <c r="V31" s="4">
        <v>11309</v>
      </c>
      <c r="W31" s="8">
        <v>1.5699999999999999E-2</v>
      </c>
      <c r="X31" s="9">
        <v>1.11E-2</v>
      </c>
      <c r="Y31" s="9">
        <v>1.54E-2</v>
      </c>
      <c r="Z31" s="9">
        <v>1.21E-2</v>
      </c>
      <c r="AA31" s="9">
        <v>1.1599999999999999E-2</v>
      </c>
      <c r="AB31" s="9">
        <v>3.3300000000000003E-2</v>
      </c>
      <c r="AC31" s="10">
        <v>8.8000000000000005E-3</v>
      </c>
      <c r="AD31" s="3">
        <v>6.84</v>
      </c>
      <c r="AE31">
        <v>12.76</v>
      </c>
      <c r="AF31">
        <v>29.41</v>
      </c>
      <c r="AG31">
        <v>23.52</v>
      </c>
      <c r="AH31">
        <v>3.05</v>
      </c>
      <c r="AI31">
        <v>6.48</v>
      </c>
      <c r="AJ31" s="4">
        <v>23.22</v>
      </c>
      <c r="AL31" s="3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 s="4">
        <v>0</v>
      </c>
      <c r="AS31" s="3">
        <v>21</v>
      </c>
      <c r="AT31">
        <v>80</v>
      </c>
      <c r="AU31">
        <v>102</v>
      </c>
      <c r="AV31">
        <v>103</v>
      </c>
      <c r="AW31">
        <v>17</v>
      </c>
      <c r="AX31">
        <v>17</v>
      </c>
      <c r="AY31" s="4">
        <v>99</v>
      </c>
      <c r="BA31" s="15">
        <f t="shared" si="0"/>
        <v>0</v>
      </c>
      <c r="BB31" s="15">
        <f t="shared" si="1"/>
        <v>439</v>
      </c>
      <c r="BC31" s="15">
        <f t="shared" si="2"/>
        <v>105.28</v>
      </c>
    </row>
    <row r="32" spans="1:55" ht="15" thickBot="1" x14ac:dyDescent="0.35">
      <c r="A32" t="s">
        <v>35</v>
      </c>
      <c r="B32" s="2">
        <v>44834</v>
      </c>
      <c r="C32" s="5">
        <v>0</v>
      </c>
      <c r="D32" s="6">
        <v>80</v>
      </c>
      <c r="E32" s="6">
        <v>0</v>
      </c>
      <c r="F32" s="6">
        <v>0</v>
      </c>
      <c r="G32" s="6">
        <v>0</v>
      </c>
      <c r="H32" s="6">
        <v>100</v>
      </c>
      <c r="I32" s="6">
        <v>0</v>
      </c>
      <c r="J32" s="6">
        <v>0</v>
      </c>
      <c r="K32" s="6">
        <v>0</v>
      </c>
      <c r="L32" s="7">
        <v>0</v>
      </c>
      <c r="M32" s="5">
        <v>438.88</v>
      </c>
      <c r="N32" s="6">
        <v>421.41</v>
      </c>
      <c r="O32" s="7">
        <v>428.57</v>
      </c>
      <c r="P32" s="5">
        <v>731</v>
      </c>
      <c r="Q32" s="6">
        <v>433</v>
      </c>
      <c r="R32" s="6">
        <v>3505</v>
      </c>
      <c r="S32" s="6">
        <v>4489</v>
      </c>
      <c r="T32" s="6">
        <v>615</v>
      </c>
      <c r="U32" s="6">
        <v>314</v>
      </c>
      <c r="V32" s="7">
        <v>6871</v>
      </c>
      <c r="W32" s="11">
        <v>2.3300000000000001E-2</v>
      </c>
      <c r="X32" s="12">
        <v>1.78E-2</v>
      </c>
      <c r="Y32" s="12">
        <v>1.9699999999999999E-2</v>
      </c>
      <c r="Z32" s="12">
        <v>2.3599999999999999E-2</v>
      </c>
      <c r="AA32" s="12">
        <v>1.95E-2</v>
      </c>
      <c r="AB32" s="12">
        <v>3.1800000000000002E-2</v>
      </c>
      <c r="AC32" s="13">
        <v>1.06E-2</v>
      </c>
      <c r="AD32" s="5">
        <v>6</v>
      </c>
      <c r="AE32" s="6">
        <v>17.079999999999998</v>
      </c>
      <c r="AF32" s="6">
        <v>10.78</v>
      </c>
      <c r="AG32" s="6">
        <v>24.38</v>
      </c>
      <c r="AH32" s="6">
        <v>2.2000000000000002</v>
      </c>
      <c r="AI32" s="6">
        <v>7.14</v>
      </c>
      <c r="AJ32" s="7">
        <v>14.26</v>
      </c>
      <c r="AL32" s="5">
        <v>0</v>
      </c>
      <c r="AM32" s="6">
        <v>1</v>
      </c>
      <c r="AN32" s="6">
        <v>1</v>
      </c>
      <c r="AO32" s="6">
        <v>0</v>
      </c>
      <c r="AP32" s="6">
        <v>0</v>
      </c>
      <c r="AQ32" s="6">
        <v>0</v>
      </c>
      <c r="AR32" s="7">
        <v>0</v>
      </c>
      <c r="AS32" s="5">
        <v>17</v>
      </c>
      <c r="AT32" s="6">
        <v>77</v>
      </c>
      <c r="AU32" s="6">
        <v>69</v>
      </c>
      <c r="AV32" s="6">
        <v>106</v>
      </c>
      <c r="AW32" s="6">
        <v>12</v>
      </c>
      <c r="AX32" s="6">
        <v>10</v>
      </c>
      <c r="AY32" s="7">
        <v>73</v>
      </c>
      <c r="BA32" s="16">
        <f t="shared" si="0"/>
        <v>2</v>
      </c>
      <c r="BB32" s="16">
        <f t="shared" si="1"/>
        <v>364</v>
      </c>
      <c r="BC32" s="16">
        <f t="shared" si="2"/>
        <v>81.84</v>
      </c>
    </row>
    <row r="34" spans="2:28" x14ac:dyDescent="0.3">
      <c r="B34" t="s">
        <v>84</v>
      </c>
      <c r="AB34" t="s">
        <v>84</v>
      </c>
    </row>
    <row r="35" spans="2:28" x14ac:dyDescent="0.3">
      <c r="B35" t="s">
        <v>85</v>
      </c>
      <c r="AB35" t="s">
        <v>85</v>
      </c>
    </row>
    <row r="37" spans="2:28" x14ac:dyDescent="0.3">
      <c r="B37" t="s">
        <v>86</v>
      </c>
      <c r="AB37" t="s">
        <v>86</v>
      </c>
    </row>
  </sheetData>
  <mergeCells count="10">
    <mergeCell ref="C1:L1"/>
    <mergeCell ref="M1:O1"/>
    <mergeCell ref="P1:V1"/>
    <mergeCell ref="W1:AC1"/>
    <mergeCell ref="AD1:AJ1"/>
    <mergeCell ref="BA1:BA2"/>
    <mergeCell ref="BB1:BB2"/>
    <mergeCell ref="BC1:BC2"/>
    <mergeCell ref="AL1:AR1"/>
    <mergeCell ref="AS1:AY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A4631-0C52-4AF0-AD4C-8DB957A2B626}">
  <dimension ref="A1:V219"/>
  <sheetViews>
    <sheetView topLeftCell="F37" zoomScale="54" zoomScaleNormal="36" workbookViewId="0">
      <selection activeCell="T39" sqref="T39"/>
    </sheetView>
  </sheetViews>
  <sheetFormatPr defaultColWidth="8.88671875" defaultRowHeight="14.4" x14ac:dyDescent="0.3"/>
  <cols>
    <col min="1" max="1" width="11.5546875" bestFit="1" customWidth="1"/>
    <col min="2" max="2" width="26" bestFit="1" customWidth="1"/>
    <col min="3" max="3" width="17.33203125" bestFit="1" customWidth="1"/>
    <col min="4" max="4" width="16.33203125" bestFit="1" customWidth="1"/>
    <col min="5" max="5" width="22.33203125" bestFit="1" customWidth="1"/>
    <col min="6" max="7" width="13.44140625" bestFit="1" customWidth="1"/>
    <col min="8" max="8" width="13.5546875" bestFit="1" customWidth="1"/>
    <col min="9" max="10" width="12.5546875" bestFit="1" customWidth="1"/>
    <col min="11" max="11" width="13.44140625" bestFit="1" customWidth="1"/>
    <col min="12" max="12" width="12.5546875" bestFit="1" customWidth="1"/>
    <col min="13" max="15" width="13.44140625" bestFit="1" customWidth="1"/>
    <col min="16" max="16" width="24.6640625" bestFit="1" customWidth="1"/>
    <col min="17" max="17" width="12.5546875" bestFit="1" customWidth="1"/>
    <col min="18" max="18" width="40.33203125" bestFit="1" customWidth="1"/>
    <col min="19" max="19" width="48.33203125" style="14" bestFit="1" customWidth="1"/>
    <col min="20" max="20" width="40.5546875" style="14" bestFit="1" customWidth="1"/>
    <col min="21" max="21" width="13.33203125" bestFit="1" customWidth="1"/>
  </cols>
  <sheetData>
    <row r="1" spans="1:21" ht="15" thickBot="1" x14ac:dyDescent="0.35">
      <c r="I1" s="38"/>
      <c r="J1" s="39"/>
      <c r="K1" s="39"/>
      <c r="L1" s="39"/>
      <c r="M1" s="39"/>
      <c r="N1" s="39"/>
      <c r="O1" s="39"/>
      <c r="P1" s="39"/>
      <c r="Q1" s="39"/>
      <c r="R1" s="40"/>
    </row>
    <row r="2" spans="1:21" ht="15" thickBot="1" x14ac:dyDescent="0.35">
      <c r="A2" s="55" t="s">
        <v>4</v>
      </c>
      <c r="B2" s="56">
        <f>IF(B3&lt;0,1,0)</f>
        <v>0</v>
      </c>
      <c r="C2" s="56">
        <f t="shared" ref="C2:R2" si="0">IF(C3&lt;0,1,0)</f>
        <v>0</v>
      </c>
      <c r="D2" s="56">
        <f t="shared" si="0"/>
        <v>0</v>
      </c>
      <c r="E2" s="56">
        <f t="shared" si="0"/>
        <v>1</v>
      </c>
      <c r="F2" s="56">
        <f t="shared" si="0"/>
        <v>0</v>
      </c>
      <c r="G2" s="56">
        <f t="shared" si="0"/>
        <v>1</v>
      </c>
      <c r="H2" s="56">
        <f t="shared" si="0"/>
        <v>0</v>
      </c>
      <c r="I2" s="57">
        <f t="shared" si="0"/>
        <v>0</v>
      </c>
      <c r="J2" s="58">
        <f t="shared" si="0"/>
        <v>0</v>
      </c>
      <c r="K2" s="58">
        <f t="shared" si="0"/>
        <v>1</v>
      </c>
      <c r="L2" s="58">
        <f t="shared" si="0"/>
        <v>0</v>
      </c>
      <c r="M2" s="58">
        <f t="shared" si="0"/>
        <v>1</v>
      </c>
      <c r="N2" s="58">
        <f t="shared" si="0"/>
        <v>1</v>
      </c>
      <c r="O2" s="58">
        <f t="shared" si="0"/>
        <v>1</v>
      </c>
      <c r="P2" s="58">
        <f t="shared" si="0"/>
        <v>1</v>
      </c>
      <c r="Q2" s="58">
        <f t="shared" si="0"/>
        <v>0</v>
      </c>
      <c r="R2" s="59">
        <f t="shared" si="0"/>
        <v>0</v>
      </c>
      <c r="S2" s="14" t="s">
        <v>254</v>
      </c>
      <c r="T2" s="14" t="s">
        <v>255</v>
      </c>
    </row>
    <row r="3" spans="1:21" ht="15" thickBot="1" x14ac:dyDescent="0.35">
      <c r="A3" s="55" t="s">
        <v>112</v>
      </c>
      <c r="B3" s="60">
        <f>CORREL(B6:B35,$B$6:$B$35)</f>
        <v>0.99999999999999989</v>
      </c>
      <c r="C3" s="61">
        <f t="shared" ref="C3:R3" si="1">CORREL(C6:C35,$B$6:$B$35)</f>
        <v>0.2049516170864033</v>
      </c>
      <c r="D3" s="62">
        <f t="shared" si="1"/>
        <v>0.18031895978717968</v>
      </c>
      <c r="E3" s="62">
        <f t="shared" si="1"/>
        <v>-5.2074977753520775E-2</v>
      </c>
      <c r="F3" s="62">
        <f t="shared" si="1"/>
        <v>6.1325880741950285E-2</v>
      </c>
      <c r="G3" s="62">
        <f t="shared" si="1"/>
        <v>-5.7160012929496587E-2</v>
      </c>
      <c r="H3" s="63">
        <f t="shared" si="1"/>
        <v>9.2182856182357026E-2</v>
      </c>
      <c r="I3" s="61">
        <f t="shared" si="1"/>
        <v>9.931628528017513E-3</v>
      </c>
      <c r="J3" s="62">
        <f t="shared" si="1"/>
        <v>8.4432591760095377E-2</v>
      </c>
      <c r="K3" s="62">
        <f t="shared" si="1"/>
        <v>-3.1988601775013607E-2</v>
      </c>
      <c r="L3" s="62">
        <f t="shared" si="1"/>
        <v>8.4619513775870854E-3</v>
      </c>
      <c r="M3" s="62">
        <f t="shared" si="1"/>
        <v>-5.9149547136145522E-2</v>
      </c>
      <c r="N3" s="62">
        <f t="shared" si="1"/>
        <v>-9.6417547718889468E-2</v>
      </c>
      <c r="O3" s="62">
        <f t="shared" si="1"/>
        <v>-0.10465414377038786</v>
      </c>
      <c r="P3" s="62">
        <f t="shared" si="1"/>
        <v>-7.9764748608465719E-2</v>
      </c>
      <c r="Q3" s="62">
        <f t="shared" si="1"/>
        <v>0.36171898714702583</v>
      </c>
      <c r="R3" s="64">
        <f t="shared" si="1"/>
        <v>0.14196322090418736</v>
      </c>
      <c r="S3" s="80">
        <f>MIN(C3:R3)</f>
        <v>-0.10465414377038786</v>
      </c>
      <c r="T3" s="80">
        <f>MAX(C3:R3)</f>
        <v>0.36171898714702583</v>
      </c>
    </row>
    <row r="4" spans="1:21" s="14" customFormat="1" x14ac:dyDescent="0.3">
      <c r="A4" s="65" t="s">
        <v>111</v>
      </c>
      <c r="B4" s="65" t="s">
        <v>90</v>
      </c>
      <c r="C4" s="66" t="s">
        <v>91</v>
      </c>
      <c r="D4" s="66" t="s">
        <v>92</v>
      </c>
      <c r="E4" s="66" t="s">
        <v>94</v>
      </c>
      <c r="F4" s="66" t="s">
        <v>95</v>
      </c>
      <c r="G4" s="66" t="s">
        <v>96</v>
      </c>
      <c r="H4" s="66" t="s">
        <v>97</v>
      </c>
      <c r="I4" s="67" t="s">
        <v>101</v>
      </c>
      <c r="J4" s="68" t="s">
        <v>102</v>
      </c>
      <c r="K4" s="68" t="s">
        <v>103</v>
      </c>
      <c r="L4" s="68" t="s">
        <v>104</v>
      </c>
      <c r="M4" s="68" t="s">
        <v>105</v>
      </c>
      <c r="N4" s="68" t="s">
        <v>106</v>
      </c>
      <c r="O4" s="68" t="s">
        <v>107</v>
      </c>
      <c r="P4" s="68" t="s">
        <v>108</v>
      </c>
      <c r="Q4" s="68" t="s">
        <v>109</v>
      </c>
      <c r="R4" s="69" t="s">
        <v>110</v>
      </c>
      <c r="U4"/>
    </row>
    <row r="5" spans="1:21" ht="15" thickBot="1" x14ac:dyDescent="0.35">
      <c r="A5" s="41" t="s">
        <v>76</v>
      </c>
      <c r="B5" s="41" t="s">
        <v>87</v>
      </c>
      <c r="C5" s="42" t="s">
        <v>88</v>
      </c>
      <c r="D5" s="43" t="s">
        <v>89</v>
      </c>
      <c r="E5" s="44" t="s">
        <v>93</v>
      </c>
      <c r="F5" s="43" t="s">
        <v>98</v>
      </c>
      <c r="G5" s="43" t="s">
        <v>99</v>
      </c>
      <c r="H5" s="44" t="s">
        <v>100</v>
      </c>
      <c r="I5" s="48" t="s">
        <v>27</v>
      </c>
      <c r="J5" s="43" t="s">
        <v>28</v>
      </c>
      <c r="K5" s="43" t="s">
        <v>29</v>
      </c>
      <c r="L5" s="43" t="s">
        <v>30</v>
      </c>
      <c r="M5" s="43" t="s">
        <v>31</v>
      </c>
      <c r="N5" s="43" t="s">
        <v>32</v>
      </c>
      <c r="O5" s="43" t="s">
        <v>33</v>
      </c>
      <c r="P5" s="43" t="s">
        <v>72</v>
      </c>
      <c r="Q5" s="43" t="s">
        <v>73</v>
      </c>
      <c r="R5" s="49" t="s">
        <v>74</v>
      </c>
    </row>
    <row r="6" spans="1:21" x14ac:dyDescent="0.3">
      <c r="A6" s="17">
        <v>44805</v>
      </c>
      <c r="B6" s="20">
        <v>2</v>
      </c>
      <c r="C6" s="23">
        <v>300</v>
      </c>
      <c r="D6" s="24">
        <v>61.12</v>
      </c>
      <c r="E6" s="25">
        <v>23441</v>
      </c>
      <c r="F6" s="24">
        <v>409.59</v>
      </c>
      <c r="G6" s="24">
        <v>401.28</v>
      </c>
      <c r="H6" s="25">
        <v>399.76</v>
      </c>
      <c r="I6" s="32">
        <v>0</v>
      </c>
      <c r="J6" s="33">
        <v>36</v>
      </c>
      <c r="K6" s="33">
        <v>100</v>
      </c>
      <c r="L6" s="33">
        <v>0</v>
      </c>
      <c r="M6" s="33">
        <v>100</v>
      </c>
      <c r="N6" s="33">
        <v>46</v>
      </c>
      <c r="O6" s="33">
        <v>0</v>
      </c>
      <c r="P6" s="33">
        <v>0</v>
      </c>
      <c r="Q6" s="33">
        <v>0</v>
      </c>
      <c r="R6" s="34">
        <v>52</v>
      </c>
    </row>
    <row r="7" spans="1:21" x14ac:dyDescent="0.3">
      <c r="A7" s="18">
        <v>44806</v>
      </c>
      <c r="B7" s="21">
        <v>2</v>
      </c>
      <c r="C7" s="26">
        <v>386</v>
      </c>
      <c r="D7" s="27">
        <v>55.68</v>
      </c>
      <c r="E7" s="28">
        <v>27388</v>
      </c>
      <c r="F7" s="27">
        <v>408.2</v>
      </c>
      <c r="G7" s="27">
        <v>398.96</v>
      </c>
      <c r="H7" s="28">
        <v>400.04</v>
      </c>
      <c r="I7" s="35">
        <v>93</v>
      </c>
      <c r="J7" s="36">
        <v>22</v>
      </c>
      <c r="K7" s="36">
        <v>0</v>
      </c>
      <c r="L7" s="36">
        <v>0</v>
      </c>
      <c r="M7" s="36">
        <v>31</v>
      </c>
      <c r="N7" s="36">
        <v>46</v>
      </c>
      <c r="O7" s="36">
        <v>0</v>
      </c>
      <c r="P7" s="36">
        <v>0</v>
      </c>
      <c r="Q7" s="36">
        <v>0</v>
      </c>
      <c r="R7" s="37">
        <v>0</v>
      </c>
    </row>
    <row r="8" spans="1:21" x14ac:dyDescent="0.3">
      <c r="A8" s="18">
        <v>44807</v>
      </c>
      <c r="B8" s="21">
        <v>2</v>
      </c>
      <c r="C8" s="26">
        <v>389</v>
      </c>
      <c r="D8" s="27">
        <v>50.84</v>
      </c>
      <c r="E8" s="28">
        <v>24388</v>
      </c>
      <c r="F8" s="27">
        <v>408.2</v>
      </c>
      <c r="G8" s="27">
        <v>398.96</v>
      </c>
      <c r="H8" s="28">
        <v>400.04</v>
      </c>
      <c r="I8" s="35">
        <v>0</v>
      </c>
      <c r="J8" s="36">
        <v>20</v>
      </c>
      <c r="K8" s="36">
        <v>0.5</v>
      </c>
      <c r="L8" s="36">
        <v>0</v>
      </c>
      <c r="M8" s="36">
        <v>0</v>
      </c>
      <c r="N8" s="36">
        <v>70</v>
      </c>
      <c r="O8" s="36">
        <v>100</v>
      </c>
      <c r="P8" s="36">
        <v>0</v>
      </c>
      <c r="Q8" s="36">
        <v>0</v>
      </c>
      <c r="R8" s="37">
        <v>0</v>
      </c>
    </row>
    <row r="9" spans="1:21" x14ac:dyDescent="0.3">
      <c r="A9" s="18">
        <v>44808</v>
      </c>
      <c r="B9" s="21">
        <v>4</v>
      </c>
      <c r="C9" s="26">
        <v>469</v>
      </c>
      <c r="D9" s="27">
        <v>53.18</v>
      </c>
      <c r="E9" s="28">
        <v>34189</v>
      </c>
      <c r="F9" s="27">
        <v>408.2</v>
      </c>
      <c r="G9" s="27">
        <v>398.96</v>
      </c>
      <c r="H9" s="28">
        <v>400.04</v>
      </c>
      <c r="I9" s="35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54</v>
      </c>
      <c r="R9" s="37">
        <v>32</v>
      </c>
    </row>
    <row r="10" spans="1:21" x14ac:dyDescent="0.3">
      <c r="A10" s="18">
        <v>44809</v>
      </c>
      <c r="B10" s="21">
        <v>0</v>
      </c>
      <c r="C10" s="26">
        <v>261</v>
      </c>
      <c r="D10" s="27">
        <v>48.27</v>
      </c>
      <c r="E10" s="28">
        <v>16825</v>
      </c>
      <c r="F10" s="27">
        <v>414.3</v>
      </c>
      <c r="G10" s="27">
        <v>403.83</v>
      </c>
      <c r="H10" s="28">
        <v>407.46</v>
      </c>
      <c r="I10" s="35">
        <v>0</v>
      </c>
      <c r="J10" s="36">
        <v>74</v>
      </c>
      <c r="K10" s="36">
        <v>0</v>
      </c>
      <c r="L10" s="36">
        <v>21</v>
      </c>
      <c r="M10" s="36">
        <v>0</v>
      </c>
      <c r="N10" s="36">
        <v>32</v>
      </c>
      <c r="O10" s="36">
        <v>0</v>
      </c>
      <c r="P10" s="36">
        <v>0</v>
      </c>
      <c r="Q10" s="36">
        <v>0</v>
      </c>
      <c r="R10" s="37">
        <v>0</v>
      </c>
    </row>
    <row r="11" spans="1:21" x14ac:dyDescent="0.3">
      <c r="A11" s="18">
        <v>44810</v>
      </c>
      <c r="B11" s="21">
        <v>1</v>
      </c>
      <c r="C11" s="26">
        <v>360</v>
      </c>
      <c r="D11" s="27">
        <v>48.779999999999994</v>
      </c>
      <c r="E11" s="28">
        <v>21956</v>
      </c>
      <c r="F11" s="27">
        <v>413.18</v>
      </c>
      <c r="G11" s="27">
        <v>403.34</v>
      </c>
      <c r="H11" s="28">
        <v>405.08</v>
      </c>
      <c r="I11" s="35">
        <v>0</v>
      </c>
      <c r="J11" s="36">
        <v>54</v>
      </c>
      <c r="K11" s="36">
        <v>0</v>
      </c>
      <c r="L11" s="36">
        <v>22</v>
      </c>
      <c r="M11" s="36">
        <v>0</v>
      </c>
      <c r="N11" s="36">
        <v>40</v>
      </c>
      <c r="O11" s="36">
        <v>77</v>
      </c>
      <c r="P11" s="36">
        <v>0</v>
      </c>
      <c r="Q11" s="36">
        <v>0</v>
      </c>
      <c r="R11" s="37">
        <v>0</v>
      </c>
    </row>
    <row r="12" spans="1:21" x14ac:dyDescent="0.3">
      <c r="A12" s="18">
        <v>44811</v>
      </c>
      <c r="B12" s="21">
        <v>3</v>
      </c>
      <c r="C12" s="26">
        <v>318</v>
      </c>
      <c r="D12" s="27">
        <v>51.96</v>
      </c>
      <c r="E12" s="28">
        <v>14214</v>
      </c>
      <c r="F12" s="27">
        <v>412.31</v>
      </c>
      <c r="G12" s="27">
        <v>401.49</v>
      </c>
      <c r="H12" s="28">
        <v>405.22</v>
      </c>
      <c r="I12" s="35">
        <v>0</v>
      </c>
      <c r="J12" s="36">
        <v>83</v>
      </c>
      <c r="K12" s="36">
        <v>0</v>
      </c>
      <c r="L12" s="36">
        <v>20</v>
      </c>
      <c r="M12" s="36">
        <v>22</v>
      </c>
      <c r="N12" s="36">
        <v>22</v>
      </c>
      <c r="O12" s="36">
        <v>0</v>
      </c>
      <c r="P12" s="36">
        <v>0</v>
      </c>
      <c r="Q12" s="36">
        <v>0</v>
      </c>
      <c r="R12" s="37">
        <v>0</v>
      </c>
    </row>
    <row r="13" spans="1:21" x14ac:dyDescent="0.3">
      <c r="A13" s="18">
        <v>44812</v>
      </c>
      <c r="B13" s="21">
        <v>2</v>
      </c>
      <c r="C13" s="26">
        <v>279</v>
      </c>
      <c r="D13" s="27">
        <v>47.75</v>
      </c>
      <c r="E13" s="28">
        <v>16884</v>
      </c>
      <c r="F13" s="27">
        <v>407.76</v>
      </c>
      <c r="G13" s="27">
        <v>397.57</v>
      </c>
      <c r="H13" s="28">
        <v>397.77</v>
      </c>
      <c r="I13" s="35">
        <v>0</v>
      </c>
      <c r="J13" s="36">
        <v>44</v>
      </c>
      <c r="K13" s="36">
        <v>0</v>
      </c>
      <c r="L13" s="36">
        <v>0</v>
      </c>
      <c r="M13" s="36">
        <v>0</v>
      </c>
      <c r="N13" s="36">
        <v>0</v>
      </c>
      <c r="O13" s="36">
        <v>16</v>
      </c>
      <c r="P13" s="36">
        <v>0</v>
      </c>
      <c r="Q13" s="36">
        <v>25</v>
      </c>
      <c r="R13" s="37">
        <v>31</v>
      </c>
    </row>
    <row r="14" spans="1:21" x14ac:dyDescent="0.3">
      <c r="A14" s="18">
        <v>44813</v>
      </c>
      <c r="B14" s="21">
        <v>3</v>
      </c>
      <c r="C14" s="26">
        <v>283</v>
      </c>
      <c r="D14" s="27">
        <v>49.319999999999993</v>
      </c>
      <c r="E14" s="28">
        <v>18696</v>
      </c>
      <c r="F14" s="27">
        <v>408.87</v>
      </c>
      <c r="G14" s="27">
        <v>395.48</v>
      </c>
      <c r="H14" s="28">
        <v>391.29</v>
      </c>
      <c r="I14" s="35">
        <v>0</v>
      </c>
      <c r="J14" s="36">
        <v>47</v>
      </c>
      <c r="K14" s="36">
        <v>33</v>
      </c>
      <c r="L14" s="36">
        <v>0</v>
      </c>
      <c r="M14" s="36">
        <v>0</v>
      </c>
      <c r="N14" s="36">
        <v>0</v>
      </c>
      <c r="O14" s="36">
        <v>24</v>
      </c>
      <c r="P14" s="36">
        <v>0</v>
      </c>
      <c r="Q14" s="36">
        <v>0</v>
      </c>
      <c r="R14" s="37">
        <v>0</v>
      </c>
    </row>
    <row r="15" spans="1:21" x14ac:dyDescent="0.3">
      <c r="A15" s="18">
        <v>44814</v>
      </c>
      <c r="B15" s="21">
        <v>2</v>
      </c>
      <c r="C15" s="26">
        <v>276</v>
      </c>
      <c r="D15" s="27">
        <v>48.690000000000005</v>
      </c>
      <c r="E15" s="28">
        <v>15418</v>
      </c>
      <c r="F15" s="27">
        <v>408.87</v>
      </c>
      <c r="G15" s="27">
        <v>395.48</v>
      </c>
      <c r="H15" s="28">
        <v>391.29</v>
      </c>
      <c r="I15" s="35">
        <v>0</v>
      </c>
      <c r="J15" s="36">
        <v>17</v>
      </c>
      <c r="K15" s="36">
        <v>0</v>
      </c>
      <c r="L15" s="36">
        <v>41</v>
      </c>
      <c r="M15" s="36">
        <v>0</v>
      </c>
      <c r="N15" s="36">
        <v>0</v>
      </c>
      <c r="O15" s="36">
        <v>0</v>
      </c>
      <c r="P15" s="36">
        <v>0</v>
      </c>
      <c r="Q15" s="36">
        <v>28</v>
      </c>
      <c r="R15" s="37">
        <v>0</v>
      </c>
    </row>
    <row r="16" spans="1:21" x14ac:dyDescent="0.3">
      <c r="A16" s="18">
        <v>44815</v>
      </c>
      <c r="B16" s="21">
        <v>1</v>
      </c>
      <c r="C16" s="26">
        <v>281</v>
      </c>
      <c r="D16" s="27">
        <v>45.62</v>
      </c>
      <c r="E16" s="28">
        <v>13295</v>
      </c>
      <c r="F16" s="27">
        <v>408.87</v>
      </c>
      <c r="G16" s="27">
        <v>395.48</v>
      </c>
      <c r="H16" s="28">
        <v>391.29</v>
      </c>
      <c r="I16" s="35">
        <v>0</v>
      </c>
      <c r="J16" s="36">
        <v>0.9</v>
      </c>
      <c r="K16" s="36">
        <v>0</v>
      </c>
      <c r="L16" s="36">
        <v>27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7">
        <v>47</v>
      </c>
    </row>
    <row r="17" spans="1:18" x14ac:dyDescent="0.3">
      <c r="A17" s="18">
        <v>44816</v>
      </c>
      <c r="B17" s="21">
        <v>2</v>
      </c>
      <c r="C17" s="26">
        <v>352</v>
      </c>
      <c r="D17" s="27">
        <v>57.56</v>
      </c>
      <c r="E17" s="28">
        <v>17354</v>
      </c>
      <c r="F17" s="27">
        <v>406.1</v>
      </c>
      <c r="G17" s="27">
        <v>395.06</v>
      </c>
      <c r="H17" s="28">
        <v>387.62</v>
      </c>
      <c r="I17" s="35">
        <v>0</v>
      </c>
      <c r="J17" s="36">
        <v>32</v>
      </c>
      <c r="K17" s="36">
        <v>0</v>
      </c>
      <c r="L17" s="36">
        <v>44</v>
      </c>
      <c r="M17" s="36">
        <v>0</v>
      </c>
      <c r="N17" s="36">
        <v>31</v>
      </c>
      <c r="O17" s="36">
        <v>0</v>
      </c>
      <c r="P17" s="36">
        <v>0</v>
      </c>
      <c r="Q17" s="36">
        <v>0</v>
      </c>
      <c r="R17" s="37">
        <v>0</v>
      </c>
    </row>
    <row r="18" spans="1:18" x14ac:dyDescent="0.3">
      <c r="A18" s="18">
        <v>44817</v>
      </c>
      <c r="B18" s="21">
        <v>1</v>
      </c>
      <c r="C18" s="26">
        <v>293</v>
      </c>
      <c r="D18" s="27">
        <v>48.17</v>
      </c>
      <c r="E18" s="28">
        <v>16523</v>
      </c>
      <c r="F18" s="27">
        <v>410.48</v>
      </c>
      <c r="G18" s="27">
        <v>396.42</v>
      </c>
      <c r="H18" s="28">
        <v>390.37</v>
      </c>
      <c r="I18" s="35">
        <v>0</v>
      </c>
      <c r="J18" s="36">
        <v>49</v>
      </c>
      <c r="K18" s="36">
        <v>0</v>
      </c>
      <c r="L18" s="36">
        <v>30</v>
      </c>
      <c r="M18" s="36">
        <v>0</v>
      </c>
      <c r="N18" s="36">
        <v>58</v>
      </c>
      <c r="O18" s="36">
        <v>0</v>
      </c>
      <c r="P18" s="36">
        <v>0</v>
      </c>
      <c r="Q18" s="36">
        <v>0</v>
      </c>
      <c r="R18" s="37">
        <v>94</v>
      </c>
    </row>
    <row r="19" spans="1:18" x14ac:dyDescent="0.3">
      <c r="A19" s="18">
        <v>44818</v>
      </c>
      <c r="B19" s="21">
        <v>4</v>
      </c>
      <c r="C19" s="26">
        <v>311</v>
      </c>
      <c r="D19" s="27">
        <v>53.359999999999992</v>
      </c>
      <c r="E19" s="28">
        <v>18326</v>
      </c>
      <c r="F19" s="27">
        <v>418.91</v>
      </c>
      <c r="G19" s="27">
        <v>402.09</v>
      </c>
      <c r="H19" s="28">
        <v>402.45</v>
      </c>
      <c r="I19" s="35">
        <v>0</v>
      </c>
      <c r="J19" s="36">
        <v>65</v>
      </c>
      <c r="K19" s="36">
        <v>0</v>
      </c>
      <c r="L19" s="36">
        <v>0</v>
      </c>
      <c r="M19" s="36">
        <v>0</v>
      </c>
      <c r="N19" s="36">
        <v>39</v>
      </c>
      <c r="O19" s="36">
        <v>0</v>
      </c>
      <c r="P19" s="36">
        <v>0</v>
      </c>
      <c r="Q19" s="36">
        <v>0</v>
      </c>
      <c r="R19" s="37">
        <v>0</v>
      </c>
    </row>
    <row r="20" spans="1:18" x14ac:dyDescent="0.3">
      <c r="A20" s="18">
        <v>44819</v>
      </c>
      <c r="B20" s="21">
        <v>2</v>
      </c>
      <c r="C20" s="26">
        <v>298</v>
      </c>
      <c r="D20" s="27">
        <v>51.510000000000005</v>
      </c>
      <c r="E20" s="28">
        <v>13218</v>
      </c>
      <c r="F20" s="27">
        <v>422.54</v>
      </c>
      <c r="G20" s="27">
        <v>405.65</v>
      </c>
      <c r="H20" s="28">
        <v>405.93</v>
      </c>
      <c r="I20" s="35">
        <v>0</v>
      </c>
      <c r="J20" s="36">
        <v>63</v>
      </c>
      <c r="K20" s="36">
        <v>79</v>
      </c>
      <c r="L20" s="36">
        <v>0</v>
      </c>
      <c r="M20" s="36">
        <v>0</v>
      </c>
      <c r="N20" s="36">
        <v>39</v>
      </c>
      <c r="O20" s="36">
        <v>0</v>
      </c>
      <c r="P20" s="36">
        <v>100</v>
      </c>
      <c r="Q20" s="36">
        <v>0</v>
      </c>
      <c r="R20" s="37">
        <v>100</v>
      </c>
    </row>
    <row r="21" spans="1:18" x14ac:dyDescent="0.3">
      <c r="A21" s="18">
        <v>44820</v>
      </c>
      <c r="B21" s="21">
        <v>2</v>
      </c>
      <c r="C21" s="26">
        <v>253</v>
      </c>
      <c r="D21" s="27">
        <v>55.410000000000004</v>
      </c>
      <c r="E21" s="28">
        <v>8235</v>
      </c>
      <c r="F21" s="27">
        <v>421.98</v>
      </c>
      <c r="G21" s="27">
        <v>405.21</v>
      </c>
      <c r="H21" s="28">
        <v>407</v>
      </c>
      <c r="I21" s="35">
        <v>0</v>
      </c>
      <c r="J21" s="36">
        <v>54</v>
      </c>
      <c r="K21" s="36">
        <v>46</v>
      </c>
      <c r="L21" s="36">
        <v>0</v>
      </c>
      <c r="M21" s="36">
        <v>0</v>
      </c>
      <c r="N21" s="36">
        <v>22</v>
      </c>
      <c r="O21" s="36">
        <v>0</v>
      </c>
      <c r="P21" s="36">
        <v>0</v>
      </c>
      <c r="Q21" s="36">
        <v>0</v>
      </c>
      <c r="R21" s="37">
        <v>96</v>
      </c>
    </row>
    <row r="22" spans="1:18" x14ac:dyDescent="0.3">
      <c r="A22" s="18">
        <v>44821</v>
      </c>
      <c r="B22" s="21">
        <v>4</v>
      </c>
      <c r="C22" s="26">
        <v>281</v>
      </c>
      <c r="D22" s="27">
        <v>48.63</v>
      </c>
      <c r="E22" s="28">
        <v>6783</v>
      </c>
      <c r="F22" s="27">
        <v>421.98</v>
      </c>
      <c r="G22" s="27">
        <v>405.21</v>
      </c>
      <c r="H22" s="28">
        <v>407</v>
      </c>
      <c r="I22" s="35">
        <v>0</v>
      </c>
      <c r="J22" s="36">
        <v>0</v>
      </c>
      <c r="K22" s="36">
        <v>0</v>
      </c>
      <c r="L22" s="36">
        <v>0</v>
      </c>
      <c r="M22" s="36">
        <v>0</v>
      </c>
      <c r="N22" s="36">
        <v>41</v>
      </c>
      <c r="O22" s="36">
        <v>0</v>
      </c>
      <c r="P22" s="36">
        <v>0</v>
      </c>
      <c r="Q22" s="36">
        <v>0</v>
      </c>
      <c r="R22" s="37">
        <v>36</v>
      </c>
    </row>
    <row r="23" spans="1:18" x14ac:dyDescent="0.3">
      <c r="A23" s="18">
        <v>44822</v>
      </c>
      <c r="B23" s="21">
        <v>1</v>
      </c>
      <c r="C23" s="26">
        <v>272</v>
      </c>
      <c r="D23" s="27">
        <v>47.37</v>
      </c>
      <c r="E23" s="28">
        <v>13125</v>
      </c>
      <c r="F23" s="27">
        <v>421.98</v>
      </c>
      <c r="G23" s="27">
        <v>405.21</v>
      </c>
      <c r="H23" s="28">
        <v>407</v>
      </c>
      <c r="I23" s="35">
        <v>0</v>
      </c>
      <c r="J23" s="36">
        <v>13</v>
      </c>
      <c r="K23" s="36">
        <v>50</v>
      </c>
      <c r="L23" s="36">
        <v>0</v>
      </c>
      <c r="M23" s="36">
        <v>0</v>
      </c>
      <c r="N23" s="36">
        <v>0</v>
      </c>
      <c r="O23" s="36">
        <v>0</v>
      </c>
      <c r="P23" s="36">
        <v>89</v>
      </c>
      <c r="Q23" s="36">
        <v>0</v>
      </c>
      <c r="R23" s="37">
        <v>47</v>
      </c>
    </row>
    <row r="24" spans="1:18" x14ac:dyDescent="0.3">
      <c r="A24" s="18">
        <v>44823</v>
      </c>
      <c r="B24" s="21">
        <v>4</v>
      </c>
      <c r="C24" s="26">
        <v>349</v>
      </c>
      <c r="D24" s="27">
        <v>57.199999999999996</v>
      </c>
      <c r="E24" s="28">
        <v>20380</v>
      </c>
      <c r="F24" s="27">
        <v>415.66</v>
      </c>
      <c r="G24" s="27">
        <v>400.98</v>
      </c>
      <c r="H24" s="28">
        <v>401.94</v>
      </c>
      <c r="I24" s="35">
        <v>0</v>
      </c>
      <c r="J24" s="36">
        <v>0</v>
      </c>
      <c r="K24" s="36">
        <v>82</v>
      </c>
      <c r="L24" s="36">
        <v>86</v>
      </c>
      <c r="M24" s="36">
        <v>54</v>
      </c>
      <c r="N24" s="36">
        <v>0</v>
      </c>
      <c r="O24" s="36">
        <v>23</v>
      </c>
      <c r="P24" s="36">
        <v>0</v>
      </c>
      <c r="Q24" s="36">
        <v>0</v>
      </c>
      <c r="R24" s="37">
        <v>47</v>
      </c>
    </row>
    <row r="25" spans="1:18" x14ac:dyDescent="0.3">
      <c r="A25" s="18">
        <v>44824</v>
      </c>
      <c r="B25" s="21">
        <v>3</v>
      </c>
      <c r="C25" s="26">
        <v>395</v>
      </c>
      <c r="D25" s="27">
        <v>73.89</v>
      </c>
      <c r="E25" s="28">
        <v>22032</v>
      </c>
      <c r="F25" s="27">
        <v>412.52</v>
      </c>
      <c r="G25" s="27">
        <v>398.9</v>
      </c>
      <c r="H25" s="28">
        <v>398.54</v>
      </c>
      <c r="I25" s="35">
        <v>0</v>
      </c>
      <c r="J25" s="36">
        <v>79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35</v>
      </c>
      <c r="Q25" s="36">
        <v>0</v>
      </c>
      <c r="R25" s="37">
        <v>0</v>
      </c>
    </row>
    <row r="26" spans="1:18" x14ac:dyDescent="0.3">
      <c r="A26" s="18">
        <v>44825</v>
      </c>
      <c r="B26" s="21">
        <v>3</v>
      </c>
      <c r="C26" s="26">
        <v>345</v>
      </c>
      <c r="D26" s="27">
        <v>82.65</v>
      </c>
      <c r="E26" s="28">
        <v>21038</v>
      </c>
      <c r="F26" s="27">
        <v>422.12</v>
      </c>
      <c r="G26" s="27">
        <v>403.14</v>
      </c>
      <c r="H26" s="28">
        <v>407.13</v>
      </c>
      <c r="I26" s="35">
        <v>100</v>
      </c>
      <c r="J26" s="36">
        <v>81</v>
      </c>
      <c r="K26" s="36">
        <v>0</v>
      </c>
      <c r="L26" s="36">
        <v>0</v>
      </c>
      <c r="M26" s="36">
        <v>32</v>
      </c>
      <c r="N26" s="36">
        <v>0</v>
      </c>
      <c r="O26" s="36">
        <v>0</v>
      </c>
      <c r="P26" s="36">
        <v>0</v>
      </c>
      <c r="Q26" s="36">
        <v>0</v>
      </c>
      <c r="R26" s="37">
        <v>29</v>
      </c>
    </row>
    <row r="27" spans="1:18" x14ac:dyDescent="0.3">
      <c r="A27" s="18">
        <v>44826</v>
      </c>
      <c r="B27" s="21">
        <v>3</v>
      </c>
      <c r="C27" s="26">
        <v>419</v>
      </c>
      <c r="D27" s="27">
        <v>73.02</v>
      </c>
      <c r="E27" s="28">
        <v>23856</v>
      </c>
      <c r="F27" s="27">
        <v>421.99</v>
      </c>
      <c r="G27" s="27">
        <v>406.17</v>
      </c>
      <c r="H27" s="28">
        <v>411.1</v>
      </c>
      <c r="I27" s="35">
        <v>0</v>
      </c>
      <c r="J27" s="36">
        <v>59</v>
      </c>
      <c r="K27" s="36">
        <v>46</v>
      </c>
      <c r="L27" s="36">
        <v>0</v>
      </c>
      <c r="M27" s="36">
        <v>0</v>
      </c>
      <c r="N27" s="36">
        <v>0</v>
      </c>
      <c r="O27" s="36">
        <v>0</v>
      </c>
      <c r="P27" s="36">
        <v>83</v>
      </c>
      <c r="Q27" s="36">
        <v>0</v>
      </c>
      <c r="R27" s="37">
        <v>0</v>
      </c>
    </row>
    <row r="28" spans="1:18" x14ac:dyDescent="0.3">
      <c r="A28" s="18">
        <v>44827</v>
      </c>
      <c r="B28" s="21">
        <v>4</v>
      </c>
      <c r="C28" s="26">
        <v>317</v>
      </c>
      <c r="D28" s="27">
        <v>71.110000000000014</v>
      </c>
      <c r="E28" s="28">
        <v>20011</v>
      </c>
      <c r="F28" s="27">
        <v>424.39</v>
      </c>
      <c r="G28" s="27">
        <v>406.29</v>
      </c>
      <c r="H28" s="28">
        <v>416.58</v>
      </c>
      <c r="I28" s="35">
        <v>0</v>
      </c>
      <c r="J28" s="36">
        <v>62</v>
      </c>
      <c r="K28" s="36">
        <v>0</v>
      </c>
      <c r="L28" s="36">
        <v>24</v>
      </c>
      <c r="M28" s="36">
        <v>0</v>
      </c>
      <c r="N28" s="36">
        <v>60</v>
      </c>
      <c r="O28" s="36">
        <v>0</v>
      </c>
      <c r="P28" s="36">
        <v>0</v>
      </c>
      <c r="Q28" s="36">
        <v>0</v>
      </c>
      <c r="R28" s="37">
        <v>39</v>
      </c>
    </row>
    <row r="29" spans="1:18" x14ac:dyDescent="0.3">
      <c r="A29" s="18">
        <v>44828</v>
      </c>
      <c r="B29" s="21">
        <v>3</v>
      </c>
      <c r="C29" s="26">
        <v>317</v>
      </c>
      <c r="D29" s="27">
        <v>70.94</v>
      </c>
      <c r="E29" s="28">
        <v>10154</v>
      </c>
      <c r="F29" s="27">
        <v>424.39</v>
      </c>
      <c r="G29" s="27">
        <v>406.29</v>
      </c>
      <c r="H29" s="28">
        <v>416.58</v>
      </c>
      <c r="I29" s="35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35</v>
      </c>
      <c r="P29" s="36">
        <v>40</v>
      </c>
      <c r="Q29" s="36">
        <v>0</v>
      </c>
      <c r="R29" s="37">
        <v>68</v>
      </c>
    </row>
    <row r="30" spans="1:18" x14ac:dyDescent="0.3">
      <c r="A30" s="18">
        <v>44829</v>
      </c>
      <c r="B30" s="21">
        <v>1</v>
      </c>
      <c r="C30" s="26">
        <v>351</v>
      </c>
      <c r="D30" s="27">
        <v>68.88</v>
      </c>
      <c r="E30" s="28">
        <v>25324</v>
      </c>
      <c r="F30" s="27">
        <v>424.39</v>
      </c>
      <c r="G30" s="27">
        <v>406.29</v>
      </c>
      <c r="H30" s="28">
        <v>416.58</v>
      </c>
      <c r="I30" s="35">
        <v>0</v>
      </c>
      <c r="J30" s="36">
        <v>0</v>
      </c>
      <c r="K30" s="36">
        <v>58</v>
      </c>
      <c r="L30" s="36">
        <v>100</v>
      </c>
      <c r="M30" s="36">
        <v>20</v>
      </c>
      <c r="N30" s="36">
        <v>0</v>
      </c>
      <c r="O30" s="36">
        <v>0</v>
      </c>
      <c r="P30" s="36">
        <v>0</v>
      </c>
      <c r="Q30" s="36">
        <v>0</v>
      </c>
      <c r="R30" s="37">
        <v>0</v>
      </c>
    </row>
    <row r="31" spans="1:18" x14ac:dyDescent="0.3">
      <c r="A31" s="18">
        <v>44830</v>
      </c>
      <c r="B31" s="21">
        <v>6</v>
      </c>
      <c r="C31" s="26">
        <v>350</v>
      </c>
      <c r="D31" s="27">
        <v>85.669999999999987</v>
      </c>
      <c r="E31" s="28">
        <v>15629</v>
      </c>
      <c r="F31" s="27">
        <v>425.98</v>
      </c>
      <c r="G31" s="27">
        <v>406.5</v>
      </c>
      <c r="H31" s="28">
        <v>419.68</v>
      </c>
      <c r="I31" s="35">
        <v>0</v>
      </c>
      <c r="J31" s="36">
        <v>62</v>
      </c>
      <c r="K31" s="36">
        <v>37</v>
      </c>
      <c r="L31" s="36">
        <v>52</v>
      </c>
      <c r="M31" s="36">
        <v>0</v>
      </c>
      <c r="N31" s="36">
        <v>27</v>
      </c>
      <c r="O31" s="36">
        <v>0</v>
      </c>
      <c r="P31" s="36">
        <v>0</v>
      </c>
      <c r="Q31" s="36">
        <v>0</v>
      </c>
      <c r="R31" s="37">
        <v>75</v>
      </c>
    </row>
    <row r="32" spans="1:18" x14ac:dyDescent="0.3">
      <c r="A32" s="18">
        <v>44831</v>
      </c>
      <c r="B32" s="21">
        <v>5</v>
      </c>
      <c r="C32" s="26">
        <v>383</v>
      </c>
      <c r="D32" s="27">
        <v>70.709999999999994</v>
      </c>
      <c r="E32" s="28">
        <v>26384</v>
      </c>
      <c r="F32" s="27">
        <v>429.03</v>
      </c>
      <c r="G32" s="27">
        <v>407.45</v>
      </c>
      <c r="H32" s="28">
        <v>423.37</v>
      </c>
      <c r="I32" s="35">
        <v>0</v>
      </c>
      <c r="J32" s="36">
        <v>71</v>
      </c>
      <c r="K32" s="36">
        <v>0</v>
      </c>
      <c r="L32" s="36">
        <v>0</v>
      </c>
      <c r="M32" s="36">
        <v>0</v>
      </c>
      <c r="N32" s="36">
        <v>33</v>
      </c>
      <c r="O32" s="36">
        <v>0</v>
      </c>
      <c r="P32" s="36">
        <v>0</v>
      </c>
      <c r="Q32" s="36">
        <v>100</v>
      </c>
      <c r="R32" s="37">
        <v>63</v>
      </c>
    </row>
    <row r="33" spans="1:20" x14ac:dyDescent="0.3">
      <c r="A33" s="18">
        <v>44832</v>
      </c>
      <c r="B33" s="21">
        <v>2</v>
      </c>
      <c r="C33" s="26">
        <v>298</v>
      </c>
      <c r="D33" s="27">
        <v>58.089999999999989</v>
      </c>
      <c r="E33" s="28">
        <v>14625</v>
      </c>
      <c r="F33" s="27">
        <v>433.19</v>
      </c>
      <c r="G33" s="27">
        <v>411.26</v>
      </c>
      <c r="H33" s="28">
        <v>430.37</v>
      </c>
      <c r="I33" s="35">
        <v>0</v>
      </c>
      <c r="J33" s="36">
        <v>72</v>
      </c>
      <c r="K33" s="36">
        <v>0</v>
      </c>
      <c r="L33" s="36">
        <v>0</v>
      </c>
      <c r="M33" s="36">
        <v>0</v>
      </c>
      <c r="N33" s="36">
        <v>25</v>
      </c>
      <c r="O33" s="36">
        <v>0</v>
      </c>
      <c r="P33" s="36">
        <v>0</v>
      </c>
      <c r="Q33" s="36">
        <v>0</v>
      </c>
      <c r="R33" s="37">
        <v>71</v>
      </c>
    </row>
    <row r="34" spans="1:20" x14ac:dyDescent="0.3">
      <c r="A34" s="18">
        <v>44833</v>
      </c>
      <c r="B34" s="21">
        <v>0</v>
      </c>
      <c r="C34" s="26">
        <v>439</v>
      </c>
      <c r="D34" s="27">
        <v>105.28</v>
      </c>
      <c r="E34" s="28">
        <v>36983</v>
      </c>
      <c r="F34" s="27">
        <v>442.29</v>
      </c>
      <c r="G34" s="27">
        <v>420.21</v>
      </c>
      <c r="H34" s="28">
        <v>434.73</v>
      </c>
      <c r="I34" s="35">
        <v>0</v>
      </c>
      <c r="J34" s="36">
        <v>49</v>
      </c>
      <c r="K34" s="36">
        <v>30</v>
      </c>
      <c r="L34" s="36">
        <v>0</v>
      </c>
      <c r="M34" s="36">
        <v>30</v>
      </c>
      <c r="N34" s="36">
        <v>44</v>
      </c>
      <c r="O34" s="36">
        <v>0</v>
      </c>
      <c r="P34" s="36">
        <v>0</v>
      </c>
      <c r="Q34" s="36">
        <v>0</v>
      </c>
      <c r="R34" s="37">
        <v>32</v>
      </c>
    </row>
    <row r="35" spans="1:20" ht="15" thickBot="1" x14ac:dyDescent="0.35">
      <c r="A35" s="19">
        <v>44834</v>
      </c>
      <c r="B35" s="22">
        <v>2</v>
      </c>
      <c r="C35" s="29">
        <v>364</v>
      </c>
      <c r="D35" s="30">
        <v>81.84</v>
      </c>
      <c r="E35" s="31">
        <v>16958</v>
      </c>
      <c r="F35" s="30">
        <v>438.88</v>
      </c>
      <c r="G35" s="30">
        <v>421.41</v>
      </c>
      <c r="H35" s="31">
        <v>428.57</v>
      </c>
      <c r="I35" s="45">
        <v>0</v>
      </c>
      <c r="J35" s="46">
        <v>80</v>
      </c>
      <c r="K35" s="46">
        <v>0</v>
      </c>
      <c r="L35" s="46">
        <v>0</v>
      </c>
      <c r="M35" s="46">
        <v>0</v>
      </c>
      <c r="N35" s="46">
        <v>100</v>
      </c>
      <c r="O35" s="46">
        <v>0</v>
      </c>
      <c r="P35" s="46">
        <v>0</v>
      </c>
      <c r="Q35" s="46">
        <v>0</v>
      </c>
      <c r="R35" s="47">
        <v>0</v>
      </c>
    </row>
    <row r="38" spans="1:20" ht="15" thickBot="1" x14ac:dyDescent="0.35"/>
    <row r="39" spans="1:20" ht="15" thickBot="1" x14ac:dyDescent="0.35">
      <c r="A39" s="53" t="s">
        <v>76</v>
      </c>
      <c r="B39" s="53" t="s">
        <v>87</v>
      </c>
      <c r="C39" s="54" t="s">
        <v>88</v>
      </c>
      <c r="D39" s="42" t="s">
        <v>89</v>
      </c>
      <c r="E39" s="44" t="s">
        <v>93</v>
      </c>
      <c r="F39" s="43" t="s">
        <v>98</v>
      </c>
      <c r="G39" s="43" t="s">
        <v>99</v>
      </c>
      <c r="H39" s="44" t="s">
        <v>100</v>
      </c>
      <c r="I39" s="48" t="s">
        <v>27</v>
      </c>
      <c r="J39" s="43" t="s">
        <v>28</v>
      </c>
      <c r="K39" s="43" t="s">
        <v>29</v>
      </c>
      <c r="L39" s="43" t="s">
        <v>30</v>
      </c>
      <c r="M39" s="43" t="s">
        <v>31</v>
      </c>
      <c r="N39" s="43" t="s">
        <v>32</v>
      </c>
      <c r="O39" s="43" t="s">
        <v>33</v>
      </c>
      <c r="P39" s="43" t="s">
        <v>72</v>
      </c>
      <c r="Q39" s="43" t="s">
        <v>73</v>
      </c>
      <c r="R39" s="49" t="s">
        <v>74</v>
      </c>
      <c r="S39" s="81" t="s">
        <v>253</v>
      </c>
      <c r="T39" s="82">
        <f>CORREL(S40:S69,T40:T69)</f>
        <v>0.93581137402883241</v>
      </c>
    </row>
    <row r="40" spans="1:20" x14ac:dyDescent="0.3">
      <c r="A40" s="50">
        <v>44805</v>
      </c>
      <c r="B40">
        <v>2</v>
      </c>
      <c r="C40">
        <f>RANK(C6,C$6:C$35,C$2)</f>
        <v>19</v>
      </c>
      <c r="D40">
        <f t="shared" ref="D40:R40" si="2">RANK(D6,D$6:D$35,D$2)</f>
        <v>11</v>
      </c>
      <c r="E40">
        <f t="shared" si="2"/>
        <v>23</v>
      </c>
      <c r="F40">
        <f t="shared" si="2"/>
        <v>22</v>
      </c>
      <c r="G40">
        <f t="shared" si="2"/>
        <v>12</v>
      </c>
      <c r="H40">
        <f t="shared" si="2"/>
        <v>23</v>
      </c>
      <c r="I40">
        <f t="shared" si="2"/>
        <v>3</v>
      </c>
      <c r="J40">
        <f t="shared" si="2"/>
        <v>19</v>
      </c>
      <c r="K40">
        <f t="shared" si="2"/>
        <v>30</v>
      </c>
      <c r="L40">
        <f t="shared" si="2"/>
        <v>12</v>
      </c>
      <c r="M40">
        <f t="shared" si="2"/>
        <v>30</v>
      </c>
      <c r="N40">
        <f t="shared" si="2"/>
        <v>25</v>
      </c>
      <c r="O40">
        <f t="shared" si="2"/>
        <v>1</v>
      </c>
      <c r="P40">
        <f t="shared" si="2"/>
        <v>1</v>
      </c>
      <c r="Q40">
        <f t="shared" si="2"/>
        <v>5</v>
      </c>
      <c r="R40">
        <f t="shared" si="2"/>
        <v>8</v>
      </c>
      <c r="S40" s="14">
        <f>B40*1000+10000</f>
        <v>12000</v>
      </c>
      <c r="T40" s="14">
        <f>S176</f>
        <v>12104.7</v>
      </c>
    </row>
    <row r="41" spans="1:20" x14ac:dyDescent="0.3">
      <c r="A41" s="51">
        <v>44806</v>
      </c>
      <c r="B41">
        <v>2</v>
      </c>
      <c r="C41">
        <f t="shared" ref="C41:R69" si="3">RANK(C7,C$6:C$35,C$2)</f>
        <v>6</v>
      </c>
      <c r="D41">
        <f t="shared" si="3"/>
        <v>15</v>
      </c>
      <c r="E41">
        <f t="shared" si="3"/>
        <v>28</v>
      </c>
      <c r="F41">
        <f t="shared" si="3"/>
        <v>26</v>
      </c>
      <c r="G41">
        <f t="shared" si="3"/>
        <v>8</v>
      </c>
      <c r="H41">
        <f t="shared" si="3"/>
        <v>20</v>
      </c>
      <c r="I41">
        <f t="shared" si="3"/>
        <v>2</v>
      </c>
      <c r="J41">
        <f t="shared" si="3"/>
        <v>21</v>
      </c>
      <c r="K41">
        <f t="shared" si="3"/>
        <v>1</v>
      </c>
      <c r="L41">
        <f t="shared" si="3"/>
        <v>12</v>
      </c>
      <c r="M41">
        <f t="shared" si="3"/>
        <v>27</v>
      </c>
      <c r="N41">
        <f t="shared" si="3"/>
        <v>25</v>
      </c>
      <c r="O41">
        <f t="shared" si="3"/>
        <v>1</v>
      </c>
      <c r="P41">
        <f t="shared" si="3"/>
        <v>1</v>
      </c>
      <c r="Q41">
        <f t="shared" si="3"/>
        <v>5</v>
      </c>
      <c r="R41">
        <f t="shared" si="3"/>
        <v>18</v>
      </c>
      <c r="S41" s="14">
        <f>B41*1000+10000</f>
        <v>12000</v>
      </c>
      <c r="T41" s="14">
        <f>S177</f>
        <v>12104.7</v>
      </c>
    </row>
    <row r="42" spans="1:20" x14ac:dyDescent="0.3">
      <c r="A42" s="51">
        <v>44807</v>
      </c>
      <c r="B42">
        <v>2</v>
      </c>
      <c r="C42">
        <f t="shared" si="3"/>
        <v>5</v>
      </c>
      <c r="D42">
        <f t="shared" si="3"/>
        <v>21</v>
      </c>
      <c r="E42">
        <f t="shared" si="3"/>
        <v>25</v>
      </c>
      <c r="F42">
        <f t="shared" si="3"/>
        <v>26</v>
      </c>
      <c r="G42">
        <f t="shared" si="3"/>
        <v>8</v>
      </c>
      <c r="H42">
        <f t="shared" si="3"/>
        <v>20</v>
      </c>
      <c r="I42">
        <f t="shared" si="3"/>
        <v>3</v>
      </c>
      <c r="J42">
        <f t="shared" si="3"/>
        <v>22</v>
      </c>
      <c r="K42">
        <f t="shared" si="3"/>
        <v>20</v>
      </c>
      <c r="L42">
        <f t="shared" si="3"/>
        <v>12</v>
      </c>
      <c r="M42">
        <f t="shared" si="3"/>
        <v>1</v>
      </c>
      <c r="N42">
        <f t="shared" si="3"/>
        <v>29</v>
      </c>
      <c r="O42">
        <f t="shared" si="3"/>
        <v>30</v>
      </c>
      <c r="P42">
        <f t="shared" si="3"/>
        <v>1</v>
      </c>
      <c r="Q42">
        <f t="shared" si="3"/>
        <v>5</v>
      </c>
      <c r="R42">
        <f t="shared" si="3"/>
        <v>18</v>
      </c>
      <c r="S42" s="14">
        <f>B42*1000+10000</f>
        <v>12000</v>
      </c>
      <c r="T42" s="14">
        <f>S178</f>
        <v>12104.7</v>
      </c>
    </row>
    <row r="43" spans="1:20" x14ac:dyDescent="0.3">
      <c r="A43" s="51">
        <v>44808</v>
      </c>
      <c r="B43">
        <v>4</v>
      </c>
      <c r="C43">
        <f t="shared" si="3"/>
        <v>1</v>
      </c>
      <c r="D43">
        <f t="shared" si="3"/>
        <v>18</v>
      </c>
      <c r="E43">
        <f t="shared" si="3"/>
        <v>29</v>
      </c>
      <c r="F43">
        <f t="shared" si="3"/>
        <v>26</v>
      </c>
      <c r="G43">
        <f t="shared" si="3"/>
        <v>8</v>
      </c>
      <c r="H43">
        <f t="shared" si="3"/>
        <v>20</v>
      </c>
      <c r="I43">
        <f t="shared" si="3"/>
        <v>3</v>
      </c>
      <c r="J43">
        <f t="shared" si="3"/>
        <v>26</v>
      </c>
      <c r="K43">
        <f t="shared" si="3"/>
        <v>1</v>
      </c>
      <c r="L43">
        <f t="shared" si="3"/>
        <v>12</v>
      </c>
      <c r="M43">
        <f t="shared" si="3"/>
        <v>1</v>
      </c>
      <c r="N43">
        <f t="shared" si="3"/>
        <v>1</v>
      </c>
      <c r="O43">
        <f t="shared" si="3"/>
        <v>1</v>
      </c>
      <c r="P43">
        <f t="shared" si="3"/>
        <v>1</v>
      </c>
      <c r="Q43">
        <f t="shared" si="3"/>
        <v>2</v>
      </c>
      <c r="R43">
        <f t="shared" si="3"/>
        <v>14</v>
      </c>
      <c r="S43" s="14">
        <f>B43*1000+10000</f>
        <v>14000</v>
      </c>
      <c r="T43" s="14">
        <f>S179</f>
        <v>14122.2</v>
      </c>
    </row>
    <row r="44" spans="1:20" x14ac:dyDescent="0.3">
      <c r="A44" s="51">
        <v>44809</v>
      </c>
      <c r="B44">
        <v>0</v>
      </c>
      <c r="C44">
        <f t="shared" si="3"/>
        <v>29</v>
      </c>
      <c r="D44">
        <f t="shared" si="3"/>
        <v>26</v>
      </c>
      <c r="E44">
        <f t="shared" si="3"/>
        <v>12</v>
      </c>
      <c r="F44">
        <f t="shared" si="3"/>
        <v>17</v>
      </c>
      <c r="G44">
        <f t="shared" si="3"/>
        <v>17</v>
      </c>
      <c r="H44">
        <f t="shared" si="3"/>
        <v>10</v>
      </c>
      <c r="I44">
        <f t="shared" si="3"/>
        <v>3</v>
      </c>
      <c r="J44">
        <f t="shared" si="3"/>
        <v>5</v>
      </c>
      <c r="K44">
        <f t="shared" si="3"/>
        <v>1</v>
      </c>
      <c r="L44">
        <f t="shared" si="3"/>
        <v>10</v>
      </c>
      <c r="M44">
        <f t="shared" si="3"/>
        <v>1</v>
      </c>
      <c r="N44">
        <f t="shared" si="3"/>
        <v>18</v>
      </c>
      <c r="O44">
        <f t="shared" si="3"/>
        <v>1</v>
      </c>
      <c r="P44">
        <f t="shared" si="3"/>
        <v>1</v>
      </c>
      <c r="Q44">
        <f t="shared" si="3"/>
        <v>5</v>
      </c>
      <c r="R44">
        <f t="shared" si="3"/>
        <v>18</v>
      </c>
      <c r="S44" s="14">
        <f>B44*1000+10000</f>
        <v>10000</v>
      </c>
      <c r="T44" s="14">
        <f>S180</f>
        <v>7421.5</v>
      </c>
    </row>
    <row r="45" spans="1:20" x14ac:dyDescent="0.3">
      <c r="A45" s="51">
        <v>44810</v>
      </c>
      <c r="B45">
        <v>1</v>
      </c>
      <c r="C45">
        <f t="shared" si="3"/>
        <v>9</v>
      </c>
      <c r="D45">
        <f t="shared" si="3"/>
        <v>23</v>
      </c>
      <c r="E45">
        <f t="shared" si="3"/>
        <v>21</v>
      </c>
      <c r="F45">
        <f t="shared" si="3"/>
        <v>18</v>
      </c>
      <c r="G45">
        <f t="shared" si="3"/>
        <v>16</v>
      </c>
      <c r="H45">
        <f t="shared" si="3"/>
        <v>17</v>
      </c>
      <c r="I45">
        <f t="shared" si="3"/>
        <v>3</v>
      </c>
      <c r="J45">
        <f t="shared" si="3"/>
        <v>13</v>
      </c>
      <c r="K45">
        <f t="shared" si="3"/>
        <v>1</v>
      </c>
      <c r="L45">
        <f t="shared" si="3"/>
        <v>9</v>
      </c>
      <c r="M45">
        <f t="shared" si="3"/>
        <v>1</v>
      </c>
      <c r="N45">
        <f t="shared" si="3"/>
        <v>22</v>
      </c>
      <c r="O45">
        <f t="shared" si="3"/>
        <v>29</v>
      </c>
      <c r="P45">
        <f t="shared" si="3"/>
        <v>1</v>
      </c>
      <c r="Q45">
        <f t="shared" si="3"/>
        <v>5</v>
      </c>
      <c r="R45">
        <f t="shared" si="3"/>
        <v>18</v>
      </c>
      <c r="S45" s="14">
        <f>B45*1000+10000</f>
        <v>11000</v>
      </c>
      <c r="T45" s="14">
        <f>S181</f>
        <v>11095.9</v>
      </c>
    </row>
    <row r="46" spans="1:20" x14ac:dyDescent="0.3">
      <c r="A46" s="51">
        <v>44811</v>
      </c>
      <c r="B46">
        <v>3</v>
      </c>
      <c r="C46">
        <f t="shared" si="3"/>
        <v>15</v>
      </c>
      <c r="D46">
        <f t="shared" si="3"/>
        <v>19</v>
      </c>
      <c r="E46">
        <f t="shared" si="3"/>
        <v>7</v>
      </c>
      <c r="F46">
        <f t="shared" si="3"/>
        <v>20</v>
      </c>
      <c r="G46">
        <f t="shared" si="3"/>
        <v>13</v>
      </c>
      <c r="H46">
        <f t="shared" si="3"/>
        <v>16</v>
      </c>
      <c r="I46">
        <f t="shared" si="3"/>
        <v>3</v>
      </c>
      <c r="J46">
        <f t="shared" si="3"/>
        <v>1</v>
      </c>
      <c r="K46">
        <f t="shared" si="3"/>
        <v>1</v>
      </c>
      <c r="L46">
        <f t="shared" si="3"/>
        <v>11</v>
      </c>
      <c r="M46">
        <f t="shared" si="3"/>
        <v>25</v>
      </c>
      <c r="N46">
        <f t="shared" si="3"/>
        <v>13</v>
      </c>
      <c r="O46">
        <f t="shared" si="3"/>
        <v>1</v>
      </c>
      <c r="P46">
        <f t="shared" si="3"/>
        <v>1</v>
      </c>
      <c r="Q46">
        <f t="shared" si="3"/>
        <v>5</v>
      </c>
      <c r="R46">
        <f t="shared" si="3"/>
        <v>18</v>
      </c>
      <c r="S46" s="14">
        <f>B46*1000+10000</f>
        <v>13000</v>
      </c>
      <c r="T46" s="14">
        <f>S182</f>
        <v>13113.4</v>
      </c>
    </row>
    <row r="47" spans="1:20" x14ac:dyDescent="0.3">
      <c r="A47" s="51">
        <v>44812</v>
      </c>
      <c r="B47">
        <v>2</v>
      </c>
      <c r="C47">
        <f t="shared" si="3"/>
        <v>26</v>
      </c>
      <c r="D47">
        <f t="shared" si="3"/>
        <v>28</v>
      </c>
      <c r="E47">
        <f t="shared" si="3"/>
        <v>13</v>
      </c>
      <c r="F47">
        <f t="shared" si="3"/>
        <v>29</v>
      </c>
      <c r="G47">
        <f t="shared" si="3"/>
        <v>6</v>
      </c>
      <c r="H47">
        <f t="shared" si="3"/>
        <v>25</v>
      </c>
      <c r="I47">
        <f t="shared" si="3"/>
        <v>3</v>
      </c>
      <c r="J47">
        <f t="shared" si="3"/>
        <v>18</v>
      </c>
      <c r="K47">
        <f t="shared" si="3"/>
        <v>1</v>
      </c>
      <c r="L47">
        <f t="shared" si="3"/>
        <v>12</v>
      </c>
      <c r="M47">
        <f t="shared" si="3"/>
        <v>1</v>
      </c>
      <c r="N47">
        <f t="shared" si="3"/>
        <v>1</v>
      </c>
      <c r="O47">
        <f t="shared" si="3"/>
        <v>25</v>
      </c>
      <c r="P47">
        <f t="shared" si="3"/>
        <v>1</v>
      </c>
      <c r="Q47">
        <f t="shared" si="3"/>
        <v>4</v>
      </c>
      <c r="R47">
        <f t="shared" si="3"/>
        <v>16</v>
      </c>
      <c r="S47" s="14">
        <f>B47*1000+10000</f>
        <v>12000</v>
      </c>
      <c r="T47" s="14">
        <f>S183</f>
        <v>12104.7</v>
      </c>
    </row>
    <row r="48" spans="1:20" x14ac:dyDescent="0.3">
      <c r="A48" s="51">
        <v>44813</v>
      </c>
      <c r="B48">
        <v>3</v>
      </c>
      <c r="C48">
        <f t="shared" si="3"/>
        <v>23</v>
      </c>
      <c r="D48">
        <f t="shared" si="3"/>
        <v>22</v>
      </c>
      <c r="E48">
        <f t="shared" si="3"/>
        <v>17</v>
      </c>
      <c r="F48">
        <f t="shared" si="3"/>
        <v>23</v>
      </c>
      <c r="G48">
        <f t="shared" si="3"/>
        <v>2</v>
      </c>
      <c r="H48">
        <f t="shared" si="3"/>
        <v>26</v>
      </c>
      <c r="I48">
        <f t="shared" si="3"/>
        <v>3</v>
      </c>
      <c r="J48">
        <f t="shared" si="3"/>
        <v>17</v>
      </c>
      <c r="K48">
        <f t="shared" si="3"/>
        <v>22</v>
      </c>
      <c r="L48">
        <f t="shared" si="3"/>
        <v>12</v>
      </c>
      <c r="M48">
        <f t="shared" si="3"/>
        <v>1</v>
      </c>
      <c r="N48">
        <f t="shared" si="3"/>
        <v>1</v>
      </c>
      <c r="O48">
        <f t="shared" si="3"/>
        <v>27</v>
      </c>
      <c r="P48">
        <f t="shared" si="3"/>
        <v>1</v>
      </c>
      <c r="Q48">
        <f t="shared" si="3"/>
        <v>5</v>
      </c>
      <c r="R48">
        <f t="shared" si="3"/>
        <v>18</v>
      </c>
      <c r="S48" s="14">
        <f>B48*1000+10000</f>
        <v>13000</v>
      </c>
      <c r="T48" s="14">
        <f>S184</f>
        <v>13113.4</v>
      </c>
    </row>
    <row r="49" spans="1:20" x14ac:dyDescent="0.3">
      <c r="A49" s="51">
        <v>44814</v>
      </c>
      <c r="B49">
        <v>2</v>
      </c>
      <c r="C49">
        <f t="shared" si="3"/>
        <v>27</v>
      </c>
      <c r="D49">
        <f t="shared" si="3"/>
        <v>24</v>
      </c>
      <c r="E49">
        <f t="shared" si="3"/>
        <v>9</v>
      </c>
      <c r="F49">
        <f t="shared" si="3"/>
        <v>23</v>
      </c>
      <c r="G49">
        <f t="shared" si="3"/>
        <v>2</v>
      </c>
      <c r="H49">
        <f t="shared" si="3"/>
        <v>26</v>
      </c>
      <c r="I49">
        <f t="shared" si="3"/>
        <v>3</v>
      </c>
      <c r="J49">
        <f t="shared" si="3"/>
        <v>23</v>
      </c>
      <c r="K49">
        <f t="shared" si="3"/>
        <v>1</v>
      </c>
      <c r="L49">
        <f t="shared" si="3"/>
        <v>5</v>
      </c>
      <c r="M49">
        <f t="shared" si="3"/>
        <v>1</v>
      </c>
      <c r="N49">
        <f t="shared" si="3"/>
        <v>1</v>
      </c>
      <c r="O49">
        <f t="shared" si="3"/>
        <v>1</v>
      </c>
      <c r="P49">
        <f t="shared" si="3"/>
        <v>1</v>
      </c>
      <c r="Q49">
        <f t="shared" si="3"/>
        <v>3</v>
      </c>
      <c r="R49">
        <f t="shared" si="3"/>
        <v>18</v>
      </c>
      <c r="S49" s="14">
        <f>B49*1000+10000</f>
        <v>12000</v>
      </c>
      <c r="T49" s="14">
        <f>S185</f>
        <v>12104.7</v>
      </c>
    </row>
    <row r="50" spans="1:20" x14ac:dyDescent="0.3">
      <c r="A50" s="51">
        <v>44815</v>
      </c>
      <c r="B50">
        <v>1</v>
      </c>
      <c r="C50">
        <f t="shared" si="3"/>
        <v>24</v>
      </c>
      <c r="D50">
        <f t="shared" si="3"/>
        <v>30</v>
      </c>
      <c r="E50">
        <f t="shared" si="3"/>
        <v>6</v>
      </c>
      <c r="F50">
        <f t="shared" si="3"/>
        <v>23</v>
      </c>
      <c r="G50">
        <f t="shared" si="3"/>
        <v>2</v>
      </c>
      <c r="H50">
        <f t="shared" si="3"/>
        <v>26</v>
      </c>
      <c r="I50">
        <f t="shared" si="3"/>
        <v>3</v>
      </c>
      <c r="J50">
        <f t="shared" si="3"/>
        <v>25</v>
      </c>
      <c r="K50">
        <f t="shared" si="3"/>
        <v>1</v>
      </c>
      <c r="L50">
        <f t="shared" si="3"/>
        <v>7</v>
      </c>
      <c r="M50">
        <f t="shared" si="3"/>
        <v>1</v>
      </c>
      <c r="N50">
        <f t="shared" si="3"/>
        <v>1</v>
      </c>
      <c r="O50">
        <f t="shared" si="3"/>
        <v>1</v>
      </c>
      <c r="P50">
        <f t="shared" si="3"/>
        <v>1</v>
      </c>
      <c r="Q50">
        <f t="shared" si="3"/>
        <v>5</v>
      </c>
      <c r="R50">
        <f t="shared" si="3"/>
        <v>9</v>
      </c>
      <c r="S50" s="14">
        <f>B50*1000+10000</f>
        <v>11000</v>
      </c>
      <c r="T50" s="14">
        <f>S186</f>
        <v>11096.4</v>
      </c>
    </row>
    <row r="51" spans="1:20" x14ac:dyDescent="0.3">
      <c r="A51" s="51">
        <v>44816</v>
      </c>
      <c r="B51">
        <v>2</v>
      </c>
      <c r="C51">
        <f t="shared" si="3"/>
        <v>10</v>
      </c>
      <c r="D51">
        <f t="shared" si="3"/>
        <v>13</v>
      </c>
      <c r="E51">
        <f t="shared" si="3"/>
        <v>15</v>
      </c>
      <c r="F51">
        <f t="shared" si="3"/>
        <v>30</v>
      </c>
      <c r="G51">
        <f t="shared" si="3"/>
        <v>1</v>
      </c>
      <c r="H51">
        <f t="shared" si="3"/>
        <v>30</v>
      </c>
      <c r="I51">
        <f t="shared" si="3"/>
        <v>3</v>
      </c>
      <c r="J51">
        <f t="shared" si="3"/>
        <v>20</v>
      </c>
      <c r="K51">
        <f t="shared" si="3"/>
        <v>1</v>
      </c>
      <c r="L51">
        <f t="shared" si="3"/>
        <v>4</v>
      </c>
      <c r="M51">
        <f t="shared" si="3"/>
        <v>1</v>
      </c>
      <c r="N51">
        <f t="shared" si="3"/>
        <v>17</v>
      </c>
      <c r="O51">
        <f t="shared" si="3"/>
        <v>1</v>
      </c>
      <c r="P51">
        <f t="shared" si="3"/>
        <v>1</v>
      </c>
      <c r="Q51">
        <f t="shared" si="3"/>
        <v>5</v>
      </c>
      <c r="R51">
        <f t="shared" si="3"/>
        <v>18</v>
      </c>
      <c r="S51" s="14">
        <f>B51*1000+10000</f>
        <v>12000</v>
      </c>
      <c r="T51" s="14">
        <f>S187</f>
        <v>12598.9</v>
      </c>
    </row>
    <row r="52" spans="1:20" x14ac:dyDescent="0.3">
      <c r="A52" s="51">
        <v>44817</v>
      </c>
      <c r="B52">
        <v>1</v>
      </c>
      <c r="C52">
        <f t="shared" si="3"/>
        <v>22</v>
      </c>
      <c r="D52">
        <f t="shared" si="3"/>
        <v>27</v>
      </c>
      <c r="E52">
        <f t="shared" si="3"/>
        <v>11</v>
      </c>
      <c r="F52">
        <f t="shared" si="3"/>
        <v>21</v>
      </c>
      <c r="G52">
        <f t="shared" si="3"/>
        <v>5</v>
      </c>
      <c r="H52">
        <f t="shared" si="3"/>
        <v>29</v>
      </c>
      <c r="I52">
        <f t="shared" si="3"/>
        <v>3</v>
      </c>
      <c r="J52">
        <f t="shared" si="3"/>
        <v>15</v>
      </c>
      <c r="K52">
        <f t="shared" si="3"/>
        <v>1</v>
      </c>
      <c r="L52">
        <f t="shared" si="3"/>
        <v>6</v>
      </c>
      <c r="M52">
        <f t="shared" si="3"/>
        <v>1</v>
      </c>
      <c r="N52">
        <f t="shared" si="3"/>
        <v>27</v>
      </c>
      <c r="O52">
        <f t="shared" si="3"/>
        <v>1</v>
      </c>
      <c r="P52">
        <f t="shared" si="3"/>
        <v>1</v>
      </c>
      <c r="Q52">
        <f t="shared" si="3"/>
        <v>5</v>
      </c>
      <c r="R52">
        <f t="shared" si="3"/>
        <v>3</v>
      </c>
      <c r="S52" s="14">
        <f>B52*1000+10000</f>
        <v>11000</v>
      </c>
      <c r="T52" s="14">
        <f>S188</f>
        <v>11353.6</v>
      </c>
    </row>
    <row r="53" spans="1:20" x14ac:dyDescent="0.3">
      <c r="A53" s="51">
        <v>44818</v>
      </c>
      <c r="B53">
        <v>4</v>
      </c>
      <c r="C53">
        <f t="shared" si="3"/>
        <v>18</v>
      </c>
      <c r="D53">
        <f t="shared" si="3"/>
        <v>17</v>
      </c>
      <c r="E53">
        <f t="shared" si="3"/>
        <v>16</v>
      </c>
      <c r="F53">
        <f t="shared" si="3"/>
        <v>15</v>
      </c>
      <c r="G53">
        <f t="shared" si="3"/>
        <v>14</v>
      </c>
      <c r="H53">
        <f t="shared" si="3"/>
        <v>18</v>
      </c>
      <c r="I53">
        <f t="shared" si="3"/>
        <v>3</v>
      </c>
      <c r="J53">
        <f t="shared" si="3"/>
        <v>8</v>
      </c>
      <c r="K53">
        <f t="shared" si="3"/>
        <v>1</v>
      </c>
      <c r="L53">
        <f t="shared" si="3"/>
        <v>12</v>
      </c>
      <c r="M53">
        <f t="shared" si="3"/>
        <v>1</v>
      </c>
      <c r="N53">
        <f t="shared" si="3"/>
        <v>20</v>
      </c>
      <c r="O53">
        <f t="shared" si="3"/>
        <v>1</v>
      </c>
      <c r="P53">
        <f t="shared" si="3"/>
        <v>1</v>
      </c>
      <c r="Q53">
        <f t="shared" si="3"/>
        <v>5</v>
      </c>
      <c r="R53">
        <f t="shared" si="3"/>
        <v>18</v>
      </c>
      <c r="S53" s="14">
        <f>B53*1000+10000</f>
        <v>14000</v>
      </c>
      <c r="T53" s="14">
        <f>S189</f>
        <v>14122.2</v>
      </c>
    </row>
    <row r="54" spans="1:20" x14ac:dyDescent="0.3">
      <c r="A54" s="51">
        <v>44819</v>
      </c>
      <c r="B54">
        <v>2</v>
      </c>
      <c r="C54">
        <f t="shared" si="3"/>
        <v>20</v>
      </c>
      <c r="D54">
        <f t="shared" si="3"/>
        <v>20</v>
      </c>
      <c r="E54">
        <f t="shared" si="3"/>
        <v>5</v>
      </c>
      <c r="F54">
        <f t="shared" si="3"/>
        <v>9</v>
      </c>
      <c r="G54">
        <f t="shared" si="3"/>
        <v>21</v>
      </c>
      <c r="H54">
        <f t="shared" si="3"/>
        <v>15</v>
      </c>
      <c r="I54">
        <f t="shared" si="3"/>
        <v>3</v>
      </c>
      <c r="J54">
        <f t="shared" si="3"/>
        <v>9</v>
      </c>
      <c r="K54">
        <f t="shared" si="3"/>
        <v>28</v>
      </c>
      <c r="L54">
        <f t="shared" si="3"/>
        <v>12</v>
      </c>
      <c r="M54">
        <f t="shared" si="3"/>
        <v>1</v>
      </c>
      <c r="N54">
        <f t="shared" si="3"/>
        <v>20</v>
      </c>
      <c r="O54">
        <f t="shared" si="3"/>
        <v>1</v>
      </c>
      <c r="P54">
        <f t="shared" si="3"/>
        <v>30</v>
      </c>
      <c r="Q54">
        <f t="shared" si="3"/>
        <v>5</v>
      </c>
      <c r="R54">
        <f t="shared" si="3"/>
        <v>1</v>
      </c>
      <c r="S54" s="14">
        <f>B54*1000+10000</f>
        <v>12000</v>
      </c>
      <c r="T54" s="14">
        <f>S190</f>
        <v>12331.1</v>
      </c>
    </row>
    <row r="55" spans="1:20" x14ac:dyDescent="0.3">
      <c r="A55" s="51">
        <v>44820</v>
      </c>
      <c r="B55">
        <v>2</v>
      </c>
      <c r="C55">
        <f t="shared" si="3"/>
        <v>30</v>
      </c>
      <c r="D55">
        <f t="shared" si="3"/>
        <v>16</v>
      </c>
      <c r="E55">
        <f t="shared" si="3"/>
        <v>2</v>
      </c>
      <c r="F55">
        <f t="shared" si="3"/>
        <v>12</v>
      </c>
      <c r="G55">
        <f t="shared" si="3"/>
        <v>18</v>
      </c>
      <c r="H55">
        <f t="shared" si="3"/>
        <v>12</v>
      </c>
      <c r="I55">
        <f t="shared" si="3"/>
        <v>3</v>
      </c>
      <c r="J55">
        <f t="shared" si="3"/>
        <v>13</v>
      </c>
      <c r="K55">
        <f t="shared" si="3"/>
        <v>24</v>
      </c>
      <c r="L55">
        <f t="shared" si="3"/>
        <v>12</v>
      </c>
      <c r="M55">
        <f t="shared" si="3"/>
        <v>1</v>
      </c>
      <c r="N55">
        <f t="shared" si="3"/>
        <v>13</v>
      </c>
      <c r="O55">
        <f t="shared" si="3"/>
        <v>1</v>
      </c>
      <c r="P55">
        <f t="shared" si="3"/>
        <v>1</v>
      </c>
      <c r="Q55">
        <f t="shared" si="3"/>
        <v>5</v>
      </c>
      <c r="R55">
        <f t="shared" si="3"/>
        <v>2</v>
      </c>
      <c r="S55" s="14">
        <f>B55*1000+10000</f>
        <v>12000</v>
      </c>
      <c r="T55" s="14">
        <f>S191</f>
        <v>12104.7</v>
      </c>
    </row>
    <row r="56" spans="1:20" x14ac:dyDescent="0.3">
      <c r="A56" s="51">
        <v>44821</v>
      </c>
      <c r="B56">
        <v>4</v>
      </c>
      <c r="C56">
        <f t="shared" si="3"/>
        <v>24</v>
      </c>
      <c r="D56">
        <f t="shared" si="3"/>
        <v>25</v>
      </c>
      <c r="E56">
        <f t="shared" ref="D56:R69" si="4">RANK(E22,E$6:E$35,E$2)</f>
        <v>1</v>
      </c>
      <c r="F56">
        <f t="shared" si="4"/>
        <v>12</v>
      </c>
      <c r="G56">
        <f t="shared" si="4"/>
        <v>18</v>
      </c>
      <c r="H56">
        <f t="shared" si="4"/>
        <v>12</v>
      </c>
      <c r="I56">
        <f t="shared" si="4"/>
        <v>3</v>
      </c>
      <c r="J56">
        <f t="shared" si="4"/>
        <v>26</v>
      </c>
      <c r="K56">
        <f t="shared" si="4"/>
        <v>1</v>
      </c>
      <c r="L56">
        <f t="shared" si="4"/>
        <v>12</v>
      </c>
      <c r="M56">
        <f t="shared" si="4"/>
        <v>1</v>
      </c>
      <c r="N56">
        <f t="shared" si="4"/>
        <v>23</v>
      </c>
      <c r="O56">
        <f t="shared" si="4"/>
        <v>1</v>
      </c>
      <c r="P56">
        <f t="shared" si="4"/>
        <v>1</v>
      </c>
      <c r="Q56">
        <f t="shared" si="4"/>
        <v>5</v>
      </c>
      <c r="R56">
        <f t="shared" si="4"/>
        <v>13</v>
      </c>
      <c r="S56" s="14">
        <f>B56*1000+10000</f>
        <v>14000</v>
      </c>
      <c r="T56" s="14">
        <f>S192</f>
        <v>14122.2</v>
      </c>
    </row>
    <row r="57" spans="1:20" x14ac:dyDescent="0.3">
      <c r="A57" s="51">
        <v>44822</v>
      </c>
      <c r="B57">
        <v>1</v>
      </c>
      <c r="C57">
        <f t="shared" si="3"/>
        <v>28</v>
      </c>
      <c r="D57">
        <f t="shared" si="4"/>
        <v>29</v>
      </c>
      <c r="E57">
        <f t="shared" si="4"/>
        <v>4</v>
      </c>
      <c r="F57">
        <f t="shared" si="4"/>
        <v>12</v>
      </c>
      <c r="G57">
        <f t="shared" si="4"/>
        <v>18</v>
      </c>
      <c r="H57">
        <f t="shared" si="4"/>
        <v>12</v>
      </c>
      <c r="I57">
        <f t="shared" si="4"/>
        <v>3</v>
      </c>
      <c r="J57">
        <f t="shared" si="4"/>
        <v>24</v>
      </c>
      <c r="K57">
        <f t="shared" si="4"/>
        <v>26</v>
      </c>
      <c r="L57">
        <f t="shared" si="4"/>
        <v>12</v>
      </c>
      <c r="M57">
        <f t="shared" si="4"/>
        <v>1</v>
      </c>
      <c r="N57">
        <f t="shared" si="4"/>
        <v>1</v>
      </c>
      <c r="O57">
        <f t="shared" si="4"/>
        <v>1</v>
      </c>
      <c r="P57">
        <f t="shared" si="4"/>
        <v>29</v>
      </c>
      <c r="Q57">
        <f t="shared" si="4"/>
        <v>5</v>
      </c>
      <c r="R57">
        <f t="shared" si="4"/>
        <v>9</v>
      </c>
      <c r="S57" s="14">
        <f>B57*1000+10000</f>
        <v>11000</v>
      </c>
      <c r="T57" s="14">
        <f>S193</f>
        <v>11095.9</v>
      </c>
    </row>
    <row r="58" spans="1:20" x14ac:dyDescent="0.3">
      <c r="A58" s="51">
        <v>44823</v>
      </c>
      <c r="B58">
        <v>4</v>
      </c>
      <c r="C58">
        <f t="shared" si="3"/>
        <v>13</v>
      </c>
      <c r="D58">
        <f t="shared" si="4"/>
        <v>14</v>
      </c>
      <c r="E58">
        <f t="shared" si="4"/>
        <v>19</v>
      </c>
      <c r="F58">
        <f t="shared" si="4"/>
        <v>16</v>
      </c>
      <c r="G58">
        <f t="shared" si="4"/>
        <v>11</v>
      </c>
      <c r="H58">
        <f t="shared" si="4"/>
        <v>19</v>
      </c>
      <c r="I58">
        <f t="shared" si="4"/>
        <v>3</v>
      </c>
      <c r="J58">
        <f t="shared" si="4"/>
        <v>26</v>
      </c>
      <c r="K58">
        <f t="shared" si="4"/>
        <v>29</v>
      </c>
      <c r="L58">
        <f t="shared" si="4"/>
        <v>2</v>
      </c>
      <c r="M58">
        <f t="shared" si="4"/>
        <v>29</v>
      </c>
      <c r="N58">
        <f t="shared" si="4"/>
        <v>1</v>
      </c>
      <c r="O58">
        <f t="shared" si="4"/>
        <v>26</v>
      </c>
      <c r="P58">
        <f t="shared" si="4"/>
        <v>1</v>
      </c>
      <c r="Q58">
        <f t="shared" si="4"/>
        <v>5</v>
      </c>
      <c r="R58">
        <f t="shared" si="4"/>
        <v>9</v>
      </c>
      <c r="S58" s="14">
        <f>B58*1000+10000</f>
        <v>14000</v>
      </c>
      <c r="T58" s="14">
        <f>S194</f>
        <v>14122.7</v>
      </c>
    </row>
    <row r="59" spans="1:20" x14ac:dyDescent="0.3">
      <c r="A59" s="51">
        <v>44824</v>
      </c>
      <c r="B59">
        <v>3</v>
      </c>
      <c r="C59">
        <f t="shared" si="3"/>
        <v>4</v>
      </c>
      <c r="D59">
        <f t="shared" si="4"/>
        <v>5</v>
      </c>
      <c r="E59">
        <f t="shared" si="4"/>
        <v>22</v>
      </c>
      <c r="F59">
        <f t="shared" si="4"/>
        <v>19</v>
      </c>
      <c r="G59">
        <f t="shared" si="4"/>
        <v>7</v>
      </c>
      <c r="H59">
        <f t="shared" si="4"/>
        <v>24</v>
      </c>
      <c r="I59">
        <f t="shared" si="4"/>
        <v>3</v>
      </c>
      <c r="J59">
        <f t="shared" si="4"/>
        <v>4</v>
      </c>
      <c r="K59">
        <f t="shared" si="4"/>
        <v>1</v>
      </c>
      <c r="L59">
        <f t="shared" si="4"/>
        <v>12</v>
      </c>
      <c r="M59">
        <f t="shared" si="4"/>
        <v>1</v>
      </c>
      <c r="N59">
        <f t="shared" si="4"/>
        <v>1</v>
      </c>
      <c r="O59">
        <f t="shared" si="4"/>
        <v>1</v>
      </c>
      <c r="P59">
        <f t="shared" si="4"/>
        <v>26</v>
      </c>
      <c r="Q59">
        <f t="shared" si="4"/>
        <v>5</v>
      </c>
      <c r="R59">
        <f t="shared" si="4"/>
        <v>18</v>
      </c>
      <c r="S59" s="14">
        <f>B59*1000+10000</f>
        <v>13000</v>
      </c>
      <c r="T59" s="14">
        <f>S195</f>
        <v>13113.4</v>
      </c>
    </row>
    <row r="60" spans="1:20" x14ac:dyDescent="0.3">
      <c r="A60" s="51">
        <v>44825</v>
      </c>
      <c r="B60">
        <v>3</v>
      </c>
      <c r="C60">
        <f t="shared" si="3"/>
        <v>14</v>
      </c>
      <c r="D60">
        <f t="shared" si="4"/>
        <v>3</v>
      </c>
      <c r="E60">
        <f t="shared" si="4"/>
        <v>20</v>
      </c>
      <c r="F60">
        <f t="shared" si="4"/>
        <v>10</v>
      </c>
      <c r="G60">
        <f t="shared" si="4"/>
        <v>15</v>
      </c>
      <c r="H60">
        <f t="shared" si="4"/>
        <v>11</v>
      </c>
      <c r="I60">
        <f t="shared" si="4"/>
        <v>1</v>
      </c>
      <c r="J60">
        <f t="shared" si="4"/>
        <v>2</v>
      </c>
      <c r="K60">
        <f t="shared" si="4"/>
        <v>1</v>
      </c>
      <c r="L60">
        <f t="shared" si="4"/>
        <v>12</v>
      </c>
      <c r="M60">
        <f t="shared" si="4"/>
        <v>28</v>
      </c>
      <c r="N60">
        <f t="shared" si="4"/>
        <v>1</v>
      </c>
      <c r="O60">
        <f t="shared" si="4"/>
        <v>1</v>
      </c>
      <c r="P60">
        <f t="shared" si="4"/>
        <v>1</v>
      </c>
      <c r="Q60">
        <f t="shared" si="4"/>
        <v>5</v>
      </c>
      <c r="R60">
        <f t="shared" si="4"/>
        <v>17</v>
      </c>
      <c r="S60" s="14">
        <f>B60*1000+10000</f>
        <v>13000</v>
      </c>
      <c r="T60" s="14">
        <f>S196</f>
        <v>13112.9</v>
      </c>
    </row>
    <row r="61" spans="1:20" x14ac:dyDescent="0.3">
      <c r="A61" s="51">
        <v>44826</v>
      </c>
      <c r="B61">
        <v>3</v>
      </c>
      <c r="C61">
        <f t="shared" si="3"/>
        <v>3</v>
      </c>
      <c r="D61">
        <f t="shared" si="4"/>
        <v>6</v>
      </c>
      <c r="E61">
        <f t="shared" si="4"/>
        <v>24</v>
      </c>
      <c r="F61">
        <f t="shared" si="4"/>
        <v>11</v>
      </c>
      <c r="G61">
        <f t="shared" si="4"/>
        <v>22</v>
      </c>
      <c r="H61">
        <f t="shared" si="4"/>
        <v>9</v>
      </c>
      <c r="I61">
        <f t="shared" si="4"/>
        <v>3</v>
      </c>
      <c r="J61">
        <f t="shared" si="4"/>
        <v>12</v>
      </c>
      <c r="K61">
        <f t="shared" si="4"/>
        <v>24</v>
      </c>
      <c r="L61">
        <f t="shared" si="4"/>
        <v>12</v>
      </c>
      <c r="M61">
        <f t="shared" si="4"/>
        <v>1</v>
      </c>
      <c r="N61">
        <f t="shared" si="4"/>
        <v>1</v>
      </c>
      <c r="O61">
        <f t="shared" si="4"/>
        <v>1</v>
      </c>
      <c r="P61">
        <f t="shared" si="4"/>
        <v>28</v>
      </c>
      <c r="Q61">
        <f t="shared" si="4"/>
        <v>5</v>
      </c>
      <c r="R61">
        <f t="shared" si="4"/>
        <v>18</v>
      </c>
      <c r="S61" s="14">
        <f>B61*1000+10000</f>
        <v>13000</v>
      </c>
      <c r="T61" s="14">
        <f>S197</f>
        <v>13112.9</v>
      </c>
    </row>
    <row r="62" spans="1:20" x14ac:dyDescent="0.3">
      <c r="A62" s="51">
        <v>44827</v>
      </c>
      <c r="B62">
        <v>4</v>
      </c>
      <c r="C62">
        <f t="shared" si="3"/>
        <v>16</v>
      </c>
      <c r="D62">
        <f t="shared" si="4"/>
        <v>7</v>
      </c>
      <c r="E62">
        <f t="shared" si="4"/>
        <v>18</v>
      </c>
      <c r="F62">
        <f t="shared" si="4"/>
        <v>6</v>
      </c>
      <c r="G62">
        <f t="shared" si="4"/>
        <v>23</v>
      </c>
      <c r="H62">
        <f t="shared" si="4"/>
        <v>6</v>
      </c>
      <c r="I62">
        <f t="shared" si="4"/>
        <v>3</v>
      </c>
      <c r="J62">
        <f t="shared" si="4"/>
        <v>10</v>
      </c>
      <c r="K62">
        <f t="shared" si="4"/>
        <v>1</v>
      </c>
      <c r="L62">
        <f t="shared" si="4"/>
        <v>8</v>
      </c>
      <c r="M62">
        <f t="shared" si="4"/>
        <v>1</v>
      </c>
      <c r="N62">
        <f t="shared" si="4"/>
        <v>28</v>
      </c>
      <c r="O62">
        <f t="shared" si="4"/>
        <v>1</v>
      </c>
      <c r="P62">
        <f t="shared" si="4"/>
        <v>1</v>
      </c>
      <c r="Q62">
        <f t="shared" si="4"/>
        <v>5</v>
      </c>
      <c r="R62">
        <f t="shared" si="4"/>
        <v>12</v>
      </c>
      <c r="S62" s="14">
        <f>B62*1000+10000</f>
        <v>14000</v>
      </c>
      <c r="T62" s="14">
        <f>S198</f>
        <v>14122.2</v>
      </c>
    </row>
    <row r="63" spans="1:20" x14ac:dyDescent="0.3">
      <c r="A63" s="51">
        <v>44828</v>
      </c>
      <c r="B63">
        <v>3</v>
      </c>
      <c r="C63">
        <f t="shared" si="3"/>
        <v>16</v>
      </c>
      <c r="D63">
        <f t="shared" si="4"/>
        <v>8</v>
      </c>
      <c r="E63">
        <f t="shared" si="4"/>
        <v>3</v>
      </c>
      <c r="F63">
        <f t="shared" si="4"/>
        <v>6</v>
      </c>
      <c r="G63">
        <f t="shared" si="4"/>
        <v>23</v>
      </c>
      <c r="H63">
        <f t="shared" si="4"/>
        <v>6</v>
      </c>
      <c r="I63">
        <f t="shared" si="4"/>
        <v>3</v>
      </c>
      <c r="J63">
        <f t="shared" si="4"/>
        <v>26</v>
      </c>
      <c r="K63">
        <f t="shared" si="4"/>
        <v>1</v>
      </c>
      <c r="L63">
        <f t="shared" si="4"/>
        <v>12</v>
      </c>
      <c r="M63">
        <f t="shared" si="4"/>
        <v>1</v>
      </c>
      <c r="N63">
        <f t="shared" si="4"/>
        <v>1</v>
      </c>
      <c r="O63">
        <f t="shared" si="4"/>
        <v>28</v>
      </c>
      <c r="P63">
        <f t="shared" si="4"/>
        <v>27</v>
      </c>
      <c r="Q63">
        <f t="shared" si="4"/>
        <v>5</v>
      </c>
      <c r="R63">
        <f t="shared" si="4"/>
        <v>6</v>
      </c>
      <c r="S63" s="14">
        <f>B63*1000+10000</f>
        <v>13000</v>
      </c>
      <c r="T63" s="14">
        <f>S199</f>
        <v>13113.4</v>
      </c>
    </row>
    <row r="64" spans="1:20" x14ac:dyDescent="0.3">
      <c r="A64" s="51">
        <v>44829</v>
      </c>
      <c r="B64">
        <v>1</v>
      </c>
      <c r="C64">
        <f t="shared" si="3"/>
        <v>11</v>
      </c>
      <c r="D64">
        <f t="shared" si="4"/>
        <v>10</v>
      </c>
      <c r="E64">
        <f t="shared" si="4"/>
        <v>26</v>
      </c>
      <c r="F64">
        <f t="shared" si="4"/>
        <v>6</v>
      </c>
      <c r="G64">
        <f t="shared" si="4"/>
        <v>23</v>
      </c>
      <c r="H64">
        <f t="shared" si="4"/>
        <v>6</v>
      </c>
      <c r="I64">
        <f t="shared" si="4"/>
        <v>3</v>
      </c>
      <c r="J64">
        <f t="shared" si="4"/>
        <v>26</v>
      </c>
      <c r="K64">
        <f t="shared" si="4"/>
        <v>27</v>
      </c>
      <c r="L64">
        <f t="shared" si="4"/>
        <v>1</v>
      </c>
      <c r="M64">
        <f t="shared" si="4"/>
        <v>24</v>
      </c>
      <c r="N64">
        <f t="shared" si="4"/>
        <v>1</v>
      </c>
      <c r="O64">
        <f t="shared" si="4"/>
        <v>1</v>
      </c>
      <c r="P64">
        <f t="shared" si="4"/>
        <v>1</v>
      </c>
      <c r="Q64">
        <f t="shared" si="4"/>
        <v>5</v>
      </c>
      <c r="R64">
        <f t="shared" si="4"/>
        <v>18</v>
      </c>
      <c r="S64" s="14">
        <f>B64*1000+10000</f>
        <v>11000</v>
      </c>
      <c r="T64" s="14">
        <f>S200</f>
        <v>11919</v>
      </c>
    </row>
    <row r="65" spans="1:20" x14ac:dyDescent="0.3">
      <c r="A65" s="51">
        <v>44830</v>
      </c>
      <c r="B65">
        <v>6</v>
      </c>
      <c r="C65">
        <f t="shared" si="3"/>
        <v>12</v>
      </c>
      <c r="D65">
        <f t="shared" si="4"/>
        <v>2</v>
      </c>
      <c r="E65">
        <f t="shared" si="4"/>
        <v>10</v>
      </c>
      <c r="F65">
        <f t="shared" si="4"/>
        <v>5</v>
      </c>
      <c r="G65">
        <f t="shared" si="4"/>
        <v>26</v>
      </c>
      <c r="H65">
        <f t="shared" si="4"/>
        <v>5</v>
      </c>
      <c r="I65">
        <f t="shared" si="4"/>
        <v>3</v>
      </c>
      <c r="J65">
        <f t="shared" si="4"/>
        <v>10</v>
      </c>
      <c r="K65">
        <f t="shared" si="4"/>
        <v>23</v>
      </c>
      <c r="L65">
        <f t="shared" si="4"/>
        <v>3</v>
      </c>
      <c r="M65">
        <f t="shared" si="4"/>
        <v>1</v>
      </c>
      <c r="N65">
        <f t="shared" si="4"/>
        <v>16</v>
      </c>
      <c r="O65">
        <f t="shared" si="4"/>
        <v>1</v>
      </c>
      <c r="P65">
        <f t="shared" si="4"/>
        <v>1</v>
      </c>
      <c r="Q65">
        <f t="shared" si="4"/>
        <v>5</v>
      </c>
      <c r="R65">
        <f t="shared" si="4"/>
        <v>4</v>
      </c>
      <c r="S65" s="14">
        <f>B65*1000+10000</f>
        <v>16000</v>
      </c>
      <c r="T65" s="14">
        <f>S201</f>
        <v>16139.7</v>
      </c>
    </row>
    <row r="66" spans="1:20" x14ac:dyDescent="0.3">
      <c r="A66" s="51">
        <v>44831</v>
      </c>
      <c r="B66">
        <v>5</v>
      </c>
      <c r="C66">
        <f t="shared" si="3"/>
        <v>7</v>
      </c>
      <c r="D66">
        <f t="shared" si="4"/>
        <v>9</v>
      </c>
      <c r="E66">
        <f t="shared" si="4"/>
        <v>27</v>
      </c>
      <c r="F66">
        <f t="shared" si="4"/>
        <v>4</v>
      </c>
      <c r="G66">
        <f t="shared" si="4"/>
        <v>27</v>
      </c>
      <c r="H66">
        <f t="shared" si="4"/>
        <v>4</v>
      </c>
      <c r="I66">
        <f t="shared" si="4"/>
        <v>3</v>
      </c>
      <c r="J66">
        <f t="shared" si="4"/>
        <v>7</v>
      </c>
      <c r="K66">
        <f t="shared" si="4"/>
        <v>1</v>
      </c>
      <c r="L66">
        <f t="shared" si="4"/>
        <v>12</v>
      </c>
      <c r="M66">
        <f t="shared" si="4"/>
        <v>1</v>
      </c>
      <c r="N66">
        <f t="shared" si="4"/>
        <v>19</v>
      </c>
      <c r="O66">
        <f t="shared" si="4"/>
        <v>1</v>
      </c>
      <c r="P66">
        <f t="shared" si="4"/>
        <v>1</v>
      </c>
      <c r="Q66">
        <f t="shared" si="4"/>
        <v>1</v>
      </c>
      <c r="R66">
        <f t="shared" si="4"/>
        <v>7</v>
      </c>
      <c r="S66" s="14">
        <f>B66*1000+10000</f>
        <v>15000</v>
      </c>
      <c r="T66" s="14">
        <f>S202</f>
        <v>15130.9</v>
      </c>
    </row>
    <row r="67" spans="1:20" x14ac:dyDescent="0.3">
      <c r="A67" s="51">
        <v>44832</v>
      </c>
      <c r="B67">
        <v>2</v>
      </c>
      <c r="C67">
        <f t="shared" si="3"/>
        <v>20</v>
      </c>
      <c r="D67">
        <f t="shared" si="4"/>
        <v>12</v>
      </c>
      <c r="E67">
        <f t="shared" si="4"/>
        <v>8</v>
      </c>
      <c r="F67">
        <f t="shared" si="4"/>
        <v>3</v>
      </c>
      <c r="G67">
        <f t="shared" si="4"/>
        <v>28</v>
      </c>
      <c r="H67">
        <f t="shared" si="4"/>
        <v>2</v>
      </c>
      <c r="I67">
        <f t="shared" si="4"/>
        <v>3</v>
      </c>
      <c r="J67">
        <f t="shared" si="4"/>
        <v>6</v>
      </c>
      <c r="K67">
        <f t="shared" si="4"/>
        <v>1</v>
      </c>
      <c r="L67">
        <f t="shared" si="4"/>
        <v>12</v>
      </c>
      <c r="M67">
        <f t="shared" si="4"/>
        <v>1</v>
      </c>
      <c r="N67">
        <f t="shared" si="4"/>
        <v>15</v>
      </c>
      <c r="O67">
        <f t="shared" si="4"/>
        <v>1</v>
      </c>
      <c r="P67">
        <f t="shared" si="4"/>
        <v>1</v>
      </c>
      <c r="Q67">
        <f t="shared" si="4"/>
        <v>5</v>
      </c>
      <c r="R67">
        <f t="shared" si="4"/>
        <v>5</v>
      </c>
      <c r="S67" s="14">
        <f>B67*1000+10000</f>
        <v>12000</v>
      </c>
      <c r="T67" s="14">
        <f>S203</f>
        <v>12104.7</v>
      </c>
    </row>
    <row r="68" spans="1:20" x14ac:dyDescent="0.3">
      <c r="A68" s="51">
        <v>44833</v>
      </c>
      <c r="B68">
        <v>0</v>
      </c>
      <c r="C68">
        <f t="shared" si="3"/>
        <v>2</v>
      </c>
      <c r="D68">
        <f t="shared" si="4"/>
        <v>1</v>
      </c>
      <c r="E68">
        <f t="shared" si="4"/>
        <v>30</v>
      </c>
      <c r="F68">
        <f t="shared" si="4"/>
        <v>1</v>
      </c>
      <c r="G68">
        <f t="shared" si="4"/>
        <v>29</v>
      </c>
      <c r="H68">
        <f t="shared" si="4"/>
        <v>1</v>
      </c>
      <c r="I68">
        <f t="shared" si="4"/>
        <v>3</v>
      </c>
      <c r="J68">
        <f t="shared" si="4"/>
        <v>15</v>
      </c>
      <c r="K68">
        <f t="shared" si="4"/>
        <v>21</v>
      </c>
      <c r="L68">
        <f t="shared" si="4"/>
        <v>12</v>
      </c>
      <c r="M68">
        <f t="shared" si="4"/>
        <v>26</v>
      </c>
      <c r="N68">
        <f t="shared" si="4"/>
        <v>24</v>
      </c>
      <c r="O68">
        <f t="shared" si="4"/>
        <v>1</v>
      </c>
      <c r="P68">
        <f t="shared" si="4"/>
        <v>1</v>
      </c>
      <c r="Q68">
        <f t="shared" si="4"/>
        <v>5</v>
      </c>
      <c r="R68">
        <f t="shared" si="4"/>
        <v>14</v>
      </c>
      <c r="S68" s="14">
        <f>B68*1000+10000</f>
        <v>10000</v>
      </c>
      <c r="T68" s="14">
        <f>S204</f>
        <v>7688.8</v>
      </c>
    </row>
    <row r="69" spans="1:20" ht="15" thickBot="1" x14ac:dyDescent="0.35">
      <c r="A69" s="52">
        <v>44834</v>
      </c>
      <c r="B69">
        <v>2</v>
      </c>
      <c r="C69">
        <f t="shared" si="3"/>
        <v>8</v>
      </c>
      <c r="D69">
        <f t="shared" si="4"/>
        <v>4</v>
      </c>
      <c r="E69">
        <f t="shared" si="4"/>
        <v>14</v>
      </c>
      <c r="F69">
        <f t="shared" si="4"/>
        <v>2</v>
      </c>
      <c r="G69">
        <f t="shared" si="4"/>
        <v>30</v>
      </c>
      <c r="H69">
        <f t="shared" si="4"/>
        <v>3</v>
      </c>
      <c r="I69">
        <f t="shared" si="4"/>
        <v>3</v>
      </c>
      <c r="J69">
        <f t="shared" si="4"/>
        <v>3</v>
      </c>
      <c r="K69">
        <f t="shared" si="4"/>
        <v>1</v>
      </c>
      <c r="L69">
        <f t="shared" si="4"/>
        <v>12</v>
      </c>
      <c r="M69">
        <f t="shared" si="4"/>
        <v>1</v>
      </c>
      <c r="N69">
        <f t="shared" si="4"/>
        <v>30</v>
      </c>
      <c r="O69">
        <f t="shared" si="4"/>
        <v>1</v>
      </c>
      <c r="P69">
        <f t="shared" si="4"/>
        <v>1</v>
      </c>
      <c r="Q69">
        <f t="shared" si="4"/>
        <v>5</v>
      </c>
      <c r="R69">
        <f t="shared" si="4"/>
        <v>18</v>
      </c>
      <c r="S69" s="14">
        <f>B69*1000+10000</f>
        <v>12000</v>
      </c>
      <c r="T69" s="14">
        <f>S205</f>
        <v>12104.7</v>
      </c>
    </row>
    <row r="73" spans="1:20" ht="18" x14ac:dyDescent="0.3">
      <c r="A73" s="70"/>
      <c r="S73"/>
      <c r="T73"/>
    </row>
    <row r="74" spans="1:20" x14ac:dyDescent="0.3">
      <c r="A74" s="71"/>
      <c r="S74"/>
      <c r="T74"/>
    </row>
    <row r="75" spans="1:20" x14ac:dyDescent="0.3">
      <c r="S75"/>
      <c r="T75"/>
    </row>
    <row r="76" spans="1:20" x14ac:dyDescent="0.3">
      <c r="S76"/>
      <c r="T76"/>
    </row>
    <row r="77" spans="1:20" ht="18" x14ac:dyDescent="0.3">
      <c r="A77" s="72" t="s">
        <v>113</v>
      </c>
      <c r="B77" s="73">
        <v>9518062</v>
      </c>
      <c r="C77" s="72" t="s">
        <v>114</v>
      </c>
      <c r="D77" s="73">
        <v>30</v>
      </c>
      <c r="E77" s="72" t="s">
        <v>115</v>
      </c>
      <c r="F77" s="73">
        <v>17</v>
      </c>
      <c r="G77" s="72" t="s">
        <v>116</v>
      </c>
      <c r="H77" s="73">
        <v>30</v>
      </c>
      <c r="I77" s="72" t="s">
        <v>117</v>
      </c>
      <c r="J77" s="73">
        <v>0</v>
      </c>
      <c r="K77" s="72" t="s">
        <v>118</v>
      </c>
      <c r="L77" s="73" t="s">
        <v>119</v>
      </c>
      <c r="S77"/>
      <c r="T77"/>
    </row>
    <row r="78" spans="1:20" ht="18.600000000000001" thickBot="1" x14ac:dyDescent="0.35">
      <c r="A78" s="70"/>
      <c r="S78"/>
      <c r="T78"/>
    </row>
    <row r="79" spans="1:20" ht="15" thickBot="1" x14ac:dyDescent="0.35">
      <c r="A79" s="74" t="s">
        <v>120</v>
      </c>
      <c r="B79" s="74" t="s">
        <v>121</v>
      </c>
      <c r="C79" s="74" t="s">
        <v>122</v>
      </c>
      <c r="D79" s="74" t="s">
        <v>123</v>
      </c>
      <c r="E79" s="74" t="s">
        <v>124</v>
      </c>
      <c r="F79" s="74" t="s">
        <v>125</v>
      </c>
      <c r="G79" s="74" t="s">
        <v>126</v>
      </c>
      <c r="H79" s="74" t="s">
        <v>127</v>
      </c>
      <c r="I79" s="74" t="s">
        <v>128</v>
      </c>
      <c r="J79" s="74" t="s">
        <v>129</v>
      </c>
      <c r="K79" s="74" t="s">
        <v>130</v>
      </c>
      <c r="L79" s="74" t="s">
        <v>131</v>
      </c>
      <c r="M79" s="74" t="s">
        <v>132</v>
      </c>
      <c r="N79" s="74" t="s">
        <v>133</v>
      </c>
      <c r="O79" s="74" t="s">
        <v>134</v>
      </c>
      <c r="P79" s="74" t="s">
        <v>135</v>
      </c>
      <c r="Q79" s="74" t="s">
        <v>136</v>
      </c>
      <c r="R79" s="74" t="s">
        <v>137</v>
      </c>
      <c r="S79" s="74" t="s">
        <v>138</v>
      </c>
      <c r="T79"/>
    </row>
    <row r="80" spans="1:20" ht="15" thickBot="1" x14ac:dyDescent="0.35">
      <c r="A80" s="74" t="s">
        <v>139</v>
      </c>
      <c r="B80" s="75">
        <v>2</v>
      </c>
      <c r="C80" s="75">
        <v>19</v>
      </c>
      <c r="D80" s="75">
        <v>11</v>
      </c>
      <c r="E80" s="75">
        <v>23</v>
      </c>
      <c r="F80" s="75">
        <v>22</v>
      </c>
      <c r="G80" s="75">
        <v>12</v>
      </c>
      <c r="H80" s="75">
        <v>23</v>
      </c>
      <c r="I80" s="75">
        <v>3</v>
      </c>
      <c r="J80" s="75">
        <v>19</v>
      </c>
      <c r="K80" s="75">
        <v>30</v>
      </c>
      <c r="L80" s="75">
        <v>12</v>
      </c>
      <c r="M80" s="75">
        <v>30</v>
      </c>
      <c r="N80" s="75">
        <v>25</v>
      </c>
      <c r="O80" s="75">
        <v>1</v>
      </c>
      <c r="P80" s="75">
        <v>1</v>
      </c>
      <c r="Q80" s="75">
        <v>5</v>
      </c>
      <c r="R80" s="75">
        <v>8</v>
      </c>
      <c r="S80" s="75">
        <v>12000</v>
      </c>
      <c r="T80"/>
    </row>
    <row r="81" spans="1:20" ht="15" thickBot="1" x14ac:dyDescent="0.35">
      <c r="A81" s="74" t="s">
        <v>140</v>
      </c>
      <c r="B81" s="75">
        <v>2</v>
      </c>
      <c r="C81" s="75">
        <v>6</v>
      </c>
      <c r="D81" s="75">
        <v>15</v>
      </c>
      <c r="E81" s="75">
        <v>28</v>
      </c>
      <c r="F81" s="75">
        <v>26</v>
      </c>
      <c r="G81" s="75">
        <v>8</v>
      </c>
      <c r="H81" s="75">
        <v>20</v>
      </c>
      <c r="I81" s="75">
        <v>2</v>
      </c>
      <c r="J81" s="75">
        <v>21</v>
      </c>
      <c r="K81" s="75">
        <v>1</v>
      </c>
      <c r="L81" s="75">
        <v>12</v>
      </c>
      <c r="M81" s="75">
        <v>27</v>
      </c>
      <c r="N81" s="75">
        <v>25</v>
      </c>
      <c r="O81" s="75">
        <v>1</v>
      </c>
      <c r="P81" s="75">
        <v>1</v>
      </c>
      <c r="Q81" s="75">
        <v>5</v>
      </c>
      <c r="R81" s="75">
        <v>18</v>
      </c>
      <c r="S81" s="75">
        <v>12000</v>
      </c>
      <c r="T81"/>
    </row>
    <row r="82" spans="1:20" ht="15" thickBot="1" x14ac:dyDescent="0.35">
      <c r="A82" s="74" t="s">
        <v>141</v>
      </c>
      <c r="B82" s="75">
        <v>2</v>
      </c>
      <c r="C82" s="75">
        <v>5</v>
      </c>
      <c r="D82" s="75">
        <v>21</v>
      </c>
      <c r="E82" s="75">
        <v>25</v>
      </c>
      <c r="F82" s="75">
        <v>26</v>
      </c>
      <c r="G82" s="75">
        <v>8</v>
      </c>
      <c r="H82" s="75">
        <v>20</v>
      </c>
      <c r="I82" s="75">
        <v>3</v>
      </c>
      <c r="J82" s="75">
        <v>22</v>
      </c>
      <c r="K82" s="75">
        <v>20</v>
      </c>
      <c r="L82" s="75">
        <v>12</v>
      </c>
      <c r="M82" s="75">
        <v>1</v>
      </c>
      <c r="N82" s="75">
        <v>29</v>
      </c>
      <c r="O82" s="75">
        <v>30</v>
      </c>
      <c r="P82" s="75">
        <v>1</v>
      </c>
      <c r="Q82" s="75">
        <v>5</v>
      </c>
      <c r="R82" s="75">
        <v>18</v>
      </c>
      <c r="S82" s="75">
        <v>12000</v>
      </c>
      <c r="T82"/>
    </row>
    <row r="83" spans="1:20" ht="15" thickBot="1" x14ac:dyDescent="0.35">
      <c r="A83" s="74" t="s">
        <v>142</v>
      </c>
      <c r="B83" s="75">
        <v>4</v>
      </c>
      <c r="C83" s="75">
        <v>1</v>
      </c>
      <c r="D83" s="75">
        <v>18</v>
      </c>
      <c r="E83" s="75">
        <v>29</v>
      </c>
      <c r="F83" s="75">
        <v>26</v>
      </c>
      <c r="G83" s="75">
        <v>8</v>
      </c>
      <c r="H83" s="75">
        <v>20</v>
      </c>
      <c r="I83" s="75">
        <v>3</v>
      </c>
      <c r="J83" s="75">
        <v>26</v>
      </c>
      <c r="K83" s="75">
        <v>1</v>
      </c>
      <c r="L83" s="75">
        <v>12</v>
      </c>
      <c r="M83" s="75">
        <v>1</v>
      </c>
      <c r="N83" s="75">
        <v>1</v>
      </c>
      <c r="O83" s="75">
        <v>1</v>
      </c>
      <c r="P83" s="75">
        <v>1</v>
      </c>
      <c r="Q83" s="75">
        <v>2</v>
      </c>
      <c r="R83" s="75">
        <v>14</v>
      </c>
      <c r="S83" s="75">
        <v>14000</v>
      </c>
      <c r="T83"/>
    </row>
    <row r="84" spans="1:20" ht="15" thickBot="1" x14ac:dyDescent="0.35">
      <c r="A84" s="74" t="s">
        <v>143</v>
      </c>
      <c r="B84" s="75">
        <v>0</v>
      </c>
      <c r="C84" s="75">
        <v>29</v>
      </c>
      <c r="D84" s="75">
        <v>26</v>
      </c>
      <c r="E84" s="75">
        <v>12</v>
      </c>
      <c r="F84" s="75">
        <v>17</v>
      </c>
      <c r="G84" s="75">
        <v>17</v>
      </c>
      <c r="H84" s="75">
        <v>10</v>
      </c>
      <c r="I84" s="75">
        <v>3</v>
      </c>
      <c r="J84" s="75">
        <v>5</v>
      </c>
      <c r="K84" s="75">
        <v>1</v>
      </c>
      <c r="L84" s="75">
        <v>10</v>
      </c>
      <c r="M84" s="75">
        <v>1</v>
      </c>
      <c r="N84" s="75">
        <v>18</v>
      </c>
      <c r="O84" s="75">
        <v>1</v>
      </c>
      <c r="P84" s="75">
        <v>1</v>
      </c>
      <c r="Q84" s="75">
        <v>5</v>
      </c>
      <c r="R84" s="75">
        <v>18</v>
      </c>
      <c r="S84" s="75">
        <v>10000</v>
      </c>
      <c r="T84"/>
    </row>
    <row r="85" spans="1:20" ht="15" thickBot="1" x14ac:dyDescent="0.35">
      <c r="A85" s="74" t="s">
        <v>144</v>
      </c>
      <c r="B85" s="75">
        <v>1</v>
      </c>
      <c r="C85" s="75">
        <v>9</v>
      </c>
      <c r="D85" s="75">
        <v>23</v>
      </c>
      <c r="E85" s="75">
        <v>21</v>
      </c>
      <c r="F85" s="75">
        <v>18</v>
      </c>
      <c r="G85" s="75">
        <v>16</v>
      </c>
      <c r="H85" s="75">
        <v>17</v>
      </c>
      <c r="I85" s="75">
        <v>3</v>
      </c>
      <c r="J85" s="75">
        <v>13</v>
      </c>
      <c r="K85" s="75">
        <v>1</v>
      </c>
      <c r="L85" s="75">
        <v>9</v>
      </c>
      <c r="M85" s="75">
        <v>1</v>
      </c>
      <c r="N85" s="75">
        <v>22</v>
      </c>
      <c r="O85" s="75">
        <v>29</v>
      </c>
      <c r="P85" s="75">
        <v>1</v>
      </c>
      <c r="Q85" s="75">
        <v>5</v>
      </c>
      <c r="R85" s="75">
        <v>18</v>
      </c>
      <c r="S85" s="75">
        <v>11000</v>
      </c>
      <c r="T85"/>
    </row>
    <row r="86" spans="1:20" ht="15" thickBot="1" x14ac:dyDescent="0.35">
      <c r="A86" s="74" t="s">
        <v>145</v>
      </c>
      <c r="B86" s="75">
        <v>3</v>
      </c>
      <c r="C86" s="75">
        <v>15</v>
      </c>
      <c r="D86" s="75">
        <v>19</v>
      </c>
      <c r="E86" s="75">
        <v>7</v>
      </c>
      <c r="F86" s="75">
        <v>20</v>
      </c>
      <c r="G86" s="75">
        <v>13</v>
      </c>
      <c r="H86" s="75">
        <v>16</v>
      </c>
      <c r="I86" s="75">
        <v>3</v>
      </c>
      <c r="J86" s="75">
        <v>1</v>
      </c>
      <c r="K86" s="75">
        <v>1</v>
      </c>
      <c r="L86" s="75">
        <v>11</v>
      </c>
      <c r="M86" s="75">
        <v>25</v>
      </c>
      <c r="N86" s="75">
        <v>13</v>
      </c>
      <c r="O86" s="75">
        <v>1</v>
      </c>
      <c r="P86" s="75">
        <v>1</v>
      </c>
      <c r="Q86" s="75">
        <v>5</v>
      </c>
      <c r="R86" s="75">
        <v>18</v>
      </c>
      <c r="S86" s="75">
        <v>13000</v>
      </c>
      <c r="T86"/>
    </row>
    <row r="87" spans="1:20" ht="15" thickBot="1" x14ac:dyDescent="0.35">
      <c r="A87" s="74" t="s">
        <v>146</v>
      </c>
      <c r="B87" s="75">
        <v>2</v>
      </c>
      <c r="C87" s="75">
        <v>26</v>
      </c>
      <c r="D87" s="75">
        <v>28</v>
      </c>
      <c r="E87" s="75">
        <v>13</v>
      </c>
      <c r="F87" s="75">
        <v>29</v>
      </c>
      <c r="G87" s="75">
        <v>6</v>
      </c>
      <c r="H87" s="75">
        <v>25</v>
      </c>
      <c r="I87" s="75">
        <v>3</v>
      </c>
      <c r="J87" s="75">
        <v>18</v>
      </c>
      <c r="K87" s="75">
        <v>1</v>
      </c>
      <c r="L87" s="75">
        <v>12</v>
      </c>
      <c r="M87" s="75">
        <v>1</v>
      </c>
      <c r="N87" s="75">
        <v>1</v>
      </c>
      <c r="O87" s="75">
        <v>25</v>
      </c>
      <c r="P87" s="75">
        <v>1</v>
      </c>
      <c r="Q87" s="75">
        <v>4</v>
      </c>
      <c r="R87" s="75">
        <v>16</v>
      </c>
      <c r="S87" s="75">
        <v>12000</v>
      </c>
      <c r="T87"/>
    </row>
    <row r="88" spans="1:20" ht="15" thickBot="1" x14ac:dyDescent="0.35">
      <c r="A88" s="74" t="s">
        <v>147</v>
      </c>
      <c r="B88" s="75">
        <v>3</v>
      </c>
      <c r="C88" s="75">
        <v>23</v>
      </c>
      <c r="D88" s="75">
        <v>22</v>
      </c>
      <c r="E88" s="75">
        <v>17</v>
      </c>
      <c r="F88" s="75">
        <v>23</v>
      </c>
      <c r="G88" s="75">
        <v>2</v>
      </c>
      <c r="H88" s="75">
        <v>26</v>
      </c>
      <c r="I88" s="75">
        <v>3</v>
      </c>
      <c r="J88" s="75">
        <v>17</v>
      </c>
      <c r="K88" s="75">
        <v>22</v>
      </c>
      <c r="L88" s="75">
        <v>12</v>
      </c>
      <c r="M88" s="75">
        <v>1</v>
      </c>
      <c r="N88" s="75">
        <v>1</v>
      </c>
      <c r="O88" s="75">
        <v>27</v>
      </c>
      <c r="P88" s="75">
        <v>1</v>
      </c>
      <c r="Q88" s="75">
        <v>5</v>
      </c>
      <c r="R88" s="75">
        <v>18</v>
      </c>
      <c r="S88" s="75">
        <v>13000</v>
      </c>
      <c r="T88"/>
    </row>
    <row r="89" spans="1:20" ht="15" thickBot="1" x14ac:dyDescent="0.35">
      <c r="A89" s="74" t="s">
        <v>148</v>
      </c>
      <c r="B89" s="75">
        <v>2</v>
      </c>
      <c r="C89" s="75">
        <v>27</v>
      </c>
      <c r="D89" s="75">
        <v>24</v>
      </c>
      <c r="E89" s="75">
        <v>9</v>
      </c>
      <c r="F89" s="75">
        <v>23</v>
      </c>
      <c r="G89" s="75">
        <v>2</v>
      </c>
      <c r="H89" s="75">
        <v>26</v>
      </c>
      <c r="I89" s="75">
        <v>3</v>
      </c>
      <c r="J89" s="75">
        <v>23</v>
      </c>
      <c r="K89" s="75">
        <v>1</v>
      </c>
      <c r="L89" s="75">
        <v>5</v>
      </c>
      <c r="M89" s="75">
        <v>1</v>
      </c>
      <c r="N89" s="75">
        <v>1</v>
      </c>
      <c r="O89" s="75">
        <v>1</v>
      </c>
      <c r="P89" s="75">
        <v>1</v>
      </c>
      <c r="Q89" s="75">
        <v>3</v>
      </c>
      <c r="R89" s="75">
        <v>18</v>
      </c>
      <c r="S89" s="75">
        <v>12000</v>
      </c>
      <c r="T89"/>
    </row>
    <row r="90" spans="1:20" ht="15" thickBot="1" x14ac:dyDescent="0.35">
      <c r="A90" s="74" t="s">
        <v>149</v>
      </c>
      <c r="B90" s="75">
        <v>1</v>
      </c>
      <c r="C90" s="75">
        <v>24</v>
      </c>
      <c r="D90" s="75">
        <v>30</v>
      </c>
      <c r="E90" s="75">
        <v>6</v>
      </c>
      <c r="F90" s="75">
        <v>23</v>
      </c>
      <c r="G90" s="75">
        <v>2</v>
      </c>
      <c r="H90" s="75">
        <v>26</v>
      </c>
      <c r="I90" s="75">
        <v>3</v>
      </c>
      <c r="J90" s="75">
        <v>25</v>
      </c>
      <c r="K90" s="75">
        <v>1</v>
      </c>
      <c r="L90" s="75">
        <v>7</v>
      </c>
      <c r="M90" s="75">
        <v>1</v>
      </c>
      <c r="N90" s="75">
        <v>1</v>
      </c>
      <c r="O90" s="75">
        <v>1</v>
      </c>
      <c r="P90" s="75">
        <v>1</v>
      </c>
      <c r="Q90" s="75">
        <v>5</v>
      </c>
      <c r="R90" s="75">
        <v>9</v>
      </c>
      <c r="S90" s="75">
        <v>11000</v>
      </c>
      <c r="T90"/>
    </row>
    <row r="91" spans="1:20" ht="15" thickBot="1" x14ac:dyDescent="0.35">
      <c r="A91" s="74" t="s">
        <v>150</v>
      </c>
      <c r="B91" s="75">
        <v>2</v>
      </c>
      <c r="C91" s="75">
        <v>10</v>
      </c>
      <c r="D91" s="75">
        <v>13</v>
      </c>
      <c r="E91" s="75">
        <v>15</v>
      </c>
      <c r="F91" s="75">
        <v>30</v>
      </c>
      <c r="G91" s="75">
        <v>1</v>
      </c>
      <c r="H91" s="75">
        <v>30</v>
      </c>
      <c r="I91" s="75">
        <v>3</v>
      </c>
      <c r="J91" s="75">
        <v>20</v>
      </c>
      <c r="K91" s="75">
        <v>1</v>
      </c>
      <c r="L91" s="75">
        <v>4</v>
      </c>
      <c r="M91" s="75">
        <v>1</v>
      </c>
      <c r="N91" s="75">
        <v>17</v>
      </c>
      <c r="O91" s="75">
        <v>1</v>
      </c>
      <c r="P91" s="75">
        <v>1</v>
      </c>
      <c r="Q91" s="75">
        <v>5</v>
      </c>
      <c r="R91" s="75">
        <v>18</v>
      </c>
      <c r="S91" s="75">
        <v>12000</v>
      </c>
      <c r="T91"/>
    </row>
    <row r="92" spans="1:20" ht="15" thickBot="1" x14ac:dyDescent="0.35">
      <c r="A92" s="74" t="s">
        <v>151</v>
      </c>
      <c r="B92" s="75">
        <v>1</v>
      </c>
      <c r="C92" s="75">
        <v>22</v>
      </c>
      <c r="D92" s="75">
        <v>27</v>
      </c>
      <c r="E92" s="75">
        <v>11</v>
      </c>
      <c r="F92" s="75">
        <v>21</v>
      </c>
      <c r="G92" s="75">
        <v>5</v>
      </c>
      <c r="H92" s="75">
        <v>29</v>
      </c>
      <c r="I92" s="75">
        <v>3</v>
      </c>
      <c r="J92" s="75">
        <v>15</v>
      </c>
      <c r="K92" s="75">
        <v>1</v>
      </c>
      <c r="L92" s="75">
        <v>6</v>
      </c>
      <c r="M92" s="75">
        <v>1</v>
      </c>
      <c r="N92" s="75">
        <v>27</v>
      </c>
      <c r="O92" s="75">
        <v>1</v>
      </c>
      <c r="P92" s="75">
        <v>1</v>
      </c>
      <c r="Q92" s="75">
        <v>5</v>
      </c>
      <c r="R92" s="75">
        <v>3</v>
      </c>
      <c r="S92" s="75">
        <v>11000</v>
      </c>
      <c r="T92"/>
    </row>
    <row r="93" spans="1:20" ht="15" thickBot="1" x14ac:dyDescent="0.35">
      <c r="A93" s="74" t="s">
        <v>152</v>
      </c>
      <c r="B93" s="75">
        <v>4</v>
      </c>
      <c r="C93" s="75">
        <v>18</v>
      </c>
      <c r="D93" s="75">
        <v>17</v>
      </c>
      <c r="E93" s="75">
        <v>16</v>
      </c>
      <c r="F93" s="75">
        <v>15</v>
      </c>
      <c r="G93" s="75">
        <v>14</v>
      </c>
      <c r="H93" s="75">
        <v>18</v>
      </c>
      <c r="I93" s="75">
        <v>3</v>
      </c>
      <c r="J93" s="75">
        <v>8</v>
      </c>
      <c r="K93" s="75">
        <v>1</v>
      </c>
      <c r="L93" s="75">
        <v>12</v>
      </c>
      <c r="M93" s="75">
        <v>1</v>
      </c>
      <c r="N93" s="75">
        <v>20</v>
      </c>
      <c r="O93" s="75">
        <v>1</v>
      </c>
      <c r="P93" s="75">
        <v>1</v>
      </c>
      <c r="Q93" s="75">
        <v>5</v>
      </c>
      <c r="R93" s="75">
        <v>18</v>
      </c>
      <c r="S93" s="75">
        <v>14000</v>
      </c>
      <c r="T93"/>
    </row>
    <row r="94" spans="1:20" ht="15" thickBot="1" x14ac:dyDescent="0.35">
      <c r="A94" s="74" t="s">
        <v>153</v>
      </c>
      <c r="B94" s="75">
        <v>2</v>
      </c>
      <c r="C94" s="75">
        <v>20</v>
      </c>
      <c r="D94" s="75">
        <v>20</v>
      </c>
      <c r="E94" s="75">
        <v>5</v>
      </c>
      <c r="F94" s="75">
        <v>9</v>
      </c>
      <c r="G94" s="75">
        <v>21</v>
      </c>
      <c r="H94" s="75">
        <v>15</v>
      </c>
      <c r="I94" s="75">
        <v>3</v>
      </c>
      <c r="J94" s="75">
        <v>9</v>
      </c>
      <c r="K94" s="75">
        <v>28</v>
      </c>
      <c r="L94" s="75">
        <v>12</v>
      </c>
      <c r="M94" s="75">
        <v>1</v>
      </c>
      <c r="N94" s="75">
        <v>20</v>
      </c>
      <c r="O94" s="75">
        <v>1</v>
      </c>
      <c r="P94" s="75">
        <v>30</v>
      </c>
      <c r="Q94" s="75">
        <v>5</v>
      </c>
      <c r="R94" s="75">
        <v>1</v>
      </c>
      <c r="S94" s="75">
        <v>12000</v>
      </c>
      <c r="T94"/>
    </row>
    <row r="95" spans="1:20" ht="15" thickBot="1" x14ac:dyDescent="0.35">
      <c r="A95" s="74" t="s">
        <v>154</v>
      </c>
      <c r="B95" s="75">
        <v>2</v>
      </c>
      <c r="C95" s="75">
        <v>30</v>
      </c>
      <c r="D95" s="75">
        <v>16</v>
      </c>
      <c r="E95" s="75">
        <v>2</v>
      </c>
      <c r="F95" s="75">
        <v>12</v>
      </c>
      <c r="G95" s="75">
        <v>18</v>
      </c>
      <c r="H95" s="75">
        <v>12</v>
      </c>
      <c r="I95" s="75">
        <v>3</v>
      </c>
      <c r="J95" s="75">
        <v>13</v>
      </c>
      <c r="K95" s="75">
        <v>24</v>
      </c>
      <c r="L95" s="75">
        <v>12</v>
      </c>
      <c r="M95" s="75">
        <v>1</v>
      </c>
      <c r="N95" s="75">
        <v>13</v>
      </c>
      <c r="O95" s="75">
        <v>1</v>
      </c>
      <c r="P95" s="75">
        <v>1</v>
      </c>
      <c r="Q95" s="75">
        <v>5</v>
      </c>
      <c r="R95" s="75">
        <v>2</v>
      </c>
      <c r="S95" s="75">
        <v>12000</v>
      </c>
      <c r="T95"/>
    </row>
    <row r="96" spans="1:20" ht="15" thickBot="1" x14ac:dyDescent="0.35">
      <c r="A96" s="74" t="s">
        <v>155</v>
      </c>
      <c r="B96" s="75">
        <v>4</v>
      </c>
      <c r="C96" s="75">
        <v>24</v>
      </c>
      <c r="D96" s="75">
        <v>25</v>
      </c>
      <c r="E96" s="75">
        <v>1</v>
      </c>
      <c r="F96" s="75">
        <v>12</v>
      </c>
      <c r="G96" s="75">
        <v>18</v>
      </c>
      <c r="H96" s="75">
        <v>12</v>
      </c>
      <c r="I96" s="75">
        <v>3</v>
      </c>
      <c r="J96" s="75">
        <v>26</v>
      </c>
      <c r="K96" s="75">
        <v>1</v>
      </c>
      <c r="L96" s="75">
        <v>12</v>
      </c>
      <c r="M96" s="75">
        <v>1</v>
      </c>
      <c r="N96" s="75">
        <v>23</v>
      </c>
      <c r="O96" s="75">
        <v>1</v>
      </c>
      <c r="P96" s="75">
        <v>1</v>
      </c>
      <c r="Q96" s="75">
        <v>5</v>
      </c>
      <c r="R96" s="75">
        <v>13</v>
      </c>
      <c r="S96" s="75">
        <v>14000</v>
      </c>
      <c r="T96"/>
    </row>
    <row r="97" spans="1:20" ht="15" thickBot="1" x14ac:dyDescent="0.35">
      <c r="A97" s="74" t="s">
        <v>156</v>
      </c>
      <c r="B97" s="75">
        <v>1</v>
      </c>
      <c r="C97" s="75">
        <v>28</v>
      </c>
      <c r="D97" s="75">
        <v>29</v>
      </c>
      <c r="E97" s="75">
        <v>4</v>
      </c>
      <c r="F97" s="75">
        <v>12</v>
      </c>
      <c r="G97" s="75">
        <v>18</v>
      </c>
      <c r="H97" s="75">
        <v>12</v>
      </c>
      <c r="I97" s="75">
        <v>3</v>
      </c>
      <c r="J97" s="75">
        <v>24</v>
      </c>
      <c r="K97" s="75">
        <v>26</v>
      </c>
      <c r="L97" s="75">
        <v>12</v>
      </c>
      <c r="M97" s="75">
        <v>1</v>
      </c>
      <c r="N97" s="75">
        <v>1</v>
      </c>
      <c r="O97" s="75">
        <v>1</v>
      </c>
      <c r="P97" s="75">
        <v>29</v>
      </c>
      <c r="Q97" s="75">
        <v>5</v>
      </c>
      <c r="R97" s="75">
        <v>9</v>
      </c>
      <c r="S97" s="75">
        <v>11000</v>
      </c>
      <c r="T97"/>
    </row>
    <row r="98" spans="1:20" ht="15" thickBot="1" x14ac:dyDescent="0.35">
      <c r="A98" s="74" t="s">
        <v>157</v>
      </c>
      <c r="B98" s="75">
        <v>4</v>
      </c>
      <c r="C98" s="75">
        <v>13</v>
      </c>
      <c r="D98" s="75">
        <v>14</v>
      </c>
      <c r="E98" s="75">
        <v>19</v>
      </c>
      <c r="F98" s="75">
        <v>16</v>
      </c>
      <c r="G98" s="75">
        <v>11</v>
      </c>
      <c r="H98" s="75">
        <v>19</v>
      </c>
      <c r="I98" s="75">
        <v>3</v>
      </c>
      <c r="J98" s="75">
        <v>26</v>
      </c>
      <c r="K98" s="75">
        <v>29</v>
      </c>
      <c r="L98" s="75">
        <v>2</v>
      </c>
      <c r="M98" s="75">
        <v>29</v>
      </c>
      <c r="N98" s="75">
        <v>1</v>
      </c>
      <c r="O98" s="75">
        <v>26</v>
      </c>
      <c r="P98" s="75">
        <v>1</v>
      </c>
      <c r="Q98" s="75">
        <v>5</v>
      </c>
      <c r="R98" s="75">
        <v>9</v>
      </c>
      <c r="S98" s="75">
        <v>14000</v>
      </c>
      <c r="T98"/>
    </row>
    <row r="99" spans="1:20" ht="15" thickBot="1" x14ac:dyDescent="0.35">
      <c r="A99" s="74" t="s">
        <v>158</v>
      </c>
      <c r="B99" s="75">
        <v>3</v>
      </c>
      <c r="C99" s="75">
        <v>4</v>
      </c>
      <c r="D99" s="75">
        <v>5</v>
      </c>
      <c r="E99" s="75">
        <v>22</v>
      </c>
      <c r="F99" s="75">
        <v>19</v>
      </c>
      <c r="G99" s="75">
        <v>7</v>
      </c>
      <c r="H99" s="75">
        <v>24</v>
      </c>
      <c r="I99" s="75">
        <v>3</v>
      </c>
      <c r="J99" s="75">
        <v>4</v>
      </c>
      <c r="K99" s="75">
        <v>1</v>
      </c>
      <c r="L99" s="75">
        <v>12</v>
      </c>
      <c r="M99" s="75">
        <v>1</v>
      </c>
      <c r="N99" s="75">
        <v>1</v>
      </c>
      <c r="O99" s="75">
        <v>1</v>
      </c>
      <c r="P99" s="75">
        <v>26</v>
      </c>
      <c r="Q99" s="75">
        <v>5</v>
      </c>
      <c r="R99" s="75">
        <v>18</v>
      </c>
      <c r="S99" s="75">
        <v>13000</v>
      </c>
      <c r="T99"/>
    </row>
    <row r="100" spans="1:20" ht="15" thickBot="1" x14ac:dyDescent="0.35">
      <c r="A100" s="74" t="s">
        <v>159</v>
      </c>
      <c r="B100" s="75">
        <v>3</v>
      </c>
      <c r="C100" s="75">
        <v>14</v>
      </c>
      <c r="D100" s="75">
        <v>3</v>
      </c>
      <c r="E100" s="75">
        <v>20</v>
      </c>
      <c r="F100" s="75">
        <v>10</v>
      </c>
      <c r="G100" s="75">
        <v>15</v>
      </c>
      <c r="H100" s="75">
        <v>11</v>
      </c>
      <c r="I100" s="75">
        <v>1</v>
      </c>
      <c r="J100" s="75">
        <v>2</v>
      </c>
      <c r="K100" s="75">
        <v>1</v>
      </c>
      <c r="L100" s="75">
        <v>12</v>
      </c>
      <c r="M100" s="75">
        <v>28</v>
      </c>
      <c r="N100" s="75">
        <v>1</v>
      </c>
      <c r="O100" s="75">
        <v>1</v>
      </c>
      <c r="P100" s="75">
        <v>1</v>
      </c>
      <c r="Q100" s="75">
        <v>5</v>
      </c>
      <c r="R100" s="75">
        <v>17</v>
      </c>
      <c r="S100" s="75">
        <v>13000</v>
      </c>
      <c r="T100"/>
    </row>
    <row r="101" spans="1:20" ht="15" thickBot="1" x14ac:dyDescent="0.35">
      <c r="A101" s="74" t="s">
        <v>160</v>
      </c>
      <c r="B101" s="75">
        <v>3</v>
      </c>
      <c r="C101" s="75">
        <v>3</v>
      </c>
      <c r="D101" s="75">
        <v>6</v>
      </c>
      <c r="E101" s="75">
        <v>24</v>
      </c>
      <c r="F101" s="75">
        <v>11</v>
      </c>
      <c r="G101" s="75">
        <v>22</v>
      </c>
      <c r="H101" s="75">
        <v>9</v>
      </c>
      <c r="I101" s="75">
        <v>3</v>
      </c>
      <c r="J101" s="75">
        <v>12</v>
      </c>
      <c r="K101" s="75">
        <v>24</v>
      </c>
      <c r="L101" s="75">
        <v>12</v>
      </c>
      <c r="M101" s="75">
        <v>1</v>
      </c>
      <c r="N101" s="75">
        <v>1</v>
      </c>
      <c r="O101" s="75">
        <v>1</v>
      </c>
      <c r="P101" s="75">
        <v>28</v>
      </c>
      <c r="Q101" s="75">
        <v>5</v>
      </c>
      <c r="R101" s="75">
        <v>18</v>
      </c>
      <c r="S101" s="75">
        <v>13000</v>
      </c>
      <c r="T101"/>
    </row>
    <row r="102" spans="1:20" ht="15" thickBot="1" x14ac:dyDescent="0.35">
      <c r="A102" s="74" t="s">
        <v>161</v>
      </c>
      <c r="B102" s="75">
        <v>4</v>
      </c>
      <c r="C102" s="75">
        <v>16</v>
      </c>
      <c r="D102" s="75">
        <v>7</v>
      </c>
      <c r="E102" s="75">
        <v>18</v>
      </c>
      <c r="F102" s="75">
        <v>6</v>
      </c>
      <c r="G102" s="75">
        <v>23</v>
      </c>
      <c r="H102" s="75">
        <v>6</v>
      </c>
      <c r="I102" s="75">
        <v>3</v>
      </c>
      <c r="J102" s="75">
        <v>10</v>
      </c>
      <c r="K102" s="75">
        <v>1</v>
      </c>
      <c r="L102" s="75">
        <v>8</v>
      </c>
      <c r="M102" s="75">
        <v>1</v>
      </c>
      <c r="N102" s="75">
        <v>28</v>
      </c>
      <c r="O102" s="75">
        <v>1</v>
      </c>
      <c r="P102" s="75">
        <v>1</v>
      </c>
      <c r="Q102" s="75">
        <v>5</v>
      </c>
      <c r="R102" s="75">
        <v>12</v>
      </c>
      <c r="S102" s="75">
        <v>14000</v>
      </c>
      <c r="T102"/>
    </row>
    <row r="103" spans="1:20" ht="15" thickBot="1" x14ac:dyDescent="0.35">
      <c r="A103" s="74" t="s">
        <v>162</v>
      </c>
      <c r="B103" s="75">
        <v>3</v>
      </c>
      <c r="C103" s="75">
        <v>16</v>
      </c>
      <c r="D103" s="75">
        <v>8</v>
      </c>
      <c r="E103" s="75">
        <v>3</v>
      </c>
      <c r="F103" s="75">
        <v>6</v>
      </c>
      <c r="G103" s="75">
        <v>23</v>
      </c>
      <c r="H103" s="75">
        <v>6</v>
      </c>
      <c r="I103" s="75">
        <v>3</v>
      </c>
      <c r="J103" s="75">
        <v>26</v>
      </c>
      <c r="K103" s="75">
        <v>1</v>
      </c>
      <c r="L103" s="75">
        <v>12</v>
      </c>
      <c r="M103" s="75">
        <v>1</v>
      </c>
      <c r="N103" s="75">
        <v>1</v>
      </c>
      <c r="O103" s="75">
        <v>28</v>
      </c>
      <c r="P103" s="75">
        <v>27</v>
      </c>
      <c r="Q103" s="75">
        <v>5</v>
      </c>
      <c r="R103" s="75">
        <v>6</v>
      </c>
      <c r="S103" s="75">
        <v>13000</v>
      </c>
      <c r="T103"/>
    </row>
    <row r="104" spans="1:20" ht="15" thickBot="1" x14ac:dyDescent="0.35">
      <c r="A104" s="74" t="s">
        <v>163</v>
      </c>
      <c r="B104" s="75">
        <v>1</v>
      </c>
      <c r="C104" s="75">
        <v>11</v>
      </c>
      <c r="D104" s="75">
        <v>10</v>
      </c>
      <c r="E104" s="75">
        <v>26</v>
      </c>
      <c r="F104" s="75">
        <v>6</v>
      </c>
      <c r="G104" s="75">
        <v>23</v>
      </c>
      <c r="H104" s="75">
        <v>6</v>
      </c>
      <c r="I104" s="75">
        <v>3</v>
      </c>
      <c r="J104" s="75">
        <v>26</v>
      </c>
      <c r="K104" s="75">
        <v>27</v>
      </c>
      <c r="L104" s="75">
        <v>1</v>
      </c>
      <c r="M104" s="75">
        <v>24</v>
      </c>
      <c r="N104" s="75">
        <v>1</v>
      </c>
      <c r="O104" s="75">
        <v>1</v>
      </c>
      <c r="P104" s="75">
        <v>1</v>
      </c>
      <c r="Q104" s="75">
        <v>5</v>
      </c>
      <c r="R104" s="75">
        <v>18</v>
      </c>
      <c r="S104" s="75">
        <v>11000</v>
      </c>
      <c r="T104"/>
    </row>
    <row r="105" spans="1:20" ht="15" thickBot="1" x14ac:dyDescent="0.35">
      <c r="A105" s="74" t="s">
        <v>164</v>
      </c>
      <c r="B105" s="75">
        <v>6</v>
      </c>
      <c r="C105" s="75">
        <v>12</v>
      </c>
      <c r="D105" s="75">
        <v>2</v>
      </c>
      <c r="E105" s="75">
        <v>10</v>
      </c>
      <c r="F105" s="75">
        <v>5</v>
      </c>
      <c r="G105" s="75">
        <v>26</v>
      </c>
      <c r="H105" s="75">
        <v>5</v>
      </c>
      <c r="I105" s="75">
        <v>3</v>
      </c>
      <c r="J105" s="75">
        <v>10</v>
      </c>
      <c r="K105" s="75">
        <v>23</v>
      </c>
      <c r="L105" s="75">
        <v>3</v>
      </c>
      <c r="M105" s="75">
        <v>1</v>
      </c>
      <c r="N105" s="75">
        <v>16</v>
      </c>
      <c r="O105" s="75">
        <v>1</v>
      </c>
      <c r="P105" s="75">
        <v>1</v>
      </c>
      <c r="Q105" s="75">
        <v>5</v>
      </c>
      <c r="R105" s="75">
        <v>4</v>
      </c>
      <c r="S105" s="75">
        <v>16000</v>
      </c>
      <c r="T105"/>
    </row>
    <row r="106" spans="1:20" ht="15" thickBot="1" x14ac:dyDescent="0.35">
      <c r="A106" s="74" t="s">
        <v>165</v>
      </c>
      <c r="B106" s="75">
        <v>5</v>
      </c>
      <c r="C106" s="75">
        <v>7</v>
      </c>
      <c r="D106" s="75">
        <v>9</v>
      </c>
      <c r="E106" s="75">
        <v>27</v>
      </c>
      <c r="F106" s="75">
        <v>4</v>
      </c>
      <c r="G106" s="75">
        <v>27</v>
      </c>
      <c r="H106" s="75">
        <v>4</v>
      </c>
      <c r="I106" s="75">
        <v>3</v>
      </c>
      <c r="J106" s="75">
        <v>7</v>
      </c>
      <c r="K106" s="75">
        <v>1</v>
      </c>
      <c r="L106" s="75">
        <v>12</v>
      </c>
      <c r="M106" s="75">
        <v>1</v>
      </c>
      <c r="N106" s="75">
        <v>19</v>
      </c>
      <c r="O106" s="75">
        <v>1</v>
      </c>
      <c r="P106" s="75">
        <v>1</v>
      </c>
      <c r="Q106" s="75">
        <v>1</v>
      </c>
      <c r="R106" s="75">
        <v>7</v>
      </c>
      <c r="S106" s="75">
        <v>15000</v>
      </c>
      <c r="T106"/>
    </row>
    <row r="107" spans="1:20" ht="15" thickBot="1" x14ac:dyDescent="0.35">
      <c r="A107" s="74" t="s">
        <v>166</v>
      </c>
      <c r="B107" s="75">
        <v>2</v>
      </c>
      <c r="C107" s="75">
        <v>20</v>
      </c>
      <c r="D107" s="75">
        <v>12</v>
      </c>
      <c r="E107" s="75">
        <v>8</v>
      </c>
      <c r="F107" s="75">
        <v>3</v>
      </c>
      <c r="G107" s="75">
        <v>28</v>
      </c>
      <c r="H107" s="75">
        <v>2</v>
      </c>
      <c r="I107" s="75">
        <v>3</v>
      </c>
      <c r="J107" s="75">
        <v>6</v>
      </c>
      <c r="K107" s="75">
        <v>1</v>
      </c>
      <c r="L107" s="75">
        <v>12</v>
      </c>
      <c r="M107" s="75">
        <v>1</v>
      </c>
      <c r="N107" s="75">
        <v>15</v>
      </c>
      <c r="O107" s="75">
        <v>1</v>
      </c>
      <c r="P107" s="75">
        <v>1</v>
      </c>
      <c r="Q107" s="75">
        <v>5</v>
      </c>
      <c r="R107" s="75">
        <v>5</v>
      </c>
      <c r="S107" s="75">
        <v>12000</v>
      </c>
      <c r="T107"/>
    </row>
    <row r="108" spans="1:20" ht="15" thickBot="1" x14ac:dyDescent="0.35">
      <c r="A108" s="74" t="s">
        <v>167</v>
      </c>
      <c r="B108" s="75">
        <v>0</v>
      </c>
      <c r="C108" s="75">
        <v>2</v>
      </c>
      <c r="D108" s="75">
        <v>1</v>
      </c>
      <c r="E108" s="75">
        <v>30</v>
      </c>
      <c r="F108" s="75">
        <v>1</v>
      </c>
      <c r="G108" s="75">
        <v>29</v>
      </c>
      <c r="H108" s="75">
        <v>1</v>
      </c>
      <c r="I108" s="75">
        <v>3</v>
      </c>
      <c r="J108" s="75">
        <v>15</v>
      </c>
      <c r="K108" s="75">
        <v>21</v>
      </c>
      <c r="L108" s="75">
        <v>12</v>
      </c>
      <c r="M108" s="75">
        <v>26</v>
      </c>
      <c r="N108" s="75">
        <v>24</v>
      </c>
      <c r="O108" s="75">
        <v>1</v>
      </c>
      <c r="P108" s="75">
        <v>1</v>
      </c>
      <c r="Q108" s="75">
        <v>5</v>
      </c>
      <c r="R108" s="75">
        <v>14</v>
      </c>
      <c r="S108" s="75">
        <v>10000</v>
      </c>
      <c r="T108"/>
    </row>
    <row r="109" spans="1:20" ht="15" thickBot="1" x14ac:dyDescent="0.35">
      <c r="A109" s="74" t="s">
        <v>168</v>
      </c>
      <c r="B109" s="75">
        <v>2</v>
      </c>
      <c r="C109" s="75">
        <v>8</v>
      </c>
      <c r="D109" s="75">
        <v>4</v>
      </c>
      <c r="E109" s="75">
        <v>14</v>
      </c>
      <c r="F109" s="75">
        <v>2</v>
      </c>
      <c r="G109" s="75">
        <v>30</v>
      </c>
      <c r="H109" s="75">
        <v>3</v>
      </c>
      <c r="I109" s="75">
        <v>3</v>
      </c>
      <c r="J109" s="75">
        <v>3</v>
      </c>
      <c r="K109" s="75">
        <v>1</v>
      </c>
      <c r="L109" s="75">
        <v>12</v>
      </c>
      <c r="M109" s="75">
        <v>1</v>
      </c>
      <c r="N109" s="75">
        <v>30</v>
      </c>
      <c r="O109" s="75">
        <v>1</v>
      </c>
      <c r="P109" s="75">
        <v>1</v>
      </c>
      <c r="Q109" s="75">
        <v>5</v>
      </c>
      <c r="R109" s="75">
        <v>18</v>
      </c>
      <c r="S109" s="75">
        <v>12000</v>
      </c>
      <c r="T109"/>
    </row>
    <row r="110" spans="1:20" ht="18.600000000000001" thickBot="1" x14ac:dyDescent="0.35">
      <c r="A110" s="70"/>
      <c r="S110"/>
      <c r="T110"/>
    </row>
    <row r="111" spans="1:20" ht="15" thickBot="1" x14ac:dyDescent="0.35">
      <c r="A111" s="74" t="s">
        <v>169</v>
      </c>
      <c r="B111" s="74" t="s">
        <v>121</v>
      </c>
      <c r="C111" s="74" t="s">
        <v>122</v>
      </c>
      <c r="D111" s="74" t="s">
        <v>123</v>
      </c>
      <c r="E111" s="74" t="s">
        <v>124</v>
      </c>
      <c r="F111" s="74" t="s">
        <v>125</v>
      </c>
      <c r="G111" s="74" t="s">
        <v>126</v>
      </c>
      <c r="H111" s="74" t="s">
        <v>127</v>
      </c>
      <c r="I111" s="74" t="s">
        <v>128</v>
      </c>
      <c r="J111" s="74" t="s">
        <v>129</v>
      </c>
      <c r="K111" s="74" t="s">
        <v>130</v>
      </c>
      <c r="L111" s="74" t="s">
        <v>131</v>
      </c>
      <c r="M111" s="74" t="s">
        <v>132</v>
      </c>
      <c r="N111" s="74" t="s">
        <v>133</v>
      </c>
      <c r="O111" s="74" t="s">
        <v>134</v>
      </c>
      <c r="P111" s="74" t="s">
        <v>135</v>
      </c>
      <c r="Q111" s="74" t="s">
        <v>136</v>
      </c>
      <c r="R111" s="74" t="s">
        <v>137</v>
      </c>
      <c r="S111"/>
      <c r="T111"/>
    </row>
    <row r="112" spans="1:20" ht="15" thickBot="1" x14ac:dyDescent="0.35">
      <c r="A112" s="74" t="s">
        <v>170</v>
      </c>
      <c r="B112" s="75" t="s">
        <v>171</v>
      </c>
      <c r="C112" s="75" t="s">
        <v>172</v>
      </c>
      <c r="D112" s="75" t="s">
        <v>173</v>
      </c>
      <c r="E112" s="75" t="s">
        <v>174</v>
      </c>
      <c r="F112" s="75" t="s">
        <v>175</v>
      </c>
      <c r="G112" s="75" t="s">
        <v>176</v>
      </c>
      <c r="H112" s="75" t="s">
        <v>177</v>
      </c>
      <c r="I112" s="75" t="s">
        <v>178</v>
      </c>
      <c r="J112" s="75" t="s">
        <v>179</v>
      </c>
      <c r="K112" s="75" t="s">
        <v>180</v>
      </c>
      <c r="L112" s="75" t="s">
        <v>181</v>
      </c>
      <c r="M112" s="75" t="s">
        <v>182</v>
      </c>
      <c r="N112" s="75" t="s">
        <v>183</v>
      </c>
      <c r="O112" s="75" t="s">
        <v>180</v>
      </c>
      <c r="P112" s="75" t="s">
        <v>180</v>
      </c>
      <c r="Q112" s="75" t="s">
        <v>184</v>
      </c>
      <c r="R112" s="75" t="s">
        <v>182</v>
      </c>
      <c r="S112"/>
      <c r="T112"/>
    </row>
    <row r="113" spans="1:20" ht="15" thickBot="1" x14ac:dyDescent="0.35">
      <c r="A113" s="74" t="s">
        <v>185</v>
      </c>
      <c r="B113" s="75" t="s">
        <v>171</v>
      </c>
      <c r="C113" s="75" t="s">
        <v>186</v>
      </c>
      <c r="D113" s="75" t="s">
        <v>173</v>
      </c>
      <c r="E113" s="75" t="s">
        <v>187</v>
      </c>
      <c r="F113" s="75" t="s">
        <v>175</v>
      </c>
      <c r="G113" s="75" t="s">
        <v>176</v>
      </c>
      <c r="H113" s="75" t="s">
        <v>177</v>
      </c>
      <c r="I113" s="75" t="s">
        <v>178</v>
      </c>
      <c r="J113" s="75" t="s">
        <v>188</v>
      </c>
      <c r="K113" s="75" t="s">
        <v>180</v>
      </c>
      <c r="L113" s="75" t="s">
        <v>181</v>
      </c>
      <c r="M113" s="75" t="s">
        <v>180</v>
      </c>
      <c r="N113" s="75" t="s">
        <v>183</v>
      </c>
      <c r="O113" s="75" t="s">
        <v>180</v>
      </c>
      <c r="P113" s="75" t="s">
        <v>180</v>
      </c>
      <c r="Q113" s="75" t="s">
        <v>189</v>
      </c>
      <c r="R113" s="75" t="s">
        <v>182</v>
      </c>
      <c r="S113"/>
      <c r="T113"/>
    </row>
    <row r="114" spans="1:20" ht="15" thickBot="1" x14ac:dyDescent="0.35">
      <c r="A114" s="74" t="s">
        <v>190</v>
      </c>
      <c r="B114" s="75" t="s">
        <v>171</v>
      </c>
      <c r="C114" s="75" t="s">
        <v>186</v>
      </c>
      <c r="D114" s="75" t="s">
        <v>191</v>
      </c>
      <c r="E114" s="75" t="s">
        <v>187</v>
      </c>
      <c r="F114" s="75" t="s">
        <v>175</v>
      </c>
      <c r="G114" s="75" t="s">
        <v>176</v>
      </c>
      <c r="H114" s="75" t="s">
        <v>177</v>
      </c>
      <c r="I114" s="75" t="s">
        <v>180</v>
      </c>
      <c r="J114" s="75" t="s">
        <v>192</v>
      </c>
      <c r="K114" s="75" t="s">
        <v>180</v>
      </c>
      <c r="L114" s="75" t="s">
        <v>181</v>
      </c>
      <c r="M114" s="75" t="s">
        <v>180</v>
      </c>
      <c r="N114" s="75" t="s">
        <v>183</v>
      </c>
      <c r="O114" s="75" t="s">
        <v>180</v>
      </c>
      <c r="P114" s="75" t="s">
        <v>180</v>
      </c>
      <c r="Q114" s="75" t="s">
        <v>183</v>
      </c>
      <c r="R114" s="75" t="s">
        <v>182</v>
      </c>
      <c r="S114"/>
      <c r="T114"/>
    </row>
    <row r="115" spans="1:20" ht="15" thickBot="1" x14ac:dyDescent="0.35">
      <c r="A115" s="74" t="s">
        <v>193</v>
      </c>
      <c r="B115" s="75" t="s">
        <v>171</v>
      </c>
      <c r="C115" s="75" t="s">
        <v>186</v>
      </c>
      <c r="D115" s="75" t="s">
        <v>194</v>
      </c>
      <c r="E115" s="75" t="s">
        <v>187</v>
      </c>
      <c r="F115" s="75" t="s">
        <v>175</v>
      </c>
      <c r="G115" s="75" t="s">
        <v>176</v>
      </c>
      <c r="H115" s="75" t="s">
        <v>177</v>
      </c>
      <c r="I115" s="75" t="s">
        <v>180</v>
      </c>
      <c r="J115" s="75" t="s">
        <v>192</v>
      </c>
      <c r="K115" s="75" t="s">
        <v>180</v>
      </c>
      <c r="L115" s="75" t="s">
        <v>180</v>
      </c>
      <c r="M115" s="75" t="s">
        <v>180</v>
      </c>
      <c r="N115" s="75" t="s">
        <v>183</v>
      </c>
      <c r="O115" s="75" t="s">
        <v>180</v>
      </c>
      <c r="P115" s="75" t="s">
        <v>180</v>
      </c>
      <c r="Q115" s="75" t="s">
        <v>183</v>
      </c>
      <c r="R115" s="75" t="s">
        <v>182</v>
      </c>
      <c r="S115"/>
      <c r="T115"/>
    </row>
    <row r="116" spans="1:20" ht="15" thickBot="1" x14ac:dyDescent="0.35">
      <c r="A116" s="74" t="s">
        <v>195</v>
      </c>
      <c r="B116" s="75" t="s">
        <v>171</v>
      </c>
      <c r="C116" s="75" t="s">
        <v>186</v>
      </c>
      <c r="D116" s="75" t="s">
        <v>194</v>
      </c>
      <c r="E116" s="75" t="s">
        <v>196</v>
      </c>
      <c r="F116" s="75" t="s">
        <v>175</v>
      </c>
      <c r="G116" s="75" t="s">
        <v>197</v>
      </c>
      <c r="H116" s="75" t="s">
        <v>177</v>
      </c>
      <c r="I116" s="75" t="s">
        <v>180</v>
      </c>
      <c r="J116" s="75" t="s">
        <v>192</v>
      </c>
      <c r="K116" s="75" t="s">
        <v>180</v>
      </c>
      <c r="L116" s="75" t="s">
        <v>180</v>
      </c>
      <c r="M116" s="75" t="s">
        <v>180</v>
      </c>
      <c r="N116" s="75" t="s">
        <v>183</v>
      </c>
      <c r="O116" s="75" t="s">
        <v>180</v>
      </c>
      <c r="P116" s="75" t="s">
        <v>180</v>
      </c>
      <c r="Q116" s="75" t="s">
        <v>180</v>
      </c>
      <c r="R116" s="75" t="s">
        <v>182</v>
      </c>
      <c r="S116"/>
      <c r="T116"/>
    </row>
    <row r="117" spans="1:20" ht="15" thickBot="1" x14ac:dyDescent="0.35">
      <c r="A117" s="74" t="s">
        <v>198</v>
      </c>
      <c r="B117" s="75" t="s">
        <v>171</v>
      </c>
      <c r="C117" s="75" t="s">
        <v>186</v>
      </c>
      <c r="D117" s="75" t="s">
        <v>194</v>
      </c>
      <c r="E117" s="75" t="s">
        <v>196</v>
      </c>
      <c r="F117" s="75" t="s">
        <v>175</v>
      </c>
      <c r="G117" s="75" t="s">
        <v>197</v>
      </c>
      <c r="H117" s="75" t="s">
        <v>177</v>
      </c>
      <c r="I117" s="75" t="s">
        <v>180</v>
      </c>
      <c r="J117" s="75" t="s">
        <v>192</v>
      </c>
      <c r="K117" s="75" t="s">
        <v>180</v>
      </c>
      <c r="L117" s="75" t="s">
        <v>180</v>
      </c>
      <c r="M117" s="75" t="s">
        <v>180</v>
      </c>
      <c r="N117" s="75" t="s">
        <v>183</v>
      </c>
      <c r="O117" s="75" t="s">
        <v>180</v>
      </c>
      <c r="P117" s="75" t="s">
        <v>180</v>
      </c>
      <c r="Q117" s="75" t="s">
        <v>180</v>
      </c>
      <c r="R117" s="75" t="s">
        <v>182</v>
      </c>
      <c r="S117"/>
      <c r="T117"/>
    </row>
    <row r="118" spans="1:20" ht="15" thickBot="1" x14ac:dyDescent="0.35">
      <c r="A118" s="74" t="s">
        <v>199</v>
      </c>
      <c r="B118" s="75" t="s">
        <v>180</v>
      </c>
      <c r="C118" s="75" t="s">
        <v>186</v>
      </c>
      <c r="D118" s="75" t="s">
        <v>194</v>
      </c>
      <c r="E118" s="75" t="s">
        <v>196</v>
      </c>
      <c r="F118" s="75" t="s">
        <v>175</v>
      </c>
      <c r="G118" s="75" t="s">
        <v>197</v>
      </c>
      <c r="H118" s="75" t="s">
        <v>177</v>
      </c>
      <c r="I118" s="75" t="s">
        <v>180</v>
      </c>
      <c r="J118" s="75" t="s">
        <v>192</v>
      </c>
      <c r="K118" s="75" t="s">
        <v>180</v>
      </c>
      <c r="L118" s="75" t="s">
        <v>180</v>
      </c>
      <c r="M118" s="75" t="s">
        <v>180</v>
      </c>
      <c r="N118" s="75" t="s">
        <v>183</v>
      </c>
      <c r="O118" s="75" t="s">
        <v>180</v>
      </c>
      <c r="P118" s="75" t="s">
        <v>180</v>
      </c>
      <c r="Q118" s="75" t="s">
        <v>180</v>
      </c>
      <c r="R118" s="75" t="s">
        <v>182</v>
      </c>
      <c r="S118"/>
      <c r="T118"/>
    </row>
    <row r="119" spans="1:20" ht="15" thickBot="1" x14ac:dyDescent="0.35">
      <c r="A119" s="74" t="s">
        <v>200</v>
      </c>
      <c r="B119" s="75" t="s">
        <v>180</v>
      </c>
      <c r="C119" s="75" t="s">
        <v>186</v>
      </c>
      <c r="D119" s="75" t="s">
        <v>201</v>
      </c>
      <c r="E119" s="75" t="s">
        <v>196</v>
      </c>
      <c r="F119" s="75" t="s">
        <v>175</v>
      </c>
      <c r="G119" s="75" t="s">
        <v>197</v>
      </c>
      <c r="H119" s="75" t="s">
        <v>177</v>
      </c>
      <c r="I119" s="75" t="s">
        <v>180</v>
      </c>
      <c r="J119" s="75" t="s">
        <v>192</v>
      </c>
      <c r="K119" s="75" t="s">
        <v>180</v>
      </c>
      <c r="L119" s="75" t="s">
        <v>180</v>
      </c>
      <c r="M119" s="75" t="s">
        <v>180</v>
      </c>
      <c r="N119" s="75" t="s">
        <v>183</v>
      </c>
      <c r="O119" s="75" t="s">
        <v>180</v>
      </c>
      <c r="P119" s="75" t="s">
        <v>180</v>
      </c>
      <c r="Q119" s="75" t="s">
        <v>180</v>
      </c>
      <c r="R119" s="75" t="s">
        <v>182</v>
      </c>
      <c r="S119"/>
      <c r="T119"/>
    </row>
    <row r="120" spans="1:20" ht="15" thickBot="1" x14ac:dyDescent="0.35">
      <c r="A120" s="74" t="s">
        <v>202</v>
      </c>
      <c r="B120" s="75" t="s">
        <v>180</v>
      </c>
      <c r="C120" s="75" t="s">
        <v>186</v>
      </c>
      <c r="D120" s="75" t="s">
        <v>201</v>
      </c>
      <c r="E120" s="75" t="s">
        <v>196</v>
      </c>
      <c r="F120" s="75" t="s">
        <v>175</v>
      </c>
      <c r="G120" s="75" t="s">
        <v>197</v>
      </c>
      <c r="H120" s="75" t="s">
        <v>177</v>
      </c>
      <c r="I120" s="75" t="s">
        <v>180</v>
      </c>
      <c r="J120" s="75" t="s">
        <v>192</v>
      </c>
      <c r="K120" s="75" t="s">
        <v>180</v>
      </c>
      <c r="L120" s="75" t="s">
        <v>180</v>
      </c>
      <c r="M120" s="75" t="s">
        <v>180</v>
      </c>
      <c r="N120" s="75" t="s">
        <v>183</v>
      </c>
      <c r="O120" s="75" t="s">
        <v>180</v>
      </c>
      <c r="P120" s="75" t="s">
        <v>180</v>
      </c>
      <c r="Q120" s="75" t="s">
        <v>180</v>
      </c>
      <c r="R120" s="75" t="s">
        <v>182</v>
      </c>
      <c r="S120"/>
      <c r="T120"/>
    </row>
    <row r="121" spans="1:20" ht="15" thickBot="1" x14ac:dyDescent="0.35">
      <c r="A121" s="74" t="s">
        <v>203</v>
      </c>
      <c r="B121" s="75" t="s">
        <v>180</v>
      </c>
      <c r="C121" s="75" t="s">
        <v>186</v>
      </c>
      <c r="D121" s="75" t="s">
        <v>201</v>
      </c>
      <c r="E121" s="75" t="s">
        <v>196</v>
      </c>
      <c r="F121" s="75" t="s">
        <v>175</v>
      </c>
      <c r="G121" s="75" t="s">
        <v>197</v>
      </c>
      <c r="H121" s="75" t="s">
        <v>204</v>
      </c>
      <c r="I121" s="75" t="s">
        <v>180</v>
      </c>
      <c r="J121" s="75" t="s">
        <v>192</v>
      </c>
      <c r="K121" s="75" t="s">
        <v>180</v>
      </c>
      <c r="L121" s="75" t="s">
        <v>180</v>
      </c>
      <c r="M121" s="75" t="s">
        <v>180</v>
      </c>
      <c r="N121" s="75" t="s">
        <v>183</v>
      </c>
      <c r="O121" s="75" t="s">
        <v>180</v>
      </c>
      <c r="P121" s="75" t="s">
        <v>180</v>
      </c>
      <c r="Q121" s="75" t="s">
        <v>180</v>
      </c>
      <c r="R121" s="75" t="s">
        <v>182</v>
      </c>
      <c r="S121"/>
      <c r="T121"/>
    </row>
    <row r="122" spans="1:20" ht="15" thickBot="1" x14ac:dyDescent="0.35">
      <c r="A122" s="74" t="s">
        <v>205</v>
      </c>
      <c r="B122" s="75" t="s">
        <v>180</v>
      </c>
      <c r="C122" s="75" t="s">
        <v>186</v>
      </c>
      <c r="D122" s="75" t="s">
        <v>201</v>
      </c>
      <c r="E122" s="75" t="s">
        <v>196</v>
      </c>
      <c r="F122" s="75" t="s">
        <v>206</v>
      </c>
      <c r="G122" s="75" t="s">
        <v>197</v>
      </c>
      <c r="H122" s="75" t="s">
        <v>207</v>
      </c>
      <c r="I122" s="75" t="s">
        <v>180</v>
      </c>
      <c r="J122" s="75" t="s">
        <v>192</v>
      </c>
      <c r="K122" s="75" t="s">
        <v>180</v>
      </c>
      <c r="L122" s="75" t="s">
        <v>180</v>
      </c>
      <c r="M122" s="75" t="s">
        <v>180</v>
      </c>
      <c r="N122" s="75" t="s">
        <v>183</v>
      </c>
      <c r="O122" s="75" t="s">
        <v>180</v>
      </c>
      <c r="P122" s="75" t="s">
        <v>180</v>
      </c>
      <c r="Q122" s="75" t="s">
        <v>180</v>
      </c>
      <c r="R122" s="75" t="s">
        <v>182</v>
      </c>
      <c r="S122"/>
      <c r="T122"/>
    </row>
    <row r="123" spans="1:20" ht="15" thickBot="1" x14ac:dyDescent="0.35">
      <c r="A123" s="74" t="s">
        <v>208</v>
      </c>
      <c r="B123" s="75" t="s">
        <v>180</v>
      </c>
      <c r="C123" s="75" t="s">
        <v>186</v>
      </c>
      <c r="D123" s="75" t="s">
        <v>201</v>
      </c>
      <c r="E123" s="75" t="s">
        <v>196</v>
      </c>
      <c r="F123" s="75" t="s">
        <v>206</v>
      </c>
      <c r="G123" s="75" t="s">
        <v>197</v>
      </c>
      <c r="H123" s="75" t="s">
        <v>207</v>
      </c>
      <c r="I123" s="75" t="s">
        <v>180</v>
      </c>
      <c r="J123" s="75" t="s">
        <v>192</v>
      </c>
      <c r="K123" s="75" t="s">
        <v>180</v>
      </c>
      <c r="L123" s="75" t="s">
        <v>180</v>
      </c>
      <c r="M123" s="75" t="s">
        <v>180</v>
      </c>
      <c r="N123" s="75" t="s">
        <v>183</v>
      </c>
      <c r="O123" s="75" t="s">
        <v>180</v>
      </c>
      <c r="P123" s="75" t="s">
        <v>180</v>
      </c>
      <c r="Q123" s="75" t="s">
        <v>180</v>
      </c>
      <c r="R123" s="75" t="s">
        <v>182</v>
      </c>
      <c r="S123"/>
      <c r="T123"/>
    </row>
    <row r="124" spans="1:20" ht="15" thickBot="1" x14ac:dyDescent="0.35">
      <c r="A124" s="74" t="s">
        <v>209</v>
      </c>
      <c r="B124" s="75" t="s">
        <v>180</v>
      </c>
      <c r="C124" s="75" t="s">
        <v>186</v>
      </c>
      <c r="D124" s="75" t="s">
        <v>201</v>
      </c>
      <c r="E124" s="75" t="s">
        <v>196</v>
      </c>
      <c r="F124" s="75" t="s">
        <v>206</v>
      </c>
      <c r="G124" s="75" t="s">
        <v>210</v>
      </c>
      <c r="H124" s="75" t="s">
        <v>207</v>
      </c>
      <c r="I124" s="75" t="s">
        <v>180</v>
      </c>
      <c r="J124" s="75" t="s">
        <v>211</v>
      </c>
      <c r="K124" s="75" t="s">
        <v>180</v>
      </c>
      <c r="L124" s="75" t="s">
        <v>180</v>
      </c>
      <c r="M124" s="75" t="s">
        <v>180</v>
      </c>
      <c r="N124" s="75" t="s">
        <v>180</v>
      </c>
      <c r="O124" s="75" t="s">
        <v>180</v>
      </c>
      <c r="P124" s="75" t="s">
        <v>180</v>
      </c>
      <c r="Q124" s="75" t="s">
        <v>180</v>
      </c>
      <c r="R124" s="75" t="s">
        <v>180</v>
      </c>
      <c r="S124"/>
      <c r="T124"/>
    </row>
    <row r="125" spans="1:20" ht="15" thickBot="1" x14ac:dyDescent="0.35">
      <c r="A125" s="74" t="s">
        <v>212</v>
      </c>
      <c r="B125" s="75" t="s">
        <v>180</v>
      </c>
      <c r="C125" s="75" t="s">
        <v>186</v>
      </c>
      <c r="D125" s="75" t="s">
        <v>201</v>
      </c>
      <c r="E125" s="75" t="s">
        <v>196</v>
      </c>
      <c r="F125" s="75" t="s">
        <v>206</v>
      </c>
      <c r="G125" s="75" t="s">
        <v>210</v>
      </c>
      <c r="H125" s="75" t="s">
        <v>207</v>
      </c>
      <c r="I125" s="75" t="s">
        <v>180</v>
      </c>
      <c r="J125" s="75" t="s">
        <v>211</v>
      </c>
      <c r="K125" s="75" t="s">
        <v>180</v>
      </c>
      <c r="L125" s="75" t="s">
        <v>180</v>
      </c>
      <c r="M125" s="75" t="s">
        <v>180</v>
      </c>
      <c r="N125" s="75" t="s">
        <v>180</v>
      </c>
      <c r="O125" s="75" t="s">
        <v>180</v>
      </c>
      <c r="P125" s="75" t="s">
        <v>180</v>
      </c>
      <c r="Q125" s="75" t="s">
        <v>180</v>
      </c>
      <c r="R125" s="75" t="s">
        <v>180</v>
      </c>
      <c r="S125"/>
      <c r="T125"/>
    </row>
    <row r="126" spans="1:20" ht="15" thickBot="1" x14ac:dyDescent="0.35">
      <c r="A126" s="74" t="s">
        <v>213</v>
      </c>
      <c r="B126" s="75" t="s">
        <v>180</v>
      </c>
      <c r="C126" s="75" t="s">
        <v>186</v>
      </c>
      <c r="D126" s="75" t="s">
        <v>201</v>
      </c>
      <c r="E126" s="75" t="s">
        <v>196</v>
      </c>
      <c r="F126" s="75" t="s">
        <v>206</v>
      </c>
      <c r="G126" s="75" t="s">
        <v>214</v>
      </c>
      <c r="H126" s="75" t="s">
        <v>207</v>
      </c>
      <c r="I126" s="75" t="s">
        <v>180</v>
      </c>
      <c r="J126" s="75" t="s">
        <v>211</v>
      </c>
      <c r="K126" s="75" t="s">
        <v>180</v>
      </c>
      <c r="L126" s="75" t="s">
        <v>180</v>
      </c>
      <c r="M126" s="75" t="s">
        <v>180</v>
      </c>
      <c r="N126" s="75" t="s">
        <v>180</v>
      </c>
      <c r="O126" s="75" t="s">
        <v>180</v>
      </c>
      <c r="P126" s="75" t="s">
        <v>180</v>
      </c>
      <c r="Q126" s="75" t="s">
        <v>180</v>
      </c>
      <c r="R126" s="75" t="s">
        <v>180</v>
      </c>
      <c r="S126"/>
      <c r="T126"/>
    </row>
    <row r="127" spans="1:20" ht="15" thickBot="1" x14ac:dyDescent="0.35">
      <c r="A127" s="74" t="s">
        <v>215</v>
      </c>
      <c r="B127" s="75" t="s">
        <v>180</v>
      </c>
      <c r="C127" s="75" t="s">
        <v>186</v>
      </c>
      <c r="D127" s="75" t="s">
        <v>201</v>
      </c>
      <c r="E127" s="75" t="s">
        <v>196</v>
      </c>
      <c r="F127" s="75" t="s">
        <v>206</v>
      </c>
      <c r="G127" s="75" t="s">
        <v>214</v>
      </c>
      <c r="H127" s="75" t="s">
        <v>207</v>
      </c>
      <c r="I127" s="75" t="s">
        <v>180</v>
      </c>
      <c r="J127" s="75" t="s">
        <v>211</v>
      </c>
      <c r="K127" s="75" t="s">
        <v>180</v>
      </c>
      <c r="L127" s="75" t="s">
        <v>180</v>
      </c>
      <c r="M127" s="75" t="s">
        <v>180</v>
      </c>
      <c r="N127" s="75" t="s">
        <v>180</v>
      </c>
      <c r="O127" s="75" t="s">
        <v>180</v>
      </c>
      <c r="P127" s="75" t="s">
        <v>180</v>
      </c>
      <c r="Q127" s="75" t="s">
        <v>180</v>
      </c>
      <c r="R127" s="75" t="s">
        <v>180</v>
      </c>
      <c r="S127"/>
      <c r="T127"/>
    </row>
    <row r="128" spans="1:20" ht="15" thickBot="1" x14ac:dyDescent="0.35">
      <c r="A128" s="74" t="s">
        <v>216</v>
      </c>
      <c r="B128" s="75" t="s">
        <v>180</v>
      </c>
      <c r="C128" s="75" t="s">
        <v>186</v>
      </c>
      <c r="D128" s="75" t="s">
        <v>201</v>
      </c>
      <c r="E128" s="75" t="s">
        <v>196</v>
      </c>
      <c r="F128" s="75" t="s">
        <v>217</v>
      </c>
      <c r="G128" s="75" t="s">
        <v>218</v>
      </c>
      <c r="H128" s="75" t="s">
        <v>207</v>
      </c>
      <c r="I128" s="75" t="s">
        <v>180</v>
      </c>
      <c r="J128" s="75" t="s">
        <v>211</v>
      </c>
      <c r="K128" s="75" t="s">
        <v>180</v>
      </c>
      <c r="L128" s="75" t="s">
        <v>180</v>
      </c>
      <c r="M128" s="75" t="s">
        <v>180</v>
      </c>
      <c r="N128" s="75" t="s">
        <v>180</v>
      </c>
      <c r="O128" s="75" t="s">
        <v>180</v>
      </c>
      <c r="P128" s="75" t="s">
        <v>180</v>
      </c>
      <c r="Q128" s="75" t="s">
        <v>180</v>
      </c>
      <c r="R128" s="75" t="s">
        <v>180</v>
      </c>
      <c r="S128"/>
      <c r="T128"/>
    </row>
    <row r="129" spans="1:20" ht="15" thickBot="1" x14ac:dyDescent="0.35">
      <c r="A129" s="74" t="s">
        <v>219</v>
      </c>
      <c r="B129" s="75" t="s">
        <v>180</v>
      </c>
      <c r="C129" s="75" t="s">
        <v>186</v>
      </c>
      <c r="D129" s="75" t="s">
        <v>201</v>
      </c>
      <c r="E129" s="75" t="s">
        <v>196</v>
      </c>
      <c r="F129" s="75" t="s">
        <v>217</v>
      </c>
      <c r="G129" s="75" t="s">
        <v>220</v>
      </c>
      <c r="H129" s="75" t="s">
        <v>207</v>
      </c>
      <c r="I129" s="75" t="s">
        <v>180</v>
      </c>
      <c r="J129" s="75" t="s">
        <v>211</v>
      </c>
      <c r="K129" s="75" t="s">
        <v>180</v>
      </c>
      <c r="L129" s="75" t="s">
        <v>180</v>
      </c>
      <c r="M129" s="75" t="s">
        <v>180</v>
      </c>
      <c r="N129" s="75" t="s">
        <v>180</v>
      </c>
      <c r="O129" s="75" t="s">
        <v>180</v>
      </c>
      <c r="P129" s="75" t="s">
        <v>180</v>
      </c>
      <c r="Q129" s="75" t="s">
        <v>180</v>
      </c>
      <c r="R129" s="75" t="s">
        <v>180</v>
      </c>
      <c r="S129"/>
      <c r="T129"/>
    </row>
    <row r="130" spans="1:20" ht="15" thickBot="1" x14ac:dyDescent="0.35">
      <c r="A130" s="74" t="s">
        <v>221</v>
      </c>
      <c r="B130" s="75" t="s">
        <v>180</v>
      </c>
      <c r="C130" s="75" t="s">
        <v>186</v>
      </c>
      <c r="D130" s="75" t="s">
        <v>201</v>
      </c>
      <c r="E130" s="75" t="s">
        <v>222</v>
      </c>
      <c r="F130" s="75" t="s">
        <v>180</v>
      </c>
      <c r="G130" s="75" t="s">
        <v>220</v>
      </c>
      <c r="H130" s="75" t="s">
        <v>207</v>
      </c>
      <c r="I130" s="75" t="s">
        <v>180</v>
      </c>
      <c r="J130" s="75" t="s">
        <v>211</v>
      </c>
      <c r="K130" s="75" t="s">
        <v>180</v>
      </c>
      <c r="L130" s="75" t="s">
        <v>180</v>
      </c>
      <c r="M130" s="75" t="s">
        <v>180</v>
      </c>
      <c r="N130" s="75" t="s">
        <v>180</v>
      </c>
      <c r="O130" s="75" t="s">
        <v>180</v>
      </c>
      <c r="P130" s="75" t="s">
        <v>180</v>
      </c>
      <c r="Q130" s="75" t="s">
        <v>180</v>
      </c>
      <c r="R130" s="75" t="s">
        <v>180</v>
      </c>
      <c r="S130"/>
      <c r="T130"/>
    </row>
    <row r="131" spans="1:20" ht="15" thickBot="1" x14ac:dyDescent="0.35">
      <c r="A131" s="74" t="s">
        <v>223</v>
      </c>
      <c r="B131" s="75" t="s">
        <v>180</v>
      </c>
      <c r="C131" s="75" t="s">
        <v>180</v>
      </c>
      <c r="D131" s="75" t="s">
        <v>201</v>
      </c>
      <c r="E131" s="75" t="s">
        <v>222</v>
      </c>
      <c r="F131" s="75" t="s">
        <v>180</v>
      </c>
      <c r="G131" s="75" t="s">
        <v>220</v>
      </c>
      <c r="H131" s="75" t="s">
        <v>207</v>
      </c>
      <c r="I131" s="75" t="s">
        <v>180</v>
      </c>
      <c r="J131" s="75" t="s">
        <v>211</v>
      </c>
      <c r="K131" s="75" t="s">
        <v>180</v>
      </c>
      <c r="L131" s="75" t="s">
        <v>180</v>
      </c>
      <c r="M131" s="75" t="s">
        <v>180</v>
      </c>
      <c r="N131" s="75" t="s">
        <v>180</v>
      </c>
      <c r="O131" s="75" t="s">
        <v>180</v>
      </c>
      <c r="P131" s="75" t="s">
        <v>180</v>
      </c>
      <c r="Q131" s="75" t="s">
        <v>180</v>
      </c>
      <c r="R131" s="75" t="s">
        <v>180</v>
      </c>
      <c r="S131"/>
      <c r="T131"/>
    </row>
    <row r="132" spans="1:20" ht="15" thickBot="1" x14ac:dyDescent="0.35">
      <c r="A132" s="74" t="s">
        <v>224</v>
      </c>
      <c r="B132" s="75" t="s">
        <v>180</v>
      </c>
      <c r="C132" s="75" t="s">
        <v>180</v>
      </c>
      <c r="D132" s="75" t="s">
        <v>201</v>
      </c>
      <c r="E132" s="75" t="s">
        <v>225</v>
      </c>
      <c r="F132" s="75" t="s">
        <v>180</v>
      </c>
      <c r="G132" s="75" t="s">
        <v>220</v>
      </c>
      <c r="H132" s="75" t="s">
        <v>207</v>
      </c>
      <c r="I132" s="75" t="s">
        <v>180</v>
      </c>
      <c r="J132" s="75" t="s">
        <v>211</v>
      </c>
      <c r="K132" s="75" t="s">
        <v>180</v>
      </c>
      <c r="L132" s="75" t="s">
        <v>180</v>
      </c>
      <c r="M132" s="75" t="s">
        <v>180</v>
      </c>
      <c r="N132" s="75" t="s">
        <v>180</v>
      </c>
      <c r="O132" s="75" t="s">
        <v>180</v>
      </c>
      <c r="P132" s="75" t="s">
        <v>180</v>
      </c>
      <c r="Q132" s="75" t="s">
        <v>180</v>
      </c>
      <c r="R132" s="75" t="s">
        <v>180</v>
      </c>
      <c r="S132"/>
      <c r="T132"/>
    </row>
    <row r="133" spans="1:20" ht="15" thickBot="1" x14ac:dyDescent="0.35">
      <c r="A133" s="74" t="s">
        <v>226</v>
      </c>
      <c r="B133" s="75" t="s">
        <v>180</v>
      </c>
      <c r="C133" s="75" t="s">
        <v>180</v>
      </c>
      <c r="D133" s="75" t="s">
        <v>201</v>
      </c>
      <c r="E133" s="75" t="s">
        <v>225</v>
      </c>
      <c r="F133" s="75" t="s">
        <v>180</v>
      </c>
      <c r="G133" s="75" t="s">
        <v>220</v>
      </c>
      <c r="H133" s="75" t="s">
        <v>207</v>
      </c>
      <c r="I133" s="75" t="s">
        <v>180</v>
      </c>
      <c r="J133" s="75" t="s">
        <v>211</v>
      </c>
      <c r="K133" s="75" t="s">
        <v>180</v>
      </c>
      <c r="L133" s="75" t="s">
        <v>180</v>
      </c>
      <c r="M133" s="75" t="s">
        <v>180</v>
      </c>
      <c r="N133" s="75" t="s">
        <v>180</v>
      </c>
      <c r="O133" s="75" t="s">
        <v>180</v>
      </c>
      <c r="P133" s="75" t="s">
        <v>180</v>
      </c>
      <c r="Q133" s="75" t="s">
        <v>180</v>
      </c>
      <c r="R133" s="75" t="s">
        <v>180</v>
      </c>
      <c r="S133"/>
      <c r="T133"/>
    </row>
    <row r="134" spans="1:20" ht="15" thickBot="1" x14ac:dyDescent="0.35">
      <c r="A134" s="74" t="s">
        <v>227</v>
      </c>
      <c r="B134" s="75" t="s">
        <v>180</v>
      </c>
      <c r="C134" s="75" t="s">
        <v>180</v>
      </c>
      <c r="D134" s="75" t="s">
        <v>201</v>
      </c>
      <c r="E134" s="75" t="s">
        <v>225</v>
      </c>
      <c r="F134" s="75" t="s">
        <v>180</v>
      </c>
      <c r="G134" s="75" t="s">
        <v>220</v>
      </c>
      <c r="H134" s="75" t="s">
        <v>207</v>
      </c>
      <c r="I134" s="75" t="s">
        <v>180</v>
      </c>
      <c r="J134" s="75" t="s">
        <v>228</v>
      </c>
      <c r="K134" s="75" t="s">
        <v>180</v>
      </c>
      <c r="L134" s="75" t="s">
        <v>180</v>
      </c>
      <c r="M134" s="75" t="s">
        <v>180</v>
      </c>
      <c r="N134" s="75" t="s">
        <v>180</v>
      </c>
      <c r="O134" s="75" t="s">
        <v>180</v>
      </c>
      <c r="P134" s="75" t="s">
        <v>180</v>
      </c>
      <c r="Q134" s="75" t="s">
        <v>180</v>
      </c>
      <c r="R134" s="75" t="s">
        <v>180</v>
      </c>
      <c r="S134"/>
      <c r="T134"/>
    </row>
    <row r="135" spans="1:20" ht="15" thickBot="1" x14ac:dyDescent="0.35">
      <c r="A135" s="74" t="s">
        <v>229</v>
      </c>
      <c r="B135" s="75" t="s">
        <v>180</v>
      </c>
      <c r="C135" s="75" t="s">
        <v>180</v>
      </c>
      <c r="D135" s="75" t="s">
        <v>180</v>
      </c>
      <c r="E135" s="75" t="s">
        <v>225</v>
      </c>
      <c r="F135" s="75" t="s">
        <v>180</v>
      </c>
      <c r="G135" s="75" t="s">
        <v>220</v>
      </c>
      <c r="H135" s="75" t="s">
        <v>207</v>
      </c>
      <c r="I135" s="75" t="s">
        <v>180</v>
      </c>
      <c r="J135" s="75" t="s">
        <v>228</v>
      </c>
      <c r="K135" s="75" t="s">
        <v>180</v>
      </c>
      <c r="L135" s="75" t="s">
        <v>180</v>
      </c>
      <c r="M135" s="75" t="s">
        <v>180</v>
      </c>
      <c r="N135" s="75" t="s">
        <v>180</v>
      </c>
      <c r="O135" s="75" t="s">
        <v>180</v>
      </c>
      <c r="P135" s="75" t="s">
        <v>180</v>
      </c>
      <c r="Q135" s="75" t="s">
        <v>180</v>
      </c>
      <c r="R135" s="75" t="s">
        <v>180</v>
      </c>
      <c r="S135"/>
      <c r="T135"/>
    </row>
    <row r="136" spans="1:20" ht="15" thickBot="1" x14ac:dyDescent="0.35">
      <c r="A136" s="74" t="s">
        <v>230</v>
      </c>
      <c r="B136" s="75" t="s">
        <v>180</v>
      </c>
      <c r="C136" s="75" t="s">
        <v>180</v>
      </c>
      <c r="D136" s="75" t="s">
        <v>180</v>
      </c>
      <c r="E136" s="75" t="s">
        <v>225</v>
      </c>
      <c r="F136" s="75" t="s">
        <v>180</v>
      </c>
      <c r="G136" s="75" t="s">
        <v>220</v>
      </c>
      <c r="H136" s="75" t="s">
        <v>207</v>
      </c>
      <c r="I136" s="75" t="s">
        <v>180</v>
      </c>
      <c r="J136" s="75" t="s">
        <v>180</v>
      </c>
      <c r="K136" s="75" t="s">
        <v>180</v>
      </c>
      <c r="L136" s="75" t="s">
        <v>180</v>
      </c>
      <c r="M136" s="75" t="s">
        <v>180</v>
      </c>
      <c r="N136" s="75" t="s">
        <v>180</v>
      </c>
      <c r="O136" s="75" t="s">
        <v>180</v>
      </c>
      <c r="P136" s="75" t="s">
        <v>180</v>
      </c>
      <c r="Q136" s="75" t="s">
        <v>180</v>
      </c>
      <c r="R136" s="75" t="s">
        <v>180</v>
      </c>
      <c r="S136"/>
      <c r="T136"/>
    </row>
    <row r="137" spans="1:20" ht="15" thickBot="1" x14ac:dyDescent="0.35">
      <c r="A137" s="74" t="s">
        <v>231</v>
      </c>
      <c r="B137" s="75" t="s">
        <v>180</v>
      </c>
      <c r="C137" s="75" t="s">
        <v>180</v>
      </c>
      <c r="D137" s="75" t="s">
        <v>180</v>
      </c>
      <c r="E137" s="75" t="s">
        <v>180</v>
      </c>
      <c r="F137" s="75" t="s">
        <v>180</v>
      </c>
      <c r="G137" s="75" t="s">
        <v>220</v>
      </c>
      <c r="H137" s="75" t="s">
        <v>207</v>
      </c>
      <c r="I137" s="75" t="s">
        <v>180</v>
      </c>
      <c r="J137" s="75" t="s">
        <v>180</v>
      </c>
      <c r="K137" s="75" t="s">
        <v>180</v>
      </c>
      <c r="L137" s="75" t="s">
        <v>180</v>
      </c>
      <c r="M137" s="75" t="s">
        <v>180</v>
      </c>
      <c r="N137" s="75" t="s">
        <v>180</v>
      </c>
      <c r="O137" s="75" t="s">
        <v>180</v>
      </c>
      <c r="P137" s="75" t="s">
        <v>180</v>
      </c>
      <c r="Q137" s="75" t="s">
        <v>180</v>
      </c>
      <c r="R137" s="75" t="s">
        <v>180</v>
      </c>
      <c r="S137"/>
      <c r="T137"/>
    </row>
    <row r="138" spans="1:20" ht="15" thickBot="1" x14ac:dyDescent="0.35">
      <c r="A138" s="74" t="s">
        <v>232</v>
      </c>
      <c r="B138" s="75" t="s">
        <v>180</v>
      </c>
      <c r="C138" s="75" t="s">
        <v>180</v>
      </c>
      <c r="D138" s="75" t="s">
        <v>180</v>
      </c>
      <c r="E138" s="75" t="s">
        <v>180</v>
      </c>
      <c r="F138" s="75" t="s">
        <v>180</v>
      </c>
      <c r="G138" s="75" t="s">
        <v>180</v>
      </c>
      <c r="H138" s="75" t="s">
        <v>180</v>
      </c>
      <c r="I138" s="75" t="s">
        <v>180</v>
      </c>
      <c r="J138" s="75" t="s">
        <v>180</v>
      </c>
      <c r="K138" s="75" t="s">
        <v>180</v>
      </c>
      <c r="L138" s="75" t="s">
        <v>180</v>
      </c>
      <c r="M138" s="75" t="s">
        <v>180</v>
      </c>
      <c r="N138" s="75" t="s">
        <v>180</v>
      </c>
      <c r="O138" s="75" t="s">
        <v>180</v>
      </c>
      <c r="P138" s="75" t="s">
        <v>180</v>
      </c>
      <c r="Q138" s="75" t="s">
        <v>180</v>
      </c>
      <c r="R138" s="75" t="s">
        <v>180</v>
      </c>
      <c r="S138"/>
      <c r="T138"/>
    </row>
    <row r="139" spans="1:20" ht="15" thickBot="1" x14ac:dyDescent="0.35">
      <c r="A139" s="74" t="s">
        <v>233</v>
      </c>
      <c r="B139" s="75" t="s">
        <v>180</v>
      </c>
      <c r="C139" s="75" t="s">
        <v>180</v>
      </c>
      <c r="D139" s="75" t="s">
        <v>180</v>
      </c>
      <c r="E139" s="75" t="s">
        <v>180</v>
      </c>
      <c r="F139" s="75" t="s">
        <v>180</v>
      </c>
      <c r="G139" s="75" t="s">
        <v>180</v>
      </c>
      <c r="H139" s="75" t="s">
        <v>180</v>
      </c>
      <c r="I139" s="75" t="s">
        <v>180</v>
      </c>
      <c r="J139" s="75" t="s">
        <v>180</v>
      </c>
      <c r="K139" s="75" t="s">
        <v>180</v>
      </c>
      <c r="L139" s="75" t="s">
        <v>180</v>
      </c>
      <c r="M139" s="75" t="s">
        <v>180</v>
      </c>
      <c r="N139" s="75" t="s">
        <v>180</v>
      </c>
      <c r="O139" s="75" t="s">
        <v>180</v>
      </c>
      <c r="P139" s="75" t="s">
        <v>180</v>
      </c>
      <c r="Q139" s="75" t="s">
        <v>180</v>
      </c>
      <c r="R139" s="75" t="s">
        <v>180</v>
      </c>
      <c r="S139"/>
      <c r="T139"/>
    </row>
    <row r="140" spans="1:20" ht="15" thickBot="1" x14ac:dyDescent="0.35">
      <c r="A140" s="74" t="s">
        <v>234</v>
      </c>
      <c r="B140" s="75" t="s">
        <v>180</v>
      </c>
      <c r="C140" s="75" t="s">
        <v>180</v>
      </c>
      <c r="D140" s="75" t="s">
        <v>180</v>
      </c>
      <c r="E140" s="75" t="s">
        <v>180</v>
      </c>
      <c r="F140" s="75" t="s">
        <v>180</v>
      </c>
      <c r="G140" s="75" t="s">
        <v>180</v>
      </c>
      <c r="H140" s="75" t="s">
        <v>180</v>
      </c>
      <c r="I140" s="75" t="s">
        <v>180</v>
      </c>
      <c r="J140" s="75" t="s">
        <v>180</v>
      </c>
      <c r="K140" s="75" t="s">
        <v>180</v>
      </c>
      <c r="L140" s="75" t="s">
        <v>180</v>
      </c>
      <c r="M140" s="75" t="s">
        <v>180</v>
      </c>
      <c r="N140" s="75" t="s">
        <v>180</v>
      </c>
      <c r="O140" s="75" t="s">
        <v>180</v>
      </c>
      <c r="P140" s="75" t="s">
        <v>180</v>
      </c>
      <c r="Q140" s="75" t="s">
        <v>180</v>
      </c>
      <c r="R140" s="75" t="s">
        <v>180</v>
      </c>
      <c r="S140"/>
      <c r="T140"/>
    </row>
    <row r="141" spans="1:20" ht="15" thickBot="1" x14ac:dyDescent="0.35">
      <c r="A141" s="74" t="s">
        <v>235</v>
      </c>
      <c r="B141" s="75" t="s">
        <v>180</v>
      </c>
      <c r="C141" s="75" t="s">
        <v>180</v>
      </c>
      <c r="D141" s="75" t="s">
        <v>180</v>
      </c>
      <c r="E141" s="75" t="s">
        <v>180</v>
      </c>
      <c r="F141" s="75" t="s">
        <v>180</v>
      </c>
      <c r="G141" s="75" t="s">
        <v>180</v>
      </c>
      <c r="H141" s="75" t="s">
        <v>180</v>
      </c>
      <c r="I141" s="75" t="s">
        <v>180</v>
      </c>
      <c r="J141" s="75" t="s">
        <v>180</v>
      </c>
      <c r="K141" s="75" t="s">
        <v>180</v>
      </c>
      <c r="L141" s="75" t="s">
        <v>180</v>
      </c>
      <c r="M141" s="75" t="s">
        <v>180</v>
      </c>
      <c r="N141" s="75" t="s">
        <v>180</v>
      </c>
      <c r="O141" s="75" t="s">
        <v>180</v>
      </c>
      <c r="P141" s="75" t="s">
        <v>180</v>
      </c>
      <c r="Q141" s="75" t="s">
        <v>180</v>
      </c>
      <c r="R141" s="75" t="s">
        <v>180</v>
      </c>
      <c r="S141"/>
      <c r="T141"/>
    </row>
    <row r="142" spans="1:20" ht="18.600000000000001" thickBot="1" x14ac:dyDescent="0.35">
      <c r="A142" s="70"/>
      <c r="S142"/>
      <c r="T142"/>
    </row>
    <row r="143" spans="1:20" ht="15" thickBot="1" x14ac:dyDescent="0.35">
      <c r="A143" s="74" t="s">
        <v>236</v>
      </c>
      <c r="B143" s="74" t="s">
        <v>121</v>
      </c>
      <c r="C143" s="74" t="s">
        <v>122</v>
      </c>
      <c r="D143" s="74" t="s">
        <v>123</v>
      </c>
      <c r="E143" s="74" t="s">
        <v>124</v>
      </c>
      <c r="F143" s="74" t="s">
        <v>125</v>
      </c>
      <c r="G143" s="74" t="s">
        <v>126</v>
      </c>
      <c r="H143" s="74" t="s">
        <v>127</v>
      </c>
      <c r="I143" s="74" t="s">
        <v>128</v>
      </c>
      <c r="J143" s="74" t="s">
        <v>129</v>
      </c>
      <c r="K143" s="74" t="s">
        <v>130</v>
      </c>
      <c r="L143" s="74" t="s">
        <v>131</v>
      </c>
      <c r="M143" s="74" t="s">
        <v>132</v>
      </c>
      <c r="N143" s="74" t="s">
        <v>133</v>
      </c>
      <c r="O143" s="74" t="s">
        <v>134</v>
      </c>
      <c r="P143" s="74" t="s">
        <v>135</v>
      </c>
      <c r="Q143" s="74" t="s">
        <v>136</v>
      </c>
      <c r="R143" s="74" t="s">
        <v>137</v>
      </c>
      <c r="S143"/>
      <c r="T143"/>
    </row>
    <row r="144" spans="1:20" ht="15" thickBot="1" x14ac:dyDescent="0.35">
      <c r="A144" s="74" t="s">
        <v>170</v>
      </c>
      <c r="B144" s="75">
        <v>3760.2</v>
      </c>
      <c r="C144" s="75">
        <v>1389.6</v>
      </c>
      <c r="D144" s="75">
        <v>2158.1999999999998</v>
      </c>
      <c r="E144" s="75">
        <v>6206.9</v>
      </c>
      <c r="F144" s="75">
        <v>1801.1</v>
      </c>
      <c r="G144" s="75">
        <v>5074.6000000000004</v>
      </c>
      <c r="H144" s="75">
        <v>2027.6</v>
      </c>
      <c r="I144" s="75">
        <v>401.5</v>
      </c>
      <c r="J144" s="75">
        <v>2809.9</v>
      </c>
      <c r="K144" s="75">
        <v>0</v>
      </c>
      <c r="L144" s="75">
        <v>978</v>
      </c>
      <c r="M144" s="75">
        <v>267.8</v>
      </c>
      <c r="N144" s="75">
        <v>257.2</v>
      </c>
      <c r="O144" s="75">
        <v>0</v>
      </c>
      <c r="P144" s="75">
        <v>0</v>
      </c>
      <c r="Q144" s="75">
        <v>3743.5</v>
      </c>
      <c r="R144" s="75">
        <v>267.8</v>
      </c>
      <c r="S144"/>
      <c r="T144"/>
    </row>
    <row r="145" spans="1:20" ht="15" thickBot="1" x14ac:dyDescent="0.35">
      <c r="A145" s="74" t="s">
        <v>185</v>
      </c>
      <c r="B145" s="75">
        <v>3760.2</v>
      </c>
      <c r="C145" s="75">
        <v>247.1</v>
      </c>
      <c r="D145" s="75">
        <v>2158.1999999999998</v>
      </c>
      <c r="E145" s="75">
        <v>1636.7</v>
      </c>
      <c r="F145" s="75">
        <v>1801.1</v>
      </c>
      <c r="G145" s="75">
        <v>5074.6000000000004</v>
      </c>
      <c r="H145" s="75">
        <v>2027.6</v>
      </c>
      <c r="I145" s="75">
        <v>401.5</v>
      </c>
      <c r="J145" s="75">
        <v>1969.1</v>
      </c>
      <c r="K145" s="75">
        <v>0</v>
      </c>
      <c r="L145" s="75">
        <v>978</v>
      </c>
      <c r="M145" s="75">
        <v>0</v>
      </c>
      <c r="N145" s="75">
        <v>257.2</v>
      </c>
      <c r="O145" s="75">
        <v>0</v>
      </c>
      <c r="P145" s="75">
        <v>0</v>
      </c>
      <c r="Q145" s="75">
        <v>1938.3</v>
      </c>
      <c r="R145" s="75">
        <v>267.8</v>
      </c>
      <c r="S145"/>
      <c r="T145"/>
    </row>
    <row r="146" spans="1:20" ht="15" thickBot="1" x14ac:dyDescent="0.35">
      <c r="A146" s="74" t="s">
        <v>190</v>
      </c>
      <c r="B146" s="75">
        <v>3760.2</v>
      </c>
      <c r="C146" s="75">
        <v>247.1</v>
      </c>
      <c r="D146" s="75">
        <v>1149.5</v>
      </c>
      <c r="E146" s="75">
        <v>1636.7</v>
      </c>
      <c r="F146" s="75">
        <v>1801.1</v>
      </c>
      <c r="G146" s="75">
        <v>5074.6000000000004</v>
      </c>
      <c r="H146" s="75">
        <v>2027.6</v>
      </c>
      <c r="I146" s="75">
        <v>0</v>
      </c>
      <c r="J146" s="75">
        <v>1917.7</v>
      </c>
      <c r="K146" s="75">
        <v>0</v>
      </c>
      <c r="L146" s="75">
        <v>978</v>
      </c>
      <c r="M146" s="75">
        <v>0</v>
      </c>
      <c r="N146" s="75">
        <v>257.2</v>
      </c>
      <c r="O146" s="75">
        <v>0</v>
      </c>
      <c r="P146" s="75">
        <v>0</v>
      </c>
      <c r="Q146" s="75">
        <v>257.2</v>
      </c>
      <c r="R146" s="75">
        <v>267.8</v>
      </c>
      <c r="S146"/>
      <c r="T146"/>
    </row>
    <row r="147" spans="1:20" ht="15" thickBot="1" x14ac:dyDescent="0.35">
      <c r="A147" s="74" t="s">
        <v>193</v>
      </c>
      <c r="B147" s="75">
        <v>3760.2</v>
      </c>
      <c r="C147" s="75">
        <v>247.1</v>
      </c>
      <c r="D147" s="75">
        <v>1118.7</v>
      </c>
      <c r="E147" s="75">
        <v>1636.7</v>
      </c>
      <c r="F147" s="75">
        <v>1801.1</v>
      </c>
      <c r="G147" s="75">
        <v>5074.6000000000004</v>
      </c>
      <c r="H147" s="75">
        <v>2027.6</v>
      </c>
      <c r="I147" s="75">
        <v>0</v>
      </c>
      <c r="J147" s="75">
        <v>1917.7</v>
      </c>
      <c r="K147" s="75">
        <v>0</v>
      </c>
      <c r="L147" s="75">
        <v>0</v>
      </c>
      <c r="M147" s="75">
        <v>0</v>
      </c>
      <c r="N147" s="75">
        <v>257.2</v>
      </c>
      <c r="O147" s="75">
        <v>0</v>
      </c>
      <c r="P147" s="75">
        <v>0</v>
      </c>
      <c r="Q147" s="75">
        <v>257.2</v>
      </c>
      <c r="R147" s="75">
        <v>267.8</v>
      </c>
      <c r="S147"/>
      <c r="T147"/>
    </row>
    <row r="148" spans="1:20" ht="15" thickBot="1" x14ac:dyDescent="0.35">
      <c r="A148" s="74" t="s">
        <v>195</v>
      </c>
      <c r="B148" s="75">
        <v>3760.2</v>
      </c>
      <c r="C148" s="75">
        <v>247.1</v>
      </c>
      <c r="D148" s="75">
        <v>1118.7</v>
      </c>
      <c r="E148" s="75">
        <v>964.4</v>
      </c>
      <c r="F148" s="75">
        <v>1801.1</v>
      </c>
      <c r="G148" s="75">
        <v>4906.6000000000004</v>
      </c>
      <c r="H148" s="75">
        <v>2027.6</v>
      </c>
      <c r="I148" s="75">
        <v>0</v>
      </c>
      <c r="J148" s="75">
        <v>1917.7</v>
      </c>
      <c r="K148" s="75">
        <v>0</v>
      </c>
      <c r="L148" s="75">
        <v>0</v>
      </c>
      <c r="M148" s="75">
        <v>0</v>
      </c>
      <c r="N148" s="75">
        <v>257.2</v>
      </c>
      <c r="O148" s="75">
        <v>0</v>
      </c>
      <c r="P148" s="75">
        <v>0</v>
      </c>
      <c r="Q148" s="75">
        <v>0</v>
      </c>
      <c r="R148" s="75">
        <v>267.8</v>
      </c>
      <c r="S148"/>
      <c r="T148"/>
    </row>
    <row r="149" spans="1:20" ht="15" thickBot="1" x14ac:dyDescent="0.35">
      <c r="A149" s="74" t="s">
        <v>198</v>
      </c>
      <c r="B149" s="75">
        <v>3760.2</v>
      </c>
      <c r="C149" s="75">
        <v>247.1</v>
      </c>
      <c r="D149" s="75">
        <v>1118.7</v>
      </c>
      <c r="E149" s="75">
        <v>964.4</v>
      </c>
      <c r="F149" s="75">
        <v>1801.1</v>
      </c>
      <c r="G149" s="75">
        <v>4906.6000000000004</v>
      </c>
      <c r="H149" s="75">
        <v>2027.6</v>
      </c>
      <c r="I149" s="75">
        <v>0</v>
      </c>
      <c r="J149" s="75">
        <v>1917.7</v>
      </c>
      <c r="K149" s="75">
        <v>0</v>
      </c>
      <c r="L149" s="75">
        <v>0</v>
      </c>
      <c r="M149" s="75">
        <v>0</v>
      </c>
      <c r="N149" s="75">
        <v>257.2</v>
      </c>
      <c r="O149" s="75">
        <v>0</v>
      </c>
      <c r="P149" s="75">
        <v>0</v>
      </c>
      <c r="Q149" s="75">
        <v>0</v>
      </c>
      <c r="R149" s="75">
        <v>267.8</v>
      </c>
      <c r="S149"/>
      <c r="T149"/>
    </row>
    <row r="150" spans="1:20" ht="15" thickBot="1" x14ac:dyDescent="0.35">
      <c r="A150" s="74" t="s">
        <v>199</v>
      </c>
      <c r="B150" s="75">
        <v>0</v>
      </c>
      <c r="C150" s="75">
        <v>247.1</v>
      </c>
      <c r="D150" s="75">
        <v>1118.7</v>
      </c>
      <c r="E150" s="75">
        <v>964.4</v>
      </c>
      <c r="F150" s="75">
        <v>1801.1</v>
      </c>
      <c r="G150" s="75">
        <v>4906.6000000000004</v>
      </c>
      <c r="H150" s="75">
        <v>2027.6</v>
      </c>
      <c r="I150" s="75">
        <v>0</v>
      </c>
      <c r="J150" s="75">
        <v>1917.7</v>
      </c>
      <c r="K150" s="75">
        <v>0</v>
      </c>
      <c r="L150" s="75">
        <v>0</v>
      </c>
      <c r="M150" s="75">
        <v>0</v>
      </c>
      <c r="N150" s="75">
        <v>257.2</v>
      </c>
      <c r="O150" s="75">
        <v>0</v>
      </c>
      <c r="P150" s="75">
        <v>0</v>
      </c>
      <c r="Q150" s="75">
        <v>0</v>
      </c>
      <c r="R150" s="75">
        <v>267.8</v>
      </c>
      <c r="S150"/>
      <c r="T150"/>
    </row>
    <row r="151" spans="1:20" ht="15" thickBot="1" x14ac:dyDescent="0.35">
      <c r="A151" s="74" t="s">
        <v>200</v>
      </c>
      <c r="B151" s="75">
        <v>0</v>
      </c>
      <c r="C151" s="75">
        <v>247.1</v>
      </c>
      <c r="D151" s="75">
        <v>1098</v>
      </c>
      <c r="E151" s="75">
        <v>964.4</v>
      </c>
      <c r="F151" s="75">
        <v>1801.1</v>
      </c>
      <c r="G151" s="75">
        <v>4906.6000000000004</v>
      </c>
      <c r="H151" s="75">
        <v>2027.6</v>
      </c>
      <c r="I151" s="75">
        <v>0</v>
      </c>
      <c r="J151" s="75">
        <v>1917.7</v>
      </c>
      <c r="K151" s="75">
        <v>0</v>
      </c>
      <c r="L151" s="75">
        <v>0</v>
      </c>
      <c r="M151" s="75">
        <v>0</v>
      </c>
      <c r="N151" s="75">
        <v>257.2</v>
      </c>
      <c r="O151" s="75">
        <v>0</v>
      </c>
      <c r="P151" s="75">
        <v>0</v>
      </c>
      <c r="Q151" s="75">
        <v>0</v>
      </c>
      <c r="R151" s="75">
        <v>267.8</v>
      </c>
      <c r="S151"/>
      <c r="T151"/>
    </row>
    <row r="152" spans="1:20" ht="15" thickBot="1" x14ac:dyDescent="0.35">
      <c r="A152" s="74" t="s">
        <v>202</v>
      </c>
      <c r="B152" s="75">
        <v>0</v>
      </c>
      <c r="C152" s="75">
        <v>247.1</v>
      </c>
      <c r="D152" s="75">
        <v>1098</v>
      </c>
      <c r="E152" s="75">
        <v>964.4</v>
      </c>
      <c r="F152" s="75">
        <v>1801.1</v>
      </c>
      <c r="G152" s="75">
        <v>4906.6000000000004</v>
      </c>
      <c r="H152" s="75">
        <v>2027.6</v>
      </c>
      <c r="I152" s="75">
        <v>0</v>
      </c>
      <c r="J152" s="75">
        <v>1917.7</v>
      </c>
      <c r="K152" s="75">
        <v>0</v>
      </c>
      <c r="L152" s="75">
        <v>0</v>
      </c>
      <c r="M152" s="75">
        <v>0</v>
      </c>
      <c r="N152" s="75">
        <v>257.2</v>
      </c>
      <c r="O152" s="75">
        <v>0</v>
      </c>
      <c r="P152" s="75">
        <v>0</v>
      </c>
      <c r="Q152" s="75">
        <v>0</v>
      </c>
      <c r="R152" s="75">
        <v>267.8</v>
      </c>
      <c r="S152"/>
      <c r="T152"/>
    </row>
    <row r="153" spans="1:20" ht="15" thickBot="1" x14ac:dyDescent="0.35">
      <c r="A153" s="74" t="s">
        <v>203</v>
      </c>
      <c r="B153" s="75">
        <v>0</v>
      </c>
      <c r="C153" s="75">
        <v>247.1</v>
      </c>
      <c r="D153" s="75">
        <v>1098</v>
      </c>
      <c r="E153" s="75">
        <v>964.4</v>
      </c>
      <c r="F153" s="75">
        <v>1801.1</v>
      </c>
      <c r="G153" s="75">
        <v>4906.6000000000004</v>
      </c>
      <c r="H153" s="75">
        <v>672.3</v>
      </c>
      <c r="I153" s="75">
        <v>0</v>
      </c>
      <c r="J153" s="75">
        <v>1917.7</v>
      </c>
      <c r="K153" s="75">
        <v>0</v>
      </c>
      <c r="L153" s="75">
        <v>0</v>
      </c>
      <c r="M153" s="75">
        <v>0</v>
      </c>
      <c r="N153" s="75">
        <v>257.2</v>
      </c>
      <c r="O153" s="75">
        <v>0</v>
      </c>
      <c r="P153" s="75">
        <v>0</v>
      </c>
      <c r="Q153" s="75">
        <v>0</v>
      </c>
      <c r="R153" s="75">
        <v>267.8</v>
      </c>
      <c r="S153"/>
      <c r="T153"/>
    </row>
    <row r="154" spans="1:20" ht="15" thickBot="1" x14ac:dyDescent="0.35">
      <c r="A154" s="74" t="s">
        <v>205</v>
      </c>
      <c r="B154" s="75">
        <v>0</v>
      </c>
      <c r="C154" s="75">
        <v>247.1</v>
      </c>
      <c r="D154" s="75">
        <v>1098</v>
      </c>
      <c r="E154" s="75">
        <v>964.4</v>
      </c>
      <c r="F154" s="75">
        <v>1633.2</v>
      </c>
      <c r="G154" s="75">
        <v>4906.6000000000004</v>
      </c>
      <c r="H154" s="75">
        <v>504.4</v>
      </c>
      <c r="I154" s="75">
        <v>0</v>
      </c>
      <c r="J154" s="75">
        <v>1917.7</v>
      </c>
      <c r="K154" s="75">
        <v>0</v>
      </c>
      <c r="L154" s="75">
        <v>0</v>
      </c>
      <c r="M154" s="75">
        <v>0</v>
      </c>
      <c r="N154" s="75">
        <v>257.2</v>
      </c>
      <c r="O154" s="75">
        <v>0</v>
      </c>
      <c r="P154" s="75">
        <v>0</v>
      </c>
      <c r="Q154" s="75">
        <v>0</v>
      </c>
      <c r="R154" s="75">
        <v>267.8</v>
      </c>
      <c r="S154"/>
      <c r="T154"/>
    </row>
    <row r="155" spans="1:20" ht="15" thickBot="1" x14ac:dyDescent="0.35">
      <c r="A155" s="74" t="s">
        <v>208</v>
      </c>
      <c r="B155" s="75">
        <v>0</v>
      </c>
      <c r="C155" s="75">
        <v>247.1</v>
      </c>
      <c r="D155" s="75">
        <v>1098</v>
      </c>
      <c r="E155" s="75">
        <v>964.4</v>
      </c>
      <c r="F155" s="75">
        <v>1633.2</v>
      </c>
      <c r="G155" s="75">
        <v>4906.6000000000004</v>
      </c>
      <c r="H155" s="75">
        <v>504.4</v>
      </c>
      <c r="I155" s="75">
        <v>0</v>
      </c>
      <c r="J155" s="75">
        <v>1917.7</v>
      </c>
      <c r="K155" s="75">
        <v>0</v>
      </c>
      <c r="L155" s="75">
        <v>0</v>
      </c>
      <c r="M155" s="75">
        <v>0</v>
      </c>
      <c r="N155" s="75">
        <v>257.2</v>
      </c>
      <c r="O155" s="75">
        <v>0</v>
      </c>
      <c r="P155" s="75">
        <v>0</v>
      </c>
      <c r="Q155" s="75">
        <v>0</v>
      </c>
      <c r="R155" s="75">
        <v>267.8</v>
      </c>
      <c r="S155"/>
      <c r="T155"/>
    </row>
    <row r="156" spans="1:20" ht="15" thickBot="1" x14ac:dyDescent="0.35">
      <c r="A156" s="74" t="s">
        <v>209</v>
      </c>
      <c r="B156" s="75">
        <v>0</v>
      </c>
      <c r="C156" s="75">
        <v>247.1</v>
      </c>
      <c r="D156" s="75">
        <v>1098</v>
      </c>
      <c r="E156" s="75">
        <v>964.4</v>
      </c>
      <c r="F156" s="75">
        <v>1633.2</v>
      </c>
      <c r="G156" s="75">
        <v>3729.4</v>
      </c>
      <c r="H156" s="75">
        <v>504.4</v>
      </c>
      <c r="I156" s="75">
        <v>0</v>
      </c>
      <c r="J156" s="75">
        <v>1186.8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/>
      <c r="T156"/>
    </row>
    <row r="157" spans="1:20" ht="15" thickBot="1" x14ac:dyDescent="0.35">
      <c r="A157" s="74" t="s">
        <v>212</v>
      </c>
      <c r="B157" s="75">
        <v>0</v>
      </c>
      <c r="C157" s="75">
        <v>247.1</v>
      </c>
      <c r="D157" s="75">
        <v>1098</v>
      </c>
      <c r="E157" s="75">
        <v>964.4</v>
      </c>
      <c r="F157" s="75">
        <v>1633.2</v>
      </c>
      <c r="G157" s="75">
        <v>3729.4</v>
      </c>
      <c r="H157" s="75">
        <v>504.4</v>
      </c>
      <c r="I157" s="75">
        <v>0</v>
      </c>
      <c r="J157" s="75">
        <v>1186.8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  <c r="P157" s="75">
        <v>0</v>
      </c>
      <c r="Q157" s="75">
        <v>0</v>
      </c>
      <c r="R157" s="75">
        <v>0</v>
      </c>
      <c r="S157"/>
      <c r="T157"/>
    </row>
    <row r="158" spans="1:20" ht="15" thickBot="1" x14ac:dyDescent="0.35">
      <c r="A158" s="74" t="s">
        <v>213</v>
      </c>
      <c r="B158" s="75">
        <v>0</v>
      </c>
      <c r="C158" s="75">
        <v>247.1</v>
      </c>
      <c r="D158" s="75">
        <v>1098</v>
      </c>
      <c r="E158" s="75">
        <v>964.4</v>
      </c>
      <c r="F158" s="75">
        <v>1633.2</v>
      </c>
      <c r="G158" s="75">
        <v>2552.6999999999998</v>
      </c>
      <c r="H158" s="75">
        <v>504.4</v>
      </c>
      <c r="I158" s="75">
        <v>0</v>
      </c>
      <c r="J158" s="75">
        <v>1186.8</v>
      </c>
      <c r="K158" s="75">
        <v>0</v>
      </c>
      <c r="L158" s="75">
        <v>0</v>
      </c>
      <c r="M158" s="75">
        <v>0</v>
      </c>
      <c r="N158" s="75">
        <v>0</v>
      </c>
      <c r="O158" s="75">
        <v>0</v>
      </c>
      <c r="P158" s="75">
        <v>0</v>
      </c>
      <c r="Q158" s="75">
        <v>0</v>
      </c>
      <c r="R158" s="75">
        <v>0</v>
      </c>
      <c r="S158"/>
      <c r="T158"/>
    </row>
    <row r="159" spans="1:20" ht="15" thickBot="1" x14ac:dyDescent="0.35">
      <c r="A159" s="74" t="s">
        <v>215</v>
      </c>
      <c r="B159" s="75">
        <v>0</v>
      </c>
      <c r="C159" s="75">
        <v>247.1</v>
      </c>
      <c r="D159" s="75">
        <v>1098</v>
      </c>
      <c r="E159" s="75">
        <v>964.4</v>
      </c>
      <c r="F159" s="75">
        <v>1633.2</v>
      </c>
      <c r="G159" s="75">
        <v>2552.6999999999998</v>
      </c>
      <c r="H159" s="75">
        <v>504.4</v>
      </c>
      <c r="I159" s="75">
        <v>0</v>
      </c>
      <c r="J159" s="75">
        <v>1186.8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  <c r="P159" s="75">
        <v>0</v>
      </c>
      <c r="Q159" s="75">
        <v>0</v>
      </c>
      <c r="R159" s="75">
        <v>0</v>
      </c>
      <c r="S159"/>
      <c r="T159"/>
    </row>
    <row r="160" spans="1:20" ht="15" thickBot="1" x14ac:dyDescent="0.35">
      <c r="A160" s="74" t="s">
        <v>216</v>
      </c>
      <c r="B160" s="75">
        <v>0</v>
      </c>
      <c r="C160" s="75">
        <v>247.1</v>
      </c>
      <c r="D160" s="75">
        <v>1098</v>
      </c>
      <c r="E160" s="75">
        <v>964.4</v>
      </c>
      <c r="F160" s="75">
        <v>1345.2</v>
      </c>
      <c r="G160" s="75">
        <v>2254.1</v>
      </c>
      <c r="H160" s="75">
        <v>504.4</v>
      </c>
      <c r="I160" s="75">
        <v>0</v>
      </c>
      <c r="J160" s="75">
        <v>1186.8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  <c r="P160" s="75">
        <v>0</v>
      </c>
      <c r="Q160" s="75">
        <v>0</v>
      </c>
      <c r="R160" s="75">
        <v>0</v>
      </c>
      <c r="S160"/>
      <c r="T160"/>
    </row>
    <row r="161" spans="1:22" ht="15" thickBot="1" x14ac:dyDescent="0.35">
      <c r="A161" s="74" t="s">
        <v>219</v>
      </c>
      <c r="B161" s="75">
        <v>0</v>
      </c>
      <c r="C161" s="75">
        <v>247.1</v>
      </c>
      <c r="D161" s="75">
        <v>1098</v>
      </c>
      <c r="E161" s="75">
        <v>964.4</v>
      </c>
      <c r="F161" s="75">
        <v>1345.2</v>
      </c>
      <c r="G161" s="75">
        <v>1749.7</v>
      </c>
      <c r="H161" s="75">
        <v>504.4</v>
      </c>
      <c r="I161" s="75">
        <v>0</v>
      </c>
      <c r="J161" s="75">
        <v>1186.8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  <c r="P161" s="75">
        <v>0</v>
      </c>
      <c r="Q161" s="75">
        <v>0</v>
      </c>
      <c r="R161" s="75">
        <v>0</v>
      </c>
      <c r="S161"/>
      <c r="T161"/>
    </row>
    <row r="162" spans="1:22" ht="15" thickBot="1" x14ac:dyDescent="0.35">
      <c r="A162" s="74" t="s">
        <v>221</v>
      </c>
      <c r="B162" s="75">
        <v>0</v>
      </c>
      <c r="C162" s="75">
        <v>247.1</v>
      </c>
      <c r="D162" s="75">
        <v>1098</v>
      </c>
      <c r="E162" s="75">
        <v>470.1</v>
      </c>
      <c r="F162" s="75">
        <v>0</v>
      </c>
      <c r="G162" s="75">
        <v>1749.7</v>
      </c>
      <c r="H162" s="75">
        <v>504.4</v>
      </c>
      <c r="I162" s="75">
        <v>0</v>
      </c>
      <c r="J162" s="75">
        <v>1186.8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  <c r="P162" s="75">
        <v>0</v>
      </c>
      <c r="Q162" s="75">
        <v>0</v>
      </c>
      <c r="R162" s="75">
        <v>0</v>
      </c>
      <c r="S162"/>
      <c r="T162"/>
    </row>
    <row r="163" spans="1:22" ht="15" thickBot="1" x14ac:dyDescent="0.35">
      <c r="A163" s="74" t="s">
        <v>223</v>
      </c>
      <c r="B163" s="75">
        <v>0</v>
      </c>
      <c r="C163" s="75">
        <v>0</v>
      </c>
      <c r="D163" s="75">
        <v>1098</v>
      </c>
      <c r="E163" s="75">
        <v>470.1</v>
      </c>
      <c r="F163" s="75">
        <v>0</v>
      </c>
      <c r="G163" s="75">
        <v>1749.7</v>
      </c>
      <c r="H163" s="75">
        <v>504.4</v>
      </c>
      <c r="I163" s="75">
        <v>0</v>
      </c>
      <c r="J163" s="75">
        <v>1186.8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0</v>
      </c>
      <c r="Q163" s="75">
        <v>0</v>
      </c>
      <c r="R163" s="75">
        <v>0</v>
      </c>
      <c r="S163"/>
      <c r="T163"/>
    </row>
    <row r="164" spans="1:22" ht="15" thickBot="1" x14ac:dyDescent="0.35">
      <c r="A164" s="74" t="s">
        <v>224</v>
      </c>
      <c r="B164" s="75">
        <v>0</v>
      </c>
      <c r="C164" s="75">
        <v>0</v>
      </c>
      <c r="D164" s="75">
        <v>1098</v>
      </c>
      <c r="E164" s="75">
        <v>133.69999999999999</v>
      </c>
      <c r="F164" s="75">
        <v>0</v>
      </c>
      <c r="G164" s="75">
        <v>1749.7</v>
      </c>
      <c r="H164" s="75">
        <v>504.4</v>
      </c>
      <c r="I164" s="75">
        <v>0</v>
      </c>
      <c r="J164" s="75">
        <v>1186.8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  <c r="P164" s="75">
        <v>0</v>
      </c>
      <c r="Q164" s="75">
        <v>0</v>
      </c>
      <c r="R164" s="75">
        <v>0</v>
      </c>
      <c r="S164"/>
      <c r="T164"/>
    </row>
    <row r="165" spans="1:22" ht="15" thickBot="1" x14ac:dyDescent="0.35">
      <c r="A165" s="74" t="s">
        <v>226</v>
      </c>
      <c r="B165" s="75">
        <v>0</v>
      </c>
      <c r="C165" s="75">
        <v>0</v>
      </c>
      <c r="D165" s="75">
        <v>1098</v>
      </c>
      <c r="E165" s="75">
        <v>133.69999999999999</v>
      </c>
      <c r="F165" s="75">
        <v>0</v>
      </c>
      <c r="G165" s="75">
        <v>1749.7</v>
      </c>
      <c r="H165" s="75">
        <v>504.4</v>
      </c>
      <c r="I165" s="75">
        <v>0</v>
      </c>
      <c r="J165" s="75">
        <v>1186.8</v>
      </c>
      <c r="K165" s="75">
        <v>0</v>
      </c>
      <c r="L165" s="75">
        <v>0</v>
      </c>
      <c r="M165" s="75">
        <v>0</v>
      </c>
      <c r="N165" s="75">
        <v>0</v>
      </c>
      <c r="O165" s="75">
        <v>0</v>
      </c>
      <c r="P165" s="75">
        <v>0</v>
      </c>
      <c r="Q165" s="75">
        <v>0</v>
      </c>
      <c r="R165" s="75">
        <v>0</v>
      </c>
      <c r="S165"/>
      <c r="T165"/>
    </row>
    <row r="166" spans="1:22" ht="15" thickBot="1" x14ac:dyDescent="0.35">
      <c r="A166" s="74" t="s">
        <v>227</v>
      </c>
      <c r="B166" s="75">
        <v>0</v>
      </c>
      <c r="C166" s="75">
        <v>0</v>
      </c>
      <c r="D166" s="75">
        <v>1098</v>
      </c>
      <c r="E166" s="75">
        <v>133.69999999999999</v>
      </c>
      <c r="F166" s="75">
        <v>0</v>
      </c>
      <c r="G166" s="75">
        <v>1749.7</v>
      </c>
      <c r="H166" s="75">
        <v>504.4</v>
      </c>
      <c r="I166" s="75">
        <v>0</v>
      </c>
      <c r="J166" s="75">
        <v>1018.9</v>
      </c>
      <c r="K166" s="75">
        <v>0</v>
      </c>
      <c r="L166" s="75">
        <v>0</v>
      </c>
      <c r="M166" s="75">
        <v>0</v>
      </c>
      <c r="N166" s="75">
        <v>0</v>
      </c>
      <c r="O166" s="75">
        <v>0</v>
      </c>
      <c r="P166" s="75">
        <v>0</v>
      </c>
      <c r="Q166" s="75">
        <v>0</v>
      </c>
      <c r="R166" s="75">
        <v>0</v>
      </c>
      <c r="S166"/>
      <c r="T166"/>
    </row>
    <row r="167" spans="1:22" ht="15" thickBot="1" x14ac:dyDescent="0.35">
      <c r="A167" s="74" t="s">
        <v>229</v>
      </c>
      <c r="B167" s="75">
        <v>0</v>
      </c>
      <c r="C167" s="75">
        <v>0</v>
      </c>
      <c r="D167" s="75">
        <v>0</v>
      </c>
      <c r="E167" s="75">
        <v>133.69999999999999</v>
      </c>
      <c r="F167" s="75">
        <v>0</v>
      </c>
      <c r="G167" s="75">
        <v>1749.7</v>
      </c>
      <c r="H167" s="75">
        <v>504.4</v>
      </c>
      <c r="I167" s="75">
        <v>0</v>
      </c>
      <c r="J167" s="75">
        <v>1018.9</v>
      </c>
      <c r="K167" s="75">
        <v>0</v>
      </c>
      <c r="L167" s="75">
        <v>0</v>
      </c>
      <c r="M167" s="75">
        <v>0</v>
      </c>
      <c r="N167" s="75">
        <v>0</v>
      </c>
      <c r="O167" s="75">
        <v>0</v>
      </c>
      <c r="P167" s="75">
        <v>0</v>
      </c>
      <c r="Q167" s="75">
        <v>0</v>
      </c>
      <c r="R167" s="75">
        <v>0</v>
      </c>
      <c r="S167"/>
      <c r="T167"/>
    </row>
    <row r="168" spans="1:22" ht="15" thickBot="1" x14ac:dyDescent="0.35">
      <c r="A168" s="74" t="s">
        <v>230</v>
      </c>
      <c r="B168" s="75">
        <v>0</v>
      </c>
      <c r="C168" s="75">
        <v>0</v>
      </c>
      <c r="D168" s="75">
        <v>0</v>
      </c>
      <c r="E168" s="75">
        <v>133.69999999999999</v>
      </c>
      <c r="F168" s="75">
        <v>0</v>
      </c>
      <c r="G168" s="75">
        <v>1749.7</v>
      </c>
      <c r="H168" s="75">
        <v>504.4</v>
      </c>
      <c r="I168" s="75">
        <v>0</v>
      </c>
      <c r="J168" s="75">
        <v>0</v>
      </c>
      <c r="K168" s="75">
        <v>0</v>
      </c>
      <c r="L168" s="75">
        <v>0</v>
      </c>
      <c r="M168" s="75">
        <v>0</v>
      </c>
      <c r="N168" s="75">
        <v>0</v>
      </c>
      <c r="O168" s="75">
        <v>0</v>
      </c>
      <c r="P168" s="75">
        <v>0</v>
      </c>
      <c r="Q168" s="75">
        <v>0</v>
      </c>
      <c r="R168" s="75">
        <v>0</v>
      </c>
      <c r="S168"/>
      <c r="T168"/>
    </row>
    <row r="169" spans="1:22" ht="15" thickBot="1" x14ac:dyDescent="0.35">
      <c r="A169" s="74" t="s">
        <v>231</v>
      </c>
      <c r="B169" s="75">
        <v>0</v>
      </c>
      <c r="C169" s="75">
        <v>0</v>
      </c>
      <c r="D169" s="75">
        <v>0</v>
      </c>
      <c r="E169" s="75">
        <v>0</v>
      </c>
      <c r="F169" s="75">
        <v>0</v>
      </c>
      <c r="G169" s="75">
        <v>1749.7</v>
      </c>
      <c r="H169" s="75">
        <v>504.4</v>
      </c>
      <c r="I169" s="75">
        <v>0</v>
      </c>
      <c r="J169" s="75">
        <v>0</v>
      </c>
      <c r="K169" s="75">
        <v>0</v>
      </c>
      <c r="L169" s="75">
        <v>0</v>
      </c>
      <c r="M169" s="75">
        <v>0</v>
      </c>
      <c r="N169" s="75">
        <v>0</v>
      </c>
      <c r="O169" s="75">
        <v>0</v>
      </c>
      <c r="P169" s="75">
        <v>0</v>
      </c>
      <c r="Q169" s="75">
        <v>0</v>
      </c>
      <c r="R169" s="75">
        <v>0</v>
      </c>
      <c r="S169"/>
      <c r="T169"/>
    </row>
    <row r="170" spans="1:22" ht="15" thickBot="1" x14ac:dyDescent="0.35">
      <c r="A170" s="74" t="s">
        <v>232</v>
      </c>
      <c r="B170" s="75">
        <v>0</v>
      </c>
      <c r="C170" s="75">
        <v>0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  <c r="P170" s="75">
        <v>0</v>
      </c>
      <c r="Q170" s="75">
        <v>0</v>
      </c>
      <c r="R170" s="75">
        <v>0</v>
      </c>
      <c r="S170"/>
      <c r="T170"/>
    </row>
    <row r="171" spans="1:22" ht="15" thickBot="1" x14ac:dyDescent="0.35">
      <c r="A171" s="74" t="s">
        <v>233</v>
      </c>
      <c r="B171" s="75">
        <v>0</v>
      </c>
      <c r="C171" s="75">
        <v>0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  <c r="P171" s="75">
        <v>0</v>
      </c>
      <c r="Q171" s="75">
        <v>0</v>
      </c>
      <c r="R171" s="75">
        <v>0</v>
      </c>
      <c r="S171"/>
      <c r="T171"/>
    </row>
    <row r="172" spans="1:22" ht="15" thickBot="1" x14ac:dyDescent="0.35">
      <c r="A172" s="74" t="s">
        <v>234</v>
      </c>
      <c r="B172" s="75">
        <v>0</v>
      </c>
      <c r="C172" s="75">
        <v>0</v>
      </c>
      <c r="D172" s="75">
        <v>0</v>
      </c>
      <c r="E172" s="75">
        <v>0</v>
      </c>
      <c r="F172" s="75">
        <v>0</v>
      </c>
      <c r="G172" s="75">
        <v>0</v>
      </c>
      <c r="H172" s="75">
        <v>0</v>
      </c>
      <c r="I172" s="75">
        <v>0</v>
      </c>
      <c r="J172" s="75">
        <v>0</v>
      </c>
      <c r="K172" s="75">
        <v>0</v>
      </c>
      <c r="L172" s="75">
        <v>0</v>
      </c>
      <c r="M172" s="75">
        <v>0</v>
      </c>
      <c r="N172" s="75">
        <v>0</v>
      </c>
      <c r="O172" s="75">
        <v>0</v>
      </c>
      <c r="P172" s="75">
        <v>0</v>
      </c>
      <c r="Q172" s="75">
        <v>0</v>
      </c>
      <c r="R172" s="75">
        <v>0</v>
      </c>
      <c r="S172"/>
      <c r="T172"/>
    </row>
    <row r="173" spans="1:22" ht="15" thickBot="1" x14ac:dyDescent="0.35">
      <c r="A173" s="74" t="s">
        <v>235</v>
      </c>
      <c r="B173" s="75">
        <v>0</v>
      </c>
      <c r="C173" s="75">
        <v>0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  <c r="P173" s="75">
        <v>0</v>
      </c>
      <c r="Q173" s="75">
        <v>0</v>
      </c>
      <c r="R173" s="75">
        <v>0</v>
      </c>
      <c r="S173"/>
      <c r="T173"/>
    </row>
    <row r="174" spans="1:22" ht="18.600000000000001" thickBot="1" x14ac:dyDescent="0.35">
      <c r="A174" s="70"/>
      <c r="S174"/>
      <c r="T174"/>
    </row>
    <row r="175" spans="1:22" ht="15" thickBot="1" x14ac:dyDescent="0.35">
      <c r="A175" s="74" t="s">
        <v>237</v>
      </c>
      <c r="B175" s="74" t="s">
        <v>121</v>
      </c>
      <c r="C175" s="74" t="s">
        <v>122</v>
      </c>
      <c r="D175" s="74" t="s">
        <v>123</v>
      </c>
      <c r="E175" s="74" t="s">
        <v>124</v>
      </c>
      <c r="F175" s="74" t="s">
        <v>125</v>
      </c>
      <c r="G175" s="74" t="s">
        <v>126</v>
      </c>
      <c r="H175" s="74" t="s">
        <v>127</v>
      </c>
      <c r="I175" s="74" t="s">
        <v>128</v>
      </c>
      <c r="J175" s="74" t="s">
        <v>129</v>
      </c>
      <c r="K175" s="74" t="s">
        <v>130</v>
      </c>
      <c r="L175" s="74" t="s">
        <v>131</v>
      </c>
      <c r="M175" s="74" t="s">
        <v>132</v>
      </c>
      <c r="N175" s="74" t="s">
        <v>133</v>
      </c>
      <c r="O175" s="74" t="s">
        <v>134</v>
      </c>
      <c r="P175" s="74" t="s">
        <v>135</v>
      </c>
      <c r="Q175" s="74" t="s">
        <v>136</v>
      </c>
      <c r="R175" s="74" t="s">
        <v>137</v>
      </c>
      <c r="S175" s="74" t="s">
        <v>238</v>
      </c>
      <c r="T175" s="74" t="s">
        <v>239</v>
      </c>
      <c r="U175" s="74" t="s">
        <v>240</v>
      </c>
      <c r="V175" s="74" t="s">
        <v>241</v>
      </c>
    </row>
    <row r="176" spans="1:22" ht="15" thickBot="1" x14ac:dyDescent="0.35">
      <c r="A176" s="74" t="s">
        <v>139</v>
      </c>
      <c r="B176" s="75">
        <v>3760.2</v>
      </c>
      <c r="C176" s="75">
        <v>247.1</v>
      </c>
      <c r="D176" s="75">
        <v>1098</v>
      </c>
      <c r="E176" s="75">
        <v>133.69999999999999</v>
      </c>
      <c r="F176" s="75">
        <v>0</v>
      </c>
      <c r="G176" s="75">
        <v>4906.6000000000004</v>
      </c>
      <c r="H176" s="75">
        <v>504.4</v>
      </c>
      <c r="I176" s="75">
        <v>0</v>
      </c>
      <c r="J176" s="75">
        <v>1186.8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267.8</v>
      </c>
      <c r="S176" s="75">
        <v>12104.7</v>
      </c>
      <c r="T176" s="75">
        <v>12000</v>
      </c>
      <c r="U176" s="75">
        <v>-104.7</v>
      </c>
      <c r="V176" s="75">
        <v>-0.87</v>
      </c>
    </row>
    <row r="177" spans="1:22" ht="15" thickBot="1" x14ac:dyDescent="0.35">
      <c r="A177" s="74" t="s">
        <v>140</v>
      </c>
      <c r="B177" s="75">
        <v>3760.2</v>
      </c>
      <c r="C177" s="75">
        <v>247.1</v>
      </c>
      <c r="D177" s="75">
        <v>1098</v>
      </c>
      <c r="E177" s="75">
        <v>0</v>
      </c>
      <c r="F177" s="75">
        <v>0</v>
      </c>
      <c r="G177" s="75">
        <v>4906.6000000000004</v>
      </c>
      <c r="H177" s="75">
        <v>504.4</v>
      </c>
      <c r="I177" s="75">
        <v>401.5</v>
      </c>
      <c r="J177" s="75">
        <v>1186.8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12104.7</v>
      </c>
      <c r="T177" s="75">
        <v>12000</v>
      </c>
      <c r="U177" s="75">
        <v>-104.7</v>
      </c>
      <c r="V177" s="75">
        <v>-0.87</v>
      </c>
    </row>
    <row r="178" spans="1:22" ht="15" thickBot="1" x14ac:dyDescent="0.35">
      <c r="A178" s="74" t="s">
        <v>141</v>
      </c>
      <c r="B178" s="75">
        <v>3760.2</v>
      </c>
      <c r="C178" s="75">
        <v>247.1</v>
      </c>
      <c r="D178" s="75">
        <v>1098</v>
      </c>
      <c r="E178" s="75">
        <v>133.69999999999999</v>
      </c>
      <c r="F178" s="75">
        <v>0</v>
      </c>
      <c r="G178" s="75">
        <v>4906.6000000000004</v>
      </c>
      <c r="H178" s="75">
        <v>504.4</v>
      </c>
      <c r="I178" s="75">
        <v>0</v>
      </c>
      <c r="J178" s="75">
        <v>1186.8</v>
      </c>
      <c r="K178" s="75">
        <v>0</v>
      </c>
      <c r="L178" s="75">
        <v>0</v>
      </c>
      <c r="M178" s="75">
        <v>267.8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12104.7</v>
      </c>
      <c r="T178" s="75">
        <v>12000</v>
      </c>
      <c r="U178" s="75">
        <v>-104.7</v>
      </c>
      <c r="V178" s="75">
        <v>-0.87</v>
      </c>
    </row>
    <row r="179" spans="1:22" ht="15" thickBot="1" x14ac:dyDescent="0.35">
      <c r="A179" s="74" t="s">
        <v>142</v>
      </c>
      <c r="B179" s="75">
        <v>3760.2</v>
      </c>
      <c r="C179" s="75">
        <v>1389.6</v>
      </c>
      <c r="D179" s="75">
        <v>1098</v>
      </c>
      <c r="E179" s="75">
        <v>0</v>
      </c>
      <c r="F179" s="75">
        <v>0</v>
      </c>
      <c r="G179" s="75">
        <v>4906.6000000000004</v>
      </c>
      <c r="H179" s="75">
        <v>504.4</v>
      </c>
      <c r="I179" s="75">
        <v>0</v>
      </c>
      <c r="J179" s="75">
        <v>0</v>
      </c>
      <c r="K179" s="75">
        <v>0</v>
      </c>
      <c r="L179" s="75">
        <v>0</v>
      </c>
      <c r="M179" s="75">
        <v>267.8</v>
      </c>
      <c r="N179" s="75">
        <v>257.2</v>
      </c>
      <c r="O179" s="75">
        <v>0</v>
      </c>
      <c r="P179" s="75">
        <v>0</v>
      </c>
      <c r="Q179" s="75">
        <v>1938.3</v>
      </c>
      <c r="R179" s="75">
        <v>0</v>
      </c>
      <c r="S179" s="75">
        <v>14122.2</v>
      </c>
      <c r="T179" s="75">
        <v>14000</v>
      </c>
      <c r="U179" s="75">
        <v>-122.2</v>
      </c>
      <c r="V179" s="75">
        <v>-0.87</v>
      </c>
    </row>
    <row r="180" spans="1:22" ht="15" thickBot="1" x14ac:dyDescent="0.35">
      <c r="A180" s="74" t="s">
        <v>143</v>
      </c>
      <c r="B180" s="75">
        <v>0</v>
      </c>
      <c r="C180" s="75">
        <v>0</v>
      </c>
      <c r="D180" s="75">
        <v>0</v>
      </c>
      <c r="E180" s="75">
        <v>964.4</v>
      </c>
      <c r="F180" s="75">
        <v>1345.2</v>
      </c>
      <c r="G180" s="75">
        <v>2254.1</v>
      </c>
      <c r="H180" s="75">
        <v>672.3</v>
      </c>
      <c r="I180" s="75">
        <v>0</v>
      </c>
      <c r="J180" s="75">
        <v>1917.7</v>
      </c>
      <c r="K180" s="75">
        <v>0</v>
      </c>
      <c r="L180" s="75">
        <v>0</v>
      </c>
      <c r="M180" s="75">
        <v>267.8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7421.5</v>
      </c>
      <c r="T180" s="75">
        <v>10000</v>
      </c>
      <c r="U180" s="75">
        <v>2578.5</v>
      </c>
      <c r="V180" s="75">
        <v>25.79</v>
      </c>
    </row>
    <row r="181" spans="1:22" ht="15" thickBot="1" x14ac:dyDescent="0.35">
      <c r="A181" s="74" t="s">
        <v>144</v>
      </c>
      <c r="B181" s="75">
        <v>3760.2</v>
      </c>
      <c r="C181" s="75">
        <v>247.1</v>
      </c>
      <c r="D181" s="75">
        <v>1098</v>
      </c>
      <c r="E181" s="75">
        <v>133.69999999999999</v>
      </c>
      <c r="F181" s="75">
        <v>1345.2</v>
      </c>
      <c r="G181" s="75">
        <v>2552.6999999999998</v>
      </c>
      <c r="H181" s="75">
        <v>504.4</v>
      </c>
      <c r="I181" s="75">
        <v>0</v>
      </c>
      <c r="J181" s="75">
        <v>1186.8</v>
      </c>
      <c r="K181" s="75">
        <v>0</v>
      </c>
      <c r="L181" s="75">
        <v>0</v>
      </c>
      <c r="M181" s="75">
        <v>267.8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11095.9</v>
      </c>
      <c r="T181" s="75">
        <v>11000</v>
      </c>
      <c r="U181" s="75">
        <v>-95.9</v>
      </c>
      <c r="V181" s="75">
        <v>-0.87</v>
      </c>
    </row>
    <row r="182" spans="1:22" ht="15" thickBot="1" x14ac:dyDescent="0.35">
      <c r="A182" s="74" t="s">
        <v>145</v>
      </c>
      <c r="B182" s="75">
        <v>3760.2</v>
      </c>
      <c r="C182" s="75">
        <v>247.1</v>
      </c>
      <c r="D182" s="75">
        <v>1098</v>
      </c>
      <c r="E182" s="75">
        <v>964.4</v>
      </c>
      <c r="F182" s="75">
        <v>0</v>
      </c>
      <c r="G182" s="75">
        <v>3729.4</v>
      </c>
      <c r="H182" s="75">
        <v>504.4</v>
      </c>
      <c r="I182" s="75">
        <v>0</v>
      </c>
      <c r="J182" s="75">
        <v>2809.9</v>
      </c>
      <c r="K182" s="75">
        <v>0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13113.4</v>
      </c>
      <c r="T182" s="75">
        <v>13000</v>
      </c>
      <c r="U182" s="75">
        <v>-113.4</v>
      </c>
      <c r="V182" s="75">
        <v>-0.87</v>
      </c>
    </row>
    <row r="183" spans="1:22" ht="15" thickBot="1" x14ac:dyDescent="0.35">
      <c r="A183" s="74" t="s">
        <v>146</v>
      </c>
      <c r="B183" s="75">
        <v>3760.2</v>
      </c>
      <c r="C183" s="75">
        <v>0</v>
      </c>
      <c r="D183" s="75">
        <v>0</v>
      </c>
      <c r="E183" s="75">
        <v>964.4</v>
      </c>
      <c r="F183" s="75">
        <v>0</v>
      </c>
      <c r="G183" s="75">
        <v>4906.6000000000004</v>
      </c>
      <c r="H183" s="75">
        <v>504.4</v>
      </c>
      <c r="I183" s="75">
        <v>0</v>
      </c>
      <c r="J183" s="75">
        <v>1186.8</v>
      </c>
      <c r="K183" s="75">
        <v>0</v>
      </c>
      <c r="L183" s="75">
        <v>0</v>
      </c>
      <c r="M183" s="75">
        <v>267.8</v>
      </c>
      <c r="N183" s="75">
        <v>257.2</v>
      </c>
      <c r="O183" s="75">
        <v>0</v>
      </c>
      <c r="P183" s="75">
        <v>0</v>
      </c>
      <c r="Q183" s="75">
        <v>257.2</v>
      </c>
      <c r="R183" s="75">
        <v>0</v>
      </c>
      <c r="S183" s="75">
        <v>12104.7</v>
      </c>
      <c r="T183" s="75">
        <v>12000</v>
      </c>
      <c r="U183" s="75">
        <v>-104.7</v>
      </c>
      <c r="V183" s="75">
        <v>-0.87</v>
      </c>
    </row>
    <row r="184" spans="1:22" ht="15" thickBot="1" x14ac:dyDescent="0.35">
      <c r="A184" s="74" t="s">
        <v>147</v>
      </c>
      <c r="B184" s="75">
        <v>3760.2</v>
      </c>
      <c r="C184" s="75">
        <v>0</v>
      </c>
      <c r="D184" s="75">
        <v>1098</v>
      </c>
      <c r="E184" s="75">
        <v>964.4</v>
      </c>
      <c r="F184" s="75">
        <v>0</v>
      </c>
      <c r="G184" s="75">
        <v>5074.6000000000004</v>
      </c>
      <c r="H184" s="75">
        <v>504.4</v>
      </c>
      <c r="I184" s="75">
        <v>0</v>
      </c>
      <c r="J184" s="75">
        <v>1186.8</v>
      </c>
      <c r="K184" s="75">
        <v>0</v>
      </c>
      <c r="L184" s="75">
        <v>0</v>
      </c>
      <c r="M184" s="75">
        <v>267.8</v>
      </c>
      <c r="N184" s="75">
        <v>257.2</v>
      </c>
      <c r="O184" s="75">
        <v>0</v>
      </c>
      <c r="P184" s="75">
        <v>0</v>
      </c>
      <c r="Q184" s="75">
        <v>0</v>
      </c>
      <c r="R184" s="75">
        <v>0</v>
      </c>
      <c r="S184" s="75">
        <v>13113.4</v>
      </c>
      <c r="T184" s="75">
        <v>13000</v>
      </c>
      <c r="U184" s="75">
        <v>-113.4</v>
      </c>
      <c r="V184" s="75">
        <v>-0.87</v>
      </c>
    </row>
    <row r="185" spans="1:22" ht="15" thickBot="1" x14ac:dyDescent="0.35">
      <c r="A185" s="74" t="s">
        <v>148</v>
      </c>
      <c r="B185" s="75">
        <v>3760.2</v>
      </c>
      <c r="C185" s="75">
        <v>0</v>
      </c>
      <c r="D185" s="75">
        <v>0</v>
      </c>
      <c r="E185" s="75">
        <v>964.4</v>
      </c>
      <c r="F185" s="75">
        <v>0</v>
      </c>
      <c r="G185" s="75">
        <v>5074.6000000000004</v>
      </c>
      <c r="H185" s="75">
        <v>504.4</v>
      </c>
      <c r="I185" s="75">
        <v>0</v>
      </c>
      <c r="J185" s="75">
        <v>1018.9</v>
      </c>
      <c r="K185" s="75">
        <v>0</v>
      </c>
      <c r="L185" s="75">
        <v>0</v>
      </c>
      <c r="M185" s="75">
        <v>267.8</v>
      </c>
      <c r="N185" s="75">
        <v>257.2</v>
      </c>
      <c r="O185" s="75">
        <v>0</v>
      </c>
      <c r="P185" s="75">
        <v>0</v>
      </c>
      <c r="Q185" s="75">
        <v>257.2</v>
      </c>
      <c r="R185" s="75">
        <v>0</v>
      </c>
      <c r="S185" s="75">
        <v>12104.7</v>
      </c>
      <c r="T185" s="75">
        <v>12000</v>
      </c>
      <c r="U185" s="75">
        <v>-104.7</v>
      </c>
      <c r="V185" s="75">
        <v>-0.87</v>
      </c>
    </row>
    <row r="186" spans="1:22" ht="15" thickBot="1" x14ac:dyDescent="0.35">
      <c r="A186" s="74" t="s">
        <v>149</v>
      </c>
      <c r="B186" s="75">
        <v>3760.2</v>
      </c>
      <c r="C186" s="75">
        <v>0</v>
      </c>
      <c r="D186" s="75">
        <v>0</v>
      </c>
      <c r="E186" s="75">
        <v>964.4</v>
      </c>
      <c r="F186" s="75">
        <v>0</v>
      </c>
      <c r="G186" s="75">
        <v>5074.6000000000004</v>
      </c>
      <c r="H186" s="75">
        <v>504.4</v>
      </c>
      <c r="I186" s="75">
        <v>0</v>
      </c>
      <c r="J186" s="75">
        <v>0</v>
      </c>
      <c r="K186" s="75">
        <v>0</v>
      </c>
      <c r="L186" s="75">
        <v>0</v>
      </c>
      <c r="M186" s="75">
        <v>267.8</v>
      </c>
      <c r="N186" s="75">
        <v>257.2</v>
      </c>
      <c r="O186" s="75">
        <v>0</v>
      </c>
      <c r="P186" s="75">
        <v>0</v>
      </c>
      <c r="Q186" s="75">
        <v>0</v>
      </c>
      <c r="R186" s="75">
        <v>267.8</v>
      </c>
      <c r="S186" s="75">
        <v>11096.4</v>
      </c>
      <c r="T186" s="75">
        <v>11000</v>
      </c>
      <c r="U186" s="75">
        <v>-96.4</v>
      </c>
      <c r="V186" s="75">
        <v>-0.88</v>
      </c>
    </row>
    <row r="187" spans="1:22" ht="15" thickBot="1" x14ac:dyDescent="0.35">
      <c r="A187" s="74" t="s">
        <v>150</v>
      </c>
      <c r="B187" s="75">
        <v>3760.2</v>
      </c>
      <c r="C187" s="75">
        <v>247.1</v>
      </c>
      <c r="D187" s="75">
        <v>1098</v>
      </c>
      <c r="E187" s="75">
        <v>964.4</v>
      </c>
      <c r="F187" s="75">
        <v>0</v>
      </c>
      <c r="G187" s="75">
        <v>5074.6000000000004</v>
      </c>
      <c r="H187" s="75">
        <v>0</v>
      </c>
      <c r="I187" s="75">
        <v>0</v>
      </c>
      <c r="J187" s="75">
        <v>1186.8</v>
      </c>
      <c r="K187" s="75">
        <v>0</v>
      </c>
      <c r="L187" s="75">
        <v>0</v>
      </c>
      <c r="M187" s="75">
        <v>267.8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12598.9</v>
      </c>
      <c r="T187" s="75">
        <v>12000</v>
      </c>
      <c r="U187" s="75">
        <v>-598.9</v>
      </c>
      <c r="V187" s="75">
        <v>-4.99</v>
      </c>
    </row>
    <row r="188" spans="1:22" ht="15" thickBot="1" x14ac:dyDescent="0.35">
      <c r="A188" s="74" t="s">
        <v>151</v>
      </c>
      <c r="B188" s="75">
        <v>3760.2</v>
      </c>
      <c r="C188" s="75">
        <v>0</v>
      </c>
      <c r="D188" s="75">
        <v>0</v>
      </c>
      <c r="E188" s="75">
        <v>964.4</v>
      </c>
      <c r="F188" s="75">
        <v>0</v>
      </c>
      <c r="G188" s="75">
        <v>4906.6000000000004</v>
      </c>
      <c r="H188" s="75">
        <v>0</v>
      </c>
      <c r="I188" s="75">
        <v>0</v>
      </c>
      <c r="J188" s="75">
        <v>1186.8</v>
      </c>
      <c r="K188" s="75">
        <v>0</v>
      </c>
      <c r="L188" s="75">
        <v>0</v>
      </c>
      <c r="M188" s="75">
        <v>267.8</v>
      </c>
      <c r="N188" s="75">
        <v>0</v>
      </c>
      <c r="O188" s="75">
        <v>0</v>
      </c>
      <c r="P188" s="75">
        <v>0</v>
      </c>
      <c r="Q188" s="75">
        <v>0</v>
      </c>
      <c r="R188" s="75">
        <v>267.8</v>
      </c>
      <c r="S188" s="75">
        <v>11353.6</v>
      </c>
      <c r="T188" s="75">
        <v>11000</v>
      </c>
      <c r="U188" s="75">
        <v>-353.6</v>
      </c>
      <c r="V188" s="75">
        <v>-3.21</v>
      </c>
    </row>
    <row r="189" spans="1:22" ht="15" thickBot="1" x14ac:dyDescent="0.35">
      <c r="A189" s="74" t="s">
        <v>152</v>
      </c>
      <c r="B189" s="75">
        <v>3760.2</v>
      </c>
      <c r="C189" s="75">
        <v>247.1</v>
      </c>
      <c r="D189" s="75">
        <v>1098</v>
      </c>
      <c r="E189" s="75">
        <v>964.4</v>
      </c>
      <c r="F189" s="75">
        <v>1633.2</v>
      </c>
      <c r="G189" s="75">
        <v>3729.4</v>
      </c>
      <c r="H189" s="75">
        <v>504.4</v>
      </c>
      <c r="I189" s="75">
        <v>0</v>
      </c>
      <c r="J189" s="75">
        <v>1917.7</v>
      </c>
      <c r="K189" s="75">
        <v>0</v>
      </c>
      <c r="L189" s="75">
        <v>0</v>
      </c>
      <c r="M189" s="75">
        <v>267.8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14122.2</v>
      </c>
      <c r="T189" s="75">
        <v>14000</v>
      </c>
      <c r="U189" s="75">
        <v>-122.2</v>
      </c>
      <c r="V189" s="75">
        <v>-0.87</v>
      </c>
    </row>
    <row r="190" spans="1:22" ht="15" thickBot="1" x14ac:dyDescent="0.35">
      <c r="A190" s="74" t="s">
        <v>153</v>
      </c>
      <c r="B190" s="75">
        <v>3760.2</v>
      </c>
      <c r="C190" s="75">
        <v>0</v>
      </c>
      <c r="D190" s="75">
        <v>1098</v>
      </c>
      <c r="E190" s="75">
        <v>964.4</v>
      </c>
      <c r="F190" s="75">
        <v>1801.1</v>
      </c>
      <c r="G190" s="75">
        <v>1749.7</v>
      </c>
      <c r="H190" s="75">
        <v>504.4</v>
      </c>
      <c r="I190" s="75">
        <v>0</v>
      </c>
      <c r="J190" s="75">
        <v>1917.7</v>
      </c>
      <c r="K190" s="75">
        <v>0</v>
      </c>
      <c r="L190" s="75">
        <v>0</v>
      </c>
      <c r="M190" s="75">
        <v>267.8</v>
      </c>
      <c r="N190" s="75">
        <v>0</v>
      </c>
      <c r="O190" s="75">
        <v>0</v>
      </c>
      <c r="P190" s="75">
        <v>0</v>
      </c>
      <c r="Q190" s="75">
        <v>0</v>
      </c>
      <c r="R190" s="75">
        <v>267.8</v>
      </c>
      <c r="S190" s="75">
        <v>12331.1</v>
      </c>
      <c r="T190" s="75">
        <v>12000</v>
      </c>
      <c r="U190" s="75">
        <v>-331.1</v>
      </c>
      <c r="V190" s="75">
        <v>-2.76</v>
      </c>
    </row>
    <row r="191" spans="1:22" ht="15" thickBot="1" x14ac:dyDescent="0.35">
      <c r="A191" s="74" t="s">
        <v>154</v>
      </c>
      <c r="B191" s="75">
        <v>3760.2</v>
      </c>
      <c r="C191" s="75">
        <v>0</v>
      </c>
      <c r="D191" s="75">
        <v>1098</v>
      </c>
      <c r="E191" s="75">
        <v>1636.7</v>
      </c>
      <c r="F191" s="75">
        <v>1633.2</v>
      </c>
      <c r="G191" s="75">
        <v>1749.7</v>
      </c>
      <c r="H191" s="75">
        <v>504.4</v>
      </c>
      <c r="I191" s="75">
        <v>0</v>
      </c>
      <c r="J191" s="75">
        <v>1186.8</v>
      </c>
      <c r="K191" s="75">
        <v>0</v>
      </c>
      <c r="L191" s="75">
        <v>0</v>
      </c>
      <c r="M191" s="75">
        <v>267.8</v>
      </c>
      <c r="N191" s="75">
        <v>0</v>
      </c>
      <c r="O191" s="75">
        <v>0</v>
      </c>
      <c r="P191" s="75">
        <v>0</v>
      </c>
      <c r="Q191" s="75">
        <v>0</v>
      </c>
      <c r="R191" s="75">
        <v>267.8</v>
      </c>
      <c r="S191" s="75">
        <v>12104.7</v>
      </c>
      <c r="T191" s="75">
        <v>12000</v>
      </c>
      <c r="U191" s="75">
        <v>-104.7</v>
      </c>
      <c r="V191" s="75">
        <v>-0.87</v>
      </c>
    </row>
    <row r="192" spans="1:22" ht="15" thickBot="1" x14ac:dyDescent="0.35">
      <c r="A192" s="74" t="s">
        <v>155</v>
      </c>
      <c r="B192" s="75">
        <v>3760.2</v>
      </c>
      <c r="C192" s="75">
        <v>0</v>
      </c>
      <c r="D192" s="75">
        <v>0</v>
      </c>
      <c r="E192" s="75">
        <v>6206.9</v>
      </c>
      <c r="F192" s="75">
        <v>1633.2</v>
      </c>
      <c r="G192" s="75">
        <v>1749.7</v>
      </c>
      <c r="H192" s="75">
        <v>504.4</v>
      </c>
      <c r="I192" s="75">
        <v>0</v>
      </c>
      <c r="J192" s="75">
        <v>0</v>
      </c>
      <c r="K192" s="75">
        <v>0</v>
      </c>
      <c r="L192" s="75">
        <v>0</v>
      </c>
      <c r="M192" s="75">
        <v>267.8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14122.2</v>
      </c>
      <c r="T192" s="75">
        <v>14000</v>
      </c>
      <c r="U192" s="75">
        <v>-122.2</v>
      </c>
      <c r="V192" s="75">
        <v>-0.87</v>
      </c>
    </row>
    <row r="193" spans="1:22" ht="15" thickBot="1" x14ac:dyDescent="0.35">
      <c r="A193" s="74" t="s">
        <v>156</v>
      </c>
      <c r="B193" s="75">
        <v>3760.2</v>
      </c>
      <c r="C193" s="75">
        <v>0</v>
      </c>
      <c r="D193" s="75">
        <v>0</v>
      </c>
      <c r="E193" s="75">
        <v>1636.7</v>
      </c>
      <c r="F193" s="75">
        <v>1633.2</v>
      </c>
      <c r="G193" s="75">
        <v>1749.7</v>
      </c>
      <c r="H193" s="75">
        <v>504.4</v>
      </c>
      <c r="I193" s="75">
        <v>0</v>
      </c>
      <c r="J193" s="75">
        <v>1018.9</v>
      </c>
      <c r="K193" s="75">
        <v>0</v>
      </c>
      <c r="L193" s="75">
        <v>0</v>
      </c>
      <c r="M193" s="75">
        <v>267.8</v>
      </c>
      <c r="N193" s="75">
        <v>257.2</v>
      </c>
      <c r="O193" s="75">
        <v>0</v>
      </c>
      <c r="P193" s="75">
        <v>0</v>
      </c>
      <c r="Q193" s="75">
        <v>0</v>
      </c>
      <c r="R193" s="75">
        <v>267.8</v>
      </c>
      <c r="S193" s="75">
        <v>11095.9</v>
      </c>
      <c r="T193" s="75">
        <v>11000</v>
      </c>
      <c r="U193" s="75">
        <v>-95.9</v>
      </c>
      <c r="V193" s="75">
        <v>-0.87</v>
      </c>
    </row>
    <row r="194" spans="1:22" ht="15" thickBot="1" x14ac:dyDescent="0.35">
      <c r="A194" s="74" t="s">
        <v>157</v>
      </c>
      <c r="B194" s="75">
        <v>3760.2</v>
      </c>
      <c r="C194" s="75">
        <v>247.1</v>
      </c>
      <c r="D194" s="75">
        <v>1098</v>
      </c>
      <c r="E194" s="75">
        <v>470.1</v>
      </c>
      <c r="F194" s="75">
        <v>1633.2</v>
      </c>
      <c r="G194" s="75">
        <v>4906.6000000000004</v>
      </c>
      <c r="H194" s="75">
        <v>504.4</v>
      </c>
      <c r="I194" s="75">
        <v>0</v>
      </c>
      <c r="J194" s="75">
        <v>0</v>
      </c>
      <c r="K194" s="75">
        <v>0</v>
      </c>
      <c r="L194" s="75">
        <v>978</v>
      </c>
      <c r="M194" s="75">
        <v>0</v>
      </c>
      <c r="N194" s="75">
        <v>257.2</v>
      </c>
      <c r="O194" s="75">
        <v>0</v>
      </c>
      <c r="P194" s="75">
        <v>0</v>
      </c>
      <c r="Q194" s="75">
        <v>0</v>
      </c>
      <c r="R194" s="75">
        <v>267.8</v>
      </c>
      <c r="S194" s="75">
        <v>14122.7</v>
      </c>
      <c r="T194" s="75">
        <v>14000</v>
      </c>
      <c r="U194" s="75">
        <v>-122.7</v>
      </c>
      <c r="V194" s="75">
        <v>-0.88</v>
      </c>
    </row>
    <row r="195" spans="1:22" ht="15" thickBot="1" x14ac:dyDescent="0.35">
      <c r="A195" s="74" t="s">
        <v>158</v>
      </c>
      <c r="B195" s="75">
        <v>3760.2</v>
      </c>
      <c r="C195" s="75">
        <v>247.1</v>
      </c>
      <c r="D195" s="75">
        <v>1118.7</v>
      </c>
      <c r="E195" s="75">
        <v>133.69999999999999</v>
      </c>
      <c r="F195" s="75">
        <v>0</v>
      </c>
      <c r="G195" s="75">
        <v>4906.6000000000004</v>
      </c>
      <c r="H195" s="75">
        <v>504.4</v>
      </c>
      <c r="I195" s="75">
        <v>0</v>
      </c>
      <c r="J195" s="75">
        <v>1917.7</v>
      </c>
      <c r="K195" s="75">
        <v>0</v>
      </c>
      <c r="L195" s="75">
        <v>0</v>
      </c>
      <c r="M195" s="75">
        <v>267.8</v>
      </c>
      <c r="N195" s="75">
        <v>257.2</v>
      </c>
      <c r="O195" s="75">
        <v>0</v>
      </c>
      <c r="P195" s="75">
        <v>0</v>
      </c>
      <c r="Q195" s="75">
        <v>0</v>
      </c>
      <c r="R195" s="75">
        <v>0</v>
      </c>
      <c r="S195" s="75">
        <v>13113.4</v>
      </c>
      <c r="T195" s="75">
        <v>13000</v>
      </c>
      <c r="U195" s="75">
        <v>-113.4</v>
      </c>
      <c r="V195" s="75">
        <v>-0.87</v>
      </c>
    </row>
    <row r="196" spans="1:22" ht="15" thickBot="1" x14ac:dyDescent="0.35">
      <c r="A196" s="74" t="s">
        <v>159</v>
      </c>
      <c r="B196" s="75">
        <v>3760.2</v>
      </c>
      <c r="C196" s="75">
        <v>247.1</v>
      </c>
      <c r="D196" s="75">
        <v>1149.5</v>
      </c>
      <c r="E196" s="75">
        <v>470.1</v>
      </c>
      <c r="F196" s="75">
        <v>1801.1</v>
      </c>
      <c r="G196" s="75">
        <v>2552.6999999999998</v>
      </c>
      <c r="H196" s="75">
        <v>504.4</v>
      </c>
      <c r="I196" s="75">
        <v>401.5</v>
      </c>
      <c r="J196" s="75">
        <v>1969.1</v>
      </c>
      <c r="K196" s="75">
        <v>0</v>
      </c>
      <c r="L196" s="75">
        <v>0</v>
      </c>
      <c r="M196" s="75">
        <v>0</v>
      </c>
      <c r="N196" s="75">
        <v>257.2</v>
      </c>
      <c r="O196" s="75">
        <v>0</v>
      </c>
      <c r="P196" s="75">
        <v>0</v>
      </c>
      <c r="Q196" s="75">
        <v>0</v>
      </c>
      <c r="R196" s="75">
        <v>0</v>
      </c>
      <c r="S196" s="75">
        <v>13112.9</v>
      </c>
      <c r="T196" s="75">
        <v>13000</v>
      </c>
      <c r="U196" s="75">
        <v>-112.9</v>
      </c>
      <c r="V196" s="75">
        <v>-0.87</v>
      </c>
    </row>
    <row r="197" spans="1:22" ht="15" thickBot="1" x14ac:dyDescent="0.35">
      <c r="A197" s="74" t="s">
        <v>160</v>
      </c>
      <c r="B197" s="75">
        <v>3760.2</v>
      </c>
      <c r="C197" s="75">
        <v>247.1</v>
      </c>
      <c r="D197" s="75">
        <v>1118.7</v>
      </c>
      <c r="E197" s="75">
        <v>133.69999999999999</v>
      </c>
      <c r="F197" s="75">
        <v>1633.2</v>
      </c>
      <c r="G197" s="75">
        <v>1749.7</v>
      </c>
      <c r="H197" s="75">
        <v>2027.6</v>
      </c>
      <c r="I197" s="75">
        <v>0</v>
      </c>
      <c r="J197" s="75">
        <v>1917.7</v>
      </c>
      <c r="K197" s="75">
        <v>0</v>
      </c>
      <c r="L197" s="75">
        <v>0</v>
      </c>
      <c r="M197" s="75">
        <v>267.8</v>
      </c>
      <c r="N197" s="75">
        <v>257.2</v>
      </c>
      <c r="O197" s="75">
        <v>0</v>
      </c>
      <c r="P197" s="75">
        <v>0</v>
      </c>
      <c r="Q197" s="75">
        <v>0</v>
      </c>
      <c r="R197" s="75">
        <v>0</v>
      </c>
      <c r="S197" s="75">
        <v>13112.9</v>
      </c>
      <c r="T197" s="75">
        <v>13000</v>
      </c>
      <c r="U197" s="75">
        <v>-112.9</v>
      </c>
      <c r="V197" s="75">
        <v>-0.87</v>
      </c>
    </row>
    <row r="198" spans="1:22" ht="15" thickBot="1" x14ac:dyDescent="0.35">
      <c r="A198" s="74" t="s">
        <v>161</v>
      </c>
      <c r="B198" s="75">
        <v>3760.2</v>
      </c>
      <c r="C198" s="75">
        <v>247.1</v>
      </c>
      <c r="D198" s="75">
        <v>1118.7</v>
      </c>
      <c r="E198" s="75">
        <v>964.4</v>
      </c>
      <c r="F198" s="75">
        <v>1801.1</v>
      </c>
      <c r="G198" s="75">
        <v>1749.7</v>
      </c>
      <c r="H198" s="75">
        <v>2027.6</v>
      </c>
      <c r="I198" s="75">
        <v>0</v>
      </c>
      <c r="J198" s="75">
        <v>1917.7</v>
      </c>
      <c r="K198" s="75">
        <v>0</v>
      </c>
      <c r="L198" s="75">
        <v>0</v>
      </c>
      <c r="M198" s="75">
        <v>267.8</v>
      </c>
      <c r="N198" s="75">
        <v>0</v>
      </c>
      <c r="O198" s="75">
        <v>0</v>
      </c>
      <c r="P198" s="75">
        <v>0</v>
      </c>
      <c r="Q198" s="75">
        <v>0</v>
      </c>
      <c r="R198" s="75">
        <v>267.8</v>
      </c>
      <c r="S198" s="75">
        <v>14122.2</v>
      </c>
      <c r="T198" s="75">
        <v>14000</v>
      </c>
      <c r="U198" s="75">
        <v>-122.2</v>
      </c>
      <c r="V198" s="75">
        <v>-0.87</v>
      </c>
    </row>
    <row r="199" spans="1:22" ht="15" thickBot="1" x14ac:dyDescent="0.35">
      <c r="A199" s="74" t="s">
        <v>162</v>
      </c>
      <c r="B199" s="75">
        <v>3760.2</v>
      </c>
      <c r="C199" s="75">
        <v>247.1</v>
      </c>
      <c r="D199" s="75">
        <v>1098</v>
      </c>
      <c r="E199" s="75">
        <v>1636.7</v>
      </c>
      <c r="F199" s="75">
        <v>1801.1</v>
      </c>
      <c r="G199" s="75">
        <v>1749.7</v>
      </c>
      <c r="H199" s="75">
        <v>2027.6</v>
      </c>
      <c r="I199" s="75">
        <v>0</v>
      </c>
      <c r="J199" s="75">
        <v>0</v>
      </c>
      <c r="K199" s="75">
        <v>0</v>
      </c>
      <c r="L199" s="75">
        <v>0</v>
      </c>
      <c r="M199" s="75">
        <v>267.8</v>
      </c>
      <c r="N199" s="75">
        <v>257.2</v>
      </c>
      <c r="O199" s="75">
        <v>0</v>
      </c>
      <c r="P199" s="75">
        <v>0</v>
      </c>
      <c r="Q199" s="75">
        <v>0</v>
      </c>
      <c r="R199" s="75">
        <v>267.8</v>
      </c>
      <c r="S199" s="75">
        <v>13113.4</v>
      </c>
      <c r="T199" s="75">
        <v>13000</v>
      </c>
      <c r="U199" s="75">
        <v>-113.4</v>
      </c>
      <c r="V199" s="75">
        <v>-0.87</v>
      </c>
    </row>
    <row r="200" spans="1:22" ht="15" thickBot="1" x14ac:dyDescent="0.35">
      <c r="A200" s="74" t="s">
        <v>163</v>
      </c>
      <c r="B200" s="75">
        <v>3760.2</v>
      </c>
      <c r="C200" s="75">
        <v>247.1</v>
      </c>
      <c r="D200" s="75">
        <v>1098</v>
      </c>
      <c r="E200" s="75">
        <v>0</v>
      </c>
      <c r="F200" s="75">
        <v>1801.1</v>
      </c>
      <c r="G200" s="75">
        <v>1749.7</v>
      </c>
      <c r="H200" s="75">
        <v>2027.6</v>
      </c>
      <c r="I200" s="75">
        <v>0</v>
      </c>
      <c r="J200" s="75">
        <v>0</v>
      </c>
      <c r="K200" s="75">
        <v>0</v>
      </c>
      <c r="L200" s="75">
        <v>978</v>
      </c>
      <c r="M200" s="75">
        <v>0</v>
      </c>
      <c r="N200" s="75">
        <v>257.2</v>
      </c>
      <c r="O200" s="75">
        <v>0</v>
      </c>
      <c r="P200" s="75">
        <v>0</v>
      </c>
      <c r="Q200" s="75">
        <v>0</v>
      </c>
      <c r="R200" s="75">
        <v>0</v>
      </c>
      <c r="S200" s="75">
        <v>11919</v>
      </c>
      <c r="T200" s="75">
        <v>11000</v>
      </c>
      <c r="U200" s="75">
        <v>-919</v>
      </c>
      <c r="V200" s="75">
        <v>-8.35</v>
      </c>
    </row>
    <row r="201" spans="1:22" ht="15" thickBot="1" x14ac:dyDescent="0.35">
      <c r="A201" s="74" t="s">
        <v>164</v>
      </c>
      <c r="B201" s="75">
        <v>3760.2</v>
      </c>
      <c r="C201" s="75">
        <v>247.1</v>
      </c>
      <c r="D201" s="75">
        <v>2158.1999999999998</v>
      </c>
      <c r="E201" s="75">
        <v>964.4</v>
      </c>
      <c r="F201" s="75">
        <v>1801.1</v>
      </c>
      <c r="G201" s="75">
        <v>1749.7</v>
      </c>
      <c r="H201" s="75">
        <v>2027.6</v>
      </c>
      <c r="I201" s="75">
        <v>0</v>
      </c>
      <c r="J201" s="75">
        <v>1917.7</v>
      </c>
      <c r="K201" s="75">
        <v>0</v>
      </c>
      <c r="L201" s="75">
        <v>978</v>
      </c>
      <c r="M201" s="75">
        <v>267.8</v>
      </c>
      <c r="N201" s="75">
        <v>0</v>
      </c>
      <c r="O201" s="75">
        <v>0</v>
      </c>
      <c r="P201" s="75">
        <v>0</v>
      </c>
      <c r="Q201" s="75">
        <v>0</v>
      </c>
      <c r="R201" s="75">
        <v>267.8</v>
      </c>
      <c r="S201" s="75">
        <v>16139.7</v>
      </c>
      <c r="T201" s="75">
        <v>16000</v>
      </c>
      <c r="U201" s="75">
        <v>-139.69999999999999</v>
      </c>
      <c r="V201" s="75">
        <v>-0.87</v>
      </c>
    </row>
    <row r="202" spans="1:22" ht="15" thickBot="1" x14ac:dyDescent="0.35">
      <c r="A202" s="74" t="s">
        <v>165</v>
      </c>
      <c r="B202" s="75">
        <v>3760.2</v>
      </c>
      <c r="C202" s="75">
        <v>247.1</v>
      </c>
      <c r="D202" s="75">
        <v>1098</v>
      </c>
      <c r="E202" s="75">
        <v>0</v>
      </c>
      <c r="F202" s="75">
        <v>1801.1</v>
      </c>
      <c r="G202" s="75">
        <v>0</v>
      </c>
      <c r="H202" s="75">
        <v>2027.6</v>
      </c>
      <c r="I202" s="75">
        <v>0</v>
      </c>
      <c r="J202" s="75">
        <v>1917.7</v>
      </c>
      <c r="K202" s="75">
        <v>0</v>
      </c>
      <c r="L202" s="75">
        <v>0</v>
      </c>
      <c r="M202" s="75">
        <v>267.8</v>
      </c>
      <c r="N202" s="75">
        <v>0</v>
      </c>
      <c r="O202" s="75">
        <v>0</v>
      </c>
      <c r="P202" s="75">
        <v>0</v>
      </c>
      <c r="Q202" s="75">
        <v>3743.5</v>
      </c>
      <c r="R202" s="75">
        <v>267.8</v>
      </c>
      <c r="S202" s="75">
        <v>15130.9</v>
      </c>
      <c r="T202" s="75">
        <v>15000</v>
      </c>
      <c r="U202" s="75">
        <v>-130.9</v>
      </c>
      <c r="V202" s="75">
        <v>-0.87</v>
      </c>
    </row>
    <row r="203" spans="1:22" ht="15" thickBot="1" x14ac:dyDescent="0.35">
      <c r="A203" s="74" t="s">
        <v>166</v>
      </c>
      <c r="B203" s="75">
        <v>3760.2</v>
      </c>
      <c r="C203" s="75">
        <v>0</v>
      </c>
      <c r="D203" s="75">
        <v>1098</v>
      </c>
      <c r="E203" s="75">
        <v>964.4</v>
      </c>
      <c r="F203" s="75">
        <v>1801.1</v>
      </c>
      <c r="G203" s="75">
        <v>0</v>
      </c>
      <c r="H203" s="75">
        <v>2027.6</v>
      </c>
      <c r="I203" s="75">
        <v>0</v>
      </c>
      <c r="J203" s="75">
        <v>1917.7</v>
      </c>
      <c r="K203" s="75">
        <v>0</v>
      </c>
      <c r="L203" s="75">
        <v>0</v>
      </c>
      <c r="M203" s="75">
        <v>267.8</v>
      </c>
      <c r="N203" s="75">
        <v>0</v>
      </c>
      <c r="O203" s="75">
        <v>0</v>
      </c>
      <c r="P203" s="75">
        <v>0</v>
      </c>
      <c r="Q203" s="75">
        <v>0</v>
      </c>
      <c r="R203" s="75">
        <v>267.8</v>
      </c>
      <c r="S203" s="75">
        <v>12104.7</v>
      </c>
      <c r="T203" s="75">
        <v>12000</v>
      </c>
      <c r="U203" s="75">
        <v>-104.7</v>
      </c>
      <c r="V203" s="75">
        <v>-0.87</v>
      </c>
    </row>
    <row r="204" spans="1:22" ht="15" thickBot="1" x14ac:dyDescent="0.35">
      <c r="A204" s="74" t="s">
        <v>167</v>
      </c>
      <c r="B204" s="75">
        <v>267.8</v>
      </c>
      <c r="C204" s="75">
        <v>247.1</v>
      </c>
      <c r="D204" s="75">
        <v>2158.1999999999998</v>
      </c>
      <c r="E204" s="75">
        <v>0</v>
      </c>
      <c r="F204" s="75">
        <v>1801.1</v>
      </c>
      <c r="G204" s="75">
        <v>0</v>
      </c>
      <c r="H204" s="75">
        <v>2027.6</v>
      </c>
      <c r="I204" s="75">
        <v>0</v>
      </c>
      <c r="J204" s="75">
        <v>1186.8</v>
      </c>
      <c r="K204" s="75">
        <v>0</v>
      </c>
      <c r="L204" s="75">
        <v>0</v>
      </c>
      <c r="M204" s="75">
        <v>0</v>
      </c>
      <c r="N204" s="75">
        <v>0</v>
      </c>
      <c r="O204" s="75">
        <v>0</v>
      </c>
      <c r="P204" s="75">
        <v>0</v>
      </c>
      <c r="Q204" s="75">
        <v>0</v>
      </c>
      <c r="R204" s="75">
        <v>0</v>
      </c>
      <c r="S204" s="75">
        <v>7688.8</v>
      </c>
      <c r="T204" s="75">
        <v>10000</v>
      </c>
      <c r="U204" s="75">
        <v>2311.1999999999998</v>
      </c>
      <c r="V204" s="75">
        <v>23.11</v>
      </c>
    </row>
    <row r="205" spans="1:22" ht="15" thickBot="1" x14ac:dyDescent="0.35">
      <c r="A205" s="74" t="s">
        <v>168</v>
      </c>
      <c r="B205" s="75">
        <v>3760.2</v>
      </c>
      <c r="C205" s="75">
        <v>247.1</v>
      </c>
      <c r="D205" s="75">
        <v>1118.7</v>
      </c>
      <c r="E205" s="75">
        <v>964.4</v>
      </c>
      <c r="F205" s="75">
        <v>1801.1</v>
      </c>
      <c r="G205" s="75">
        <v>0</v>
      </c>
      <c r="H205" s="75">
        <v>2027.6</v>
      </c>
      <c r="I205" s="75">
        <v>0</v>
      </c>
      <c r="J205" s="75">
        <v>1917.7</v>
      </c>
      <c r="K205" s="75">
        <v>0</v>
      </c>
      <c r="L205" s="75">
        <v>0</v>
      </c>
      <c r="M205" s="75">
        <v>267.8</v>
      </c>
      <c r="N205" s="75">
        <v>0</v>
      </c>
      <c r="O205" s="75">
        <v>0</v>
      </c>
      <c r="P205" s="75">
        <v>0</v>
      </c>
      <c r="Q205" s="75">
        <v>0</v>
      </c>
      <c r="R205" s="75">
        <v>0</v>
      </c>
      <c r="S205" s="75">
        <v>12104.7</v>
      </c>
      <c r="T205" s="75">
        <v>12000</v>
      </c>
      <c r="U205" s="75">
        <v>-104.7</v>
      </c>
      <c r="V205" s="75">
        <v>-0.87</v>
      </c>
    </row>
    <row r="206" spans="1:22" ht="15" thickBot="1" x14ac:dyDescent="0.35">
      <c r="S206"/>
      <c r="T206"/>
    </row>
    <row r="207" spans="1:22" ht="15" thickBot="1" x14ac:dyDescent="0.35">
      <c r="A207" s="76" t="s">
        <v>242</v>
      </c>
      <c r="B207" s="77">
        <v>31143.9</v>
      </c>
      <c r="S207"/>
      <c r="T207"/>
    </row>
    <row r="208" spans="1:22" ht="15" thickBot="1" x14ac:dyDescent="0.35">
      <c r="A208" s="76" t="s">
        <v>243</v>
      </c>
      <c r="B208" s="77">
        <v>0</v>
      </c>
      <c r="S208"/>
      <c r="T208"/>
    </row>
    <row r="209" spans="1:20" ht="15" thickBot="1" x14ac:dyDescent="0.35">
      <c r="A209" s="76" t="s">
        <v>244</v>
      </c>
      <c r="B209" s="77">
        <v>374000.2</v>
      </c>
      <c r="S209"/>
      <c r="T209"/>
    </row>
    <row r="210" spans="1:20" ht="15" thickBot="1" x14ac:dyDescent="0.35">
      <c r="A210" s="76" t="s">
        <v>245</v>
      </c>
      <c r="B210" s="77">
        <v>374000</v>
      </c>
      <c r="S210"/>
      <c r="T210"/>
    </row>
    <row r="211" spans="1:20" ht="15" thickBot="1" x14ac:dyDescent="0.35">
      <c r="A211" s="76" t="s">
        <v>246</v>
      </c>
      <c r="B211" s="77">
        <v>0.2</v>
      </c>
      <c r="S211"/>
      <c r="T211"/>
    </row>
    <row r="212" spans="1:20" ht="15" thickBot="1" x14ac:dyDescent="0.35">
      <c r="A212" s="76" t="s">
        <v>247</v>
      </c>
      <c r="B212" s="77"/>
      <c r="S212"/>
      <c r="T212"/>
    </row>
    <row r="213" spans="1:20" ht="15" thickBot="1" x14ac:dyDescent="0.35">
      <c r="A213" s="76" t="s">
        <v>248</v>
      </c>
      <c r="B213" s="77"/>
      <c r="S213"/>
      <c r="T213"/>
    </row>
    <row r="214" spans="1:20" ht="15" thickBot="1" x14ac:dyDescent="0.35">
      <c r="A214" s="76" t="s">
        <v>249</v>
      </c>
      <c r="B214" s="77">
        <v>0</v>
      </c>
      <c r="S214"/>
      <c r="T214"/>
    </row>
    <row r="215" spans="1:20" x14ac:dyDescent="0.3">
      <c r="S215"/>
      <c r="T215"/>
    </row>
    <row r="216" spans="1:20" x14ac:dyDescent="0.3">
      <c r="A216" s="78" t="s">
        <v>250</v>
      </c>
      <c r="S216"/>
      <c r="T216"/>
    </row>
    <row r="217" spans="1:20" x14ac:dyDescent="0.3">
      <c r="S217"/>
      <c r="T217"/>
    </row>
    <row r="218" spans="1:20" x14ac:dyDescent="0.3">
      <c r="A218" s="79" t="s">
        <v>251</v>
      </c>
      <c r="S218"/>
      <c r="T218"/>
    </row>
    <row r="219" spans="1:20" x14ac:dyDescent="0.3">
      <c r="A219" s="79" t="s">
        <v>252</v>
      </c>
      <c r="S219"/>
      <c r="T219"/>
    </row>
  </sheetData>
  <conditionalFormatting sqref="B40:B6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0:C6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0:D6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0:E6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0:F6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0:G6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0:H6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0:I6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0:J6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0:K6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0:L6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0:M6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0:N6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0:O6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6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0:Q6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0:R6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16" r:id="rId1" display="https://miau.my-x.hu/myx-free/coco/test/951806220230529163622.html" xr:uid="{74C1CB35-6CB5-47B7-9757-43C627AD9209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0826-31F8-42A3-B038-70FF6DE59868}">
  <dimension ref="A1:V145"/>
  <sheetViews>
    <sheetView topLeftCell="A6" zoomScale="80" zoomScaleNormal="80" workbookViewId="0">
      <selection activeCell="T132" sqref="T132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9529210</v>
      </c>
      <c r="C5" s="83" t="s">
        <v>114</v>
      </c>
      <c r="D5" s="84">
        <v>29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256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12000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12000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14000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10000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11000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13000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12000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13000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12000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11000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12000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11000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14000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12000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12000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14000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11000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14000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13000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13000</v>
      </c>
    </row>
    <row r="28" spans="1:19" ht="15" thickBot="1" x14ac:dyDescent="0.35">
      <c r="A28" s="85" t="s">
        <v>159</v>
      </c>
      <c r="B28" s="86">
        <v>3</v>
      </c>
      <c r="C28" s="86">
        <v>14</v>
      </c>
      <c r="D28" s="86">
        <v>3</v>
      </c>
      <c r="E28" s="86">
        <v>20</v>
      </c>
      <c r="F28" s="86">
        <v>10</v>
      </c>
      <c r="G28" s="86">
        <v>15</v>
      </c>
      <c r="H28" s="86">
        <v>11</v>
      </c>
      <c r="I28" s="86">
        <v>1</v>
      </c>
      <c r="J28" s="86">
        <v>2</v>
      </c>
      <c r="K28" s="86">
        <v>1</v>
      </c>
      <c r="L28" s="86">
        <v>12</v>
      </c>
      <c r="M28" s="86">
        <v>28</v>
      </c>
      <c r="N28" s="86">
        <v>1</v>
      </c>
      <c r="O28" s="86">
        <v>1</v>
      </c>
      <c r="P28" s="86">
        <v>1</v>
      </c>
      <c r="Q28" s="86">
        <v>5</v>
      </c>
      <c r="R28" s="86">
        <v>17</v>
      </c>
      <c r="S28" s="86">
        <v>13000</v>
      </c>
    </row>
    <row r="29" spans="1:19" ht="15" thickBot="1" x14ac:dyDescent="0.35">
      <c r="A29" s="85" t="s">
        <v>160</v>
      </c>
      <c r="B29" s="86">
        <v>3</v>
      </c>
      <c r="C29" s="86">
        <v>3</v>
      </c>
      <c r="D29" s="86">
        <v>6</v>
      </c>
      <c r="E29" s="86">
        <v>24</v>
      </c>
      <c r="F29" s="86">
        <v>11</v>
      </c>
      <c r="G29" s="86">
        <v>22</v>
      </c>
      <c r="H29" s="86">
        <v>9</v>
      </c>
      <c r="I29" s="86">
        <v>3</v>
      </c>
      <c r="J29" s="86">
        <v>12</v>
      </c>
      <c r="K29" s="86">
        <v>24</v>
      </c>
      <c r="L29" s="86">
        <v>12</v>
      </c>
      <c r="M29" s="86">
        <v>1</v>
      </c>
      <c r="N29" s="86">
        <v>1</v>
      </c>
      <c r="O29" s="86">
        <v>1</v>
      </c>
      <c r="P29" s="86">
        <v>28</v>
      </c>
      <c r="Q29" s="86">
        <v>5</v>
      </c>
      <c r="R29" s="86">
        <v>18</v>
      </c>
      <c r="S29" s="86">
        <v>14000</v>
      </c>
    </row>
    <row r="30" spans="1:19" ht="15" thickBot="1" x14ac:dyDescent="0.35">
      <c r="A30" s="85" t="s">
        <v>161</v>
      </c>
      <c r="B30" s="86">
        <v>4</v>
      </c>
      <c r="C30" s="86">
        <v>16</v>
      </c>
      <c r="D30" s="86">
        <v>7</v>
      </c>
      <c r="E30" s="86">
        <v>18</v>
      </c>
      <c r="F30" s="86">
        <v>6</v>
      </c>
      <c r="G30" s="86">
        <v>23</v>
      </c>
      <c r="H30" s="86">
        <v>6</v>
      </c>
      <c r="I30" s="86">
        <v>3</v>
      </c>
      <c r="J30" s="86">
        <v>10</v>
      </c>
      <c r="K30" s="86">
        <v>1</v>
      </c>
      <c r="L30" s="86">
        <v>8</v>
      </c>
      <c r="M30" s="86">
        <v>1</v>
      </c>
      <c r="N30" s="86">
        <v>28</v>
      </c>
      <c r="O30" s="86">
        <v>1</v>
      </c>
      <c r="P30" s="86">
        <v>1</v>
      </c>
      <c r="Q30" s="86">
        <v>5</v>
      </c>
      <c r="R30" s="86">
        <v>12</v>
      </c>
      <c r="S30" s="86">
        <v>13000</v>
      </c>
    </row>
    <row r="31" spans="1:19" ht="15" thickBot="1" x14ac:dyDescent="0.35">
      <c r="A31" s="85" t="s">
        <v>162</v>
      </c>
      <c r="B31" s="86">
        <v>3</v>
      </c>
      <c r="C31" s="86">
        <v>16</v>
      </c>
      <c r="D31" s="86">
        <v>8</v>
      </c>
      <c r="E31" s="86">
        <v>3</v>
      </c>
      <c r="F31" s="86">
        <v>6</v>
      </c>
      <c r="G31" s="86">
        <v>23</v>
      </c>
      <c r="H31" s="86">
        <v>6</v>
      </c>
      <c r="I31" s="86">
        <v>3</v>
      </c>
      <c r="J31" s="86">
        <v>26</v>
      </c>
      <c r="K31" s="86">
        <v>1</v>
      </c>
      <c r="L31" s="86">
        <v>12</v>
      </c>
      <c r="M31" s="86">
        <v>1</v>
      </c>
      <c r="N31" s="86">
        <v>1</v>
      </c>
      <c r="O31" s="86">
        <v>28</v>
      </c>
      <c r="P31" s="86">
        <v>27</v>
      </c>
      <c r="Q31" s="86">
        <v>5</v>
      </c>
      <c r="R31" s="86">
        <v>6</v>
      </c>
      <c r="S31" s="86">
        <v>11000</v>
      </c>
    </row>
    <row r="32" spans="1:19" ht="15" thickBot="1" x14ac:dyDescent="0.35">
      <c r="A32" s="85" t="s">
        <v>163</v>
      </c>
      <c r="B32" s="86">
        <v>1</v>
      </c>
      <c r="C32" s="86">
        <v>11</v>
      </c>
      <c r="D32" s="86">
        <v>10</v>
      </c>
      <c r="E32" s="86">
        <v>26</v>
      </c>
      <c r="F32" s="86">
        <v>6</v>
      </c>
      <c r="G32" s="86">
        <v>23</v>
      </c>
      <c r="H32" s="86">
        <v>6</v>
      </c>
      <c r="I32" s="86">
        <v>3</v>
      </c>
      <c r="J32" s="86">
        <v>26</v>
      </c>
      <c r="K32" s="86">
        <v>27</v>
      </c>
      <c r="L32" s="86">
        <v>1</v>
      </c>
      <c r="M32" s="86">
        <v>24</v>
      </c>
      <c r="N32" s="86">
        <v>1</v>
      </c>
      <c r="O32" s="86">
        <v>1</v>
      </c>
      <c r="P32" s="86">
        <v>1</v>
      </c>
      <c r="Q32" s="86">
        <v>5</v>
      </c>
      <c r="R32" s="86">
        <v>18</v>
      </c>
      <c r="S32" s="86">
        <v>16000</v>
      </c>
    </row>
    <row r="33" spans="1:19" ht="15" thickBot="1" x14ac:dyDescent="0.35">
      <c r="A33" s="85" t="s">
        <v>164</v>
      </c>
      <c r="B33" s="86">
        <v>6</v>
      </c>
      <c r="C33" s="86">
        <v>12</v>
      </c>
      <c r="D33" s="86">
        <v>2</v>
      </c>
      <c r="E33" s="86">
        <v>10</v>
      </c>
      <c r="F33" s="86">
        <v>5</v>
      </c>
      <c r="G33" s="86">
        <v>26</v>
      </c>
      <c r="H33" s="86">
        <v>5</v>
      </c>
      <c r="I33" s="86">
        <v>3</v>
      </c>
      <c r="J33" s="86">
        <v>10</v>
      </c>
      <c r="K33" s="86">
        <v>23</v>
      </c>
      <c r="L33" s="86">
        <v>3</v>
      </c>
      <c r="M33" s="86">
        <v>1</v>
      </c>
      <c r="N33" s="86">
        <v>16</v>
      </c>
      <c r="O33" s="86">
        <v>1</v>
      </c>
      <c r="P33" s="86">
        <v>1</v>
      </c>
      <c r="Q33" s="86">
        <v>5</v>
      </c>
      <c r="R33" s="86">
        <v>4</v>
      </c>
      <c r="S33" s="86">
        <v>15000</v>
      </c>
    </row>
    <row r="34" spans="1:19" ht="15" thickBot="1" x14ac:dyDescent="0.35">
      <c r="A34" s="85" t="s">
        <v>165</v>
      </c>
      <c r="B34" s="86">
        <v>5</v>
      </c>
      <c r="C34" s="86">
        <v>7</v>
      </c>
      <c r="D34" s="86">
        <v>9</v>
      </c>
      <c r="E34" s="86">
        <v>27</v>
      </c>
      <c r="F34" s="86">
        <v>4</v>
      </c>
      <c r="G34" s="86">
        <v>27</v>
      </c>
      <c r="H34" s="86">
        <v>4</v>
      </c>
      <c r="I34" s="86">
        <v>3</v>
      </c>
      <c r="J34" s="86">
        <v>7</v>
      </c>
      <c r="K34" s="86">
        <v>1</v>
      </c>
      <c r="L34" s="86">
        <v>12</v>
      </c>
      <c r="M34" s="86">
        <v>1</v>
      </c>
      <c r="N34" s="86">
        <v>19</v>
      </c>
      <c r="O34" s="86">
        <v>1</v>
      </c>
      <c r="P34" s="86">
        <v>1</v>
      </c>
      <c r="Q34" s="86">
        <v>1</v>
      </c>
      <c r="R34" s="86">
        <v>7</v>
      </c>
      <c r="S34" s="86">
        <v>12000</v>
      </c>
    </row>
    <row r="35" spans="1:19" ht="15" thickBot="1" x14ac:dyDescent="0.35">
      <c r="A35" s="85" t="s">
        <v>166</v>
      </c>
      <c r="B35" s="86">
        <v>2</v>
      </c>
      <c r="C35" s="86">
        <v>20</v>
      </c>
      <c r="D35" s="86">
        <v>12</v>
      </c>
      <c r="E35" s="86">
        <v>8</v>
      </c>
      <c r="F35" s="86">
        <v>3</v>
      </c>
      <c r="G35" s="86">
        <v>28</v>
      </c>
      <c r="H35" s="86">
        <v>2</v>
      </c>
      <c r="I35" s="86">
        <v>3</v>
      </c>
      <c r="J35" s="86">
        <v>6</v>
      </c>
      <c r="K35" s="86">
        <v>1</v>
      </c>
      <c r="L35" s="86">
        <v>12</v>
      </c>
      <c r="M35" s="86">
        <v>1</v>
      </c>
      <c r="N35" s="86">
        <v>15</v>
      </c>
      <c r="O35" s="86">
        <v>1</v>
      </c>
      <c r="P35" s="86">
        <v>1</v>
      </c>
      <c r="Q35" s="86">
        <v>5</v>
      </c>
      <c r="R35" s="86">
        <v>5</v>
      </c>
      <c r="S35" s="86">
        <v>10000</v>
      </c>
    </row>
    <row r="36" spans="1:19" ht="15" thickBot="1" x14ac:dyDescent="0.35">
      <c r="A36" s="85" t="s">
        <v>167</v>
      </c>
      <c r="B36" s="86">
        <v>0</v>
      </c>
      <c r="C36" s="86">
        <v>2</v>
      </c>
      <c r="D36" s="86">
        <v>1</v>
      </c>
      <c r="E36" s="86">
        <v>30</v>
      </c>
      <c r="F36" s="86">
        <v>1</v>
      </c>
      <c r="G36" s="86">
        <v>29</v>
      </c>
      <c r="H36" s="86">
        <v>1</v>
      </c>
      <c r="I36" s="86">
        <v>3</v>
      </c>
      <c r="J36" s="86">
        <v>15</v>
      </c>
      <c r="K36" s="86">
        <v>21</v>
      </c>
      <c r="L36" s="86">
        <v>12</v>
      </c>
      <c r="M36" s="86">
        <v>26</v>
      </c>
      <c r="N36" s="86">
        <v>24</v>
      </c>
      <c r="O36" s="86">
        <v>1</v>
      </c>
      <c r="P36" s="86">
        <v>1</v>
      </c>
      <c r="Q36" s="86">
        <v>5</v>
      </c>
      <c r="R36" s="86">
        <v>14</v>
      </c>
      <c r="S36" s="86">
        <v>12000</v>
      </c>
    </row>
    <row r="37" spans="1:19" ht="18.600000000000001" thickBot="1" x14ac:dyDescent="0.35">
      <c r="A37" s="70"/>
    </row>
    <row r="38" spans="1:19" ht="18.600000000000001" thickBot="1" x14ac:dyDescent="0.35">
      <c r="A38" s="85" t="s">
        <v>169</v>
      </c>
      <c r="B38" s="85" t="s">
        <v>121</v>
      </c>
      <c r="C38" s="85" t="s">
        <v>122</v>
      </c>
      <c r="D38" s="85" t="s">
        <v>123</v>
      </c>
      <c r="E38" s="85" t="s">
        <v>124</v>
      </c>
      <c r="F38" s="85" t="s">
        <v>125</v>
      </c>
      <c r="G38" s="85" t="s">
        <v>126</v>
      </c>
      <c r="H38" s="85" t="s">
        <v>127</v>
      </c>
      <c r="I38" s="85" t="s">
        <v>128</v>
      </c>
      <c r="J38" s="85" t="s">
        <v>129</v>
      </c>
      <c r="K38" s="85" t="s">
        <v>130</v>
      </c>
      <c r="L38" s="85" t="s">
        <v>131</v>
      </c>
      <c r="M38" s="85" t="s">
        <v>132</v>
      </c>
      <c r="N38" s="85" t="s">
        <v>133</v>
      </c>
      <c r="O38" s="85" t="s">
        <v>134</v>
      </c>
      <c r="P38" s="85" t="s">
        <v>135</v>
      </c>
      <c r="Q38" s="85" t="s">
        <v>136</v>
      </c>
      <c r="R38" s="85" t="s">
        <v>137</v>
      </c>
    </row>
    <row r="39" spans="1:19" ht="27.6" thickBot="1" x14ac:dyDescent="0.35">
      <c r="A39" s="85" t="s">
        <v>170</v>
      </c>
      <c r="B39" s="86" t="s">
        <v>257</v>
      </c>
      <c r="C39" s="86" t="s">
        <v>258</v>
      </c>
      <c r="D39" s="86" t="s">
        <v>259</v>
      </c>
      <c r="E39" s="86" t="s">
        <v>260</v>
      </c>
      <c r="F39" s="86" t="s">
        <v>261</v>
      </c>
      <c r="G39" s="86" t="s">
        <v>262</v>
      </c>
      <c r="H39" s="86" t="s">
        <v>261</v>
      </c>
      <c r="I39" s="86" t="s">
        <v>180</v>
      </c>
      <c r="J39" s="86" t="s">
        <v>263</v>
      </c>
      <c r="K39" s="86" t="s">
        <v>180</v>
      </c>
      <c r="L39" s="86" t="s">
        <v>264</v>
      </c>
      <c r="M39" s="86" t="s">
        <v>180</v>
      </c>
      <c r="N39" s="86" t="s">
        <v>265</v>
      </c>
      <c r="O39" s="86" t="s">
        <v>180</v>
      </c>
      <c r="P39" s="86" t="s">
        <v>265</v>
      </c>
      <c r="Q39" s="86" t="s">
        <v>266</v>
      </c>
      <c r="R39" s="86" t="s">
        <v>180</v>
      </c>
    </row>
    <row r="40" spans="1:19" ht="27.6" thickBot="1" x14ac:dyDescent="0.35">
      <c r="A40" s="85" t="s">
        <v>185</v>
      </c>
      <c r="B40" s="86" t="s">
        <v>267</v>
      </c>
      <c r="C40" s="86" t="s">
        <v>258</v>
      </c>
      <c r="D40" s="86" t="s">
        <v>259</v>
      </c>
      <c r="E40" s="86" t="s">
        <v>268</v>
      </c>
      <c r="F40" s="86" t="s">
        <v>261</v>
      </c>
      <c r="G40" s="86" t="s">
        <v>262</v>
      </c>
      <c r="H40" s="86" t="s">
        <v>261</v>
      </c>
      <c r="I40" s="86" t="s">
        <v>180</v>
      </c>
      <c r="J40" s="86" t="s">
        <v>269</v>
      </c>
      <c r="K40" s="86" t="s">
        <v>180</v>
      </c>
      <c r="L40" s="86" t="s">
        <v>269</v>
      </c>
      <c r="M40" s="86" t="s">
        <v>180</v>
      </c>
      <c r="N40" s="86" t="s">
        <v>180</v>
      </c>
      <c r="O40" s="86" t="s">
        <v>180</v>
      </c>
      <c r="P40" s="86" t="s">
        <v>265</v>
      </c>
      <c r="Q40" s="86" t="s">
        <v>180</v>
      </c>
      <c r="R40" s="86" t="s">
        <v>180</v>
      </c>
    </row>
    <row r="41" spans="1:19" ht="27.6" thickBot="1" x14ac:dyDescent="0.35">
      <c r="A41" s="85" t="s">
        <v>190</v>
      </c>
      <c r="B41" s="86" t="s">
        <v>270</v>
      </c>
      <c r="C41" s="86" t="s">
        <v>258</v>
      </c>
      <c r="D41" s="86" t="s">
        <v>271</v>
      </c>
      <c r="E41" s="86" t="s">
        <v>268</v>
      </c>
      <c r="F41" s="86" t="s">
        <v>261</v>
      </c>
      <c r="G41" s="86" t="s">
        <v>262</v>
      </c>
      <c r="H41" s="86" t="s">
        <v>261</v>
      </c>
      <c r="I41" s="86" t="s">
        <v>180</v>
      </c>
      <c r="J41" s="86" t="s">
        <v>269</v>
      </c>
      <c r="K41" s="86" t="s">
        <v>180</v>
      </c>
      <c r="L41" s="86" t="s">
        <v>272</v>
      </c>
      <c r="M41" s="86" t="s">
        <v>180</v>
      </c>
      <c r="N41" s="86" t="s">
        <v>180</v>
      </c>
      <c r="O41" s="86" t="s">
        <v>180</v>
      </c>
      <c r="P41" s="86" t="s">
        <v>265</v>
      </c>
      <c r="Q41" s="86" t="s">
        <v>180</v>
      </c>
      <c r="R41" s="86" t="s">
        <v>180</v>
      </c>
    </row>
    <row r="42" spans="1:19" ht="27.6" thickBot="1" x14ac:dyDescent="0.35">
      <c r="A42" s="85" t="s">
        <v>193</v>
      </c>
      <c r="B42" s="86" t="s">
        <v>270</v>
      </c>
      <c r="C42" s="86" t="s">
        <v>258</v>
      </c>
      <c r="D42" s="86" t="s">
        <v>271</v>
      </c>
      <c r="E42" s="86" t="s">
        <v>268</v>
      </c>
      <c r="F42" s="86" t="s">
        <v>261</v>
      </c>
      <c r="G42" s="86" t="s">
        <v>262</v>
      </c>
      <c r="H42" s="86" t="s">
        <v>261</v>
      </c>
      <c r="I42" s="86" t="s">
        <v>180</v>
      </c>
      <c r="J42" s="86" t="s">
        <v>269</v>
      </c>
      <c r="K42" s="86" t="s">
        <v>180</v>
      </c>
      <c r="L42" s="86" t="s">
        <v>180</v>
      </c>
      <c r="M42" s="86" t="s">
        <v>180</v>
      </c>
      <c r="N42" s="86" t="s">
        <v>180</v>
      </c>
      <c r="O42" s="86" t="s">
        <v>180</v>
      </c>
      <c r="P42" s="86" t="s">
        <v>265</v>
      </c>
      <c r="Q42" s="86" t="s">
        <v>180</v>
      </c>
      <c r="R42" s="86" t="s">
        <v>180</v>
      </c>
    </row>
    <row r="43" spans="1:19" ht="27.6" thickBot="1" x14ac:dyDescent="0.35">
      <c r="A43" s="85" t="s">
        <v>195</v>
      </c>
      <c r="B43" s="86" t="s">
        <v>270</v>
      </c>
      <c r="C43" s="86" t="s">
        <v>258</v>
      </c>
      <c r="D43" s="86" t="s">
        <v>271</v>
      </c>
      <c r="E43" s="86" t="s">
        <v>258</v>
      </c>
      <c r="F43" s="86" t="s">
        <v>261</v>
      </c>
      <c r="G43" s="86" t="s">
        <v>262</v>
      </c>
      <c r="H43" s="86" t="s">
        <v>261</v>
      </c>
      <c r="I43" s="86" t="s">
        <v>180</v>
      </c>
      <c r="J43" s="86" t="s">
        <v>269</v>
      </c>
      <c r="K43" s="86" t="s">
        <v>180</v>
      </c>
      <c r="L43" s="86" t="s">
        <v>180</v>
      </c>
      <c r="M43" s="86" t="s">
        <v>180</v>
      </c>
      <c r="N43" s="86" t="s">
        <v>180</v>
      </c>
      <c r="O43" s="86" t="s">
        <v>180</v>
      </c>
      <c r="P43" s="86" t="s">
        <v>265</v>
      </c>
      <c r="Q43" s="86" t="s">
        <v>180</v>
      </c>
      <c r="R43" s="86" t="s">
        <v>180</v>
      </c>
    </row>
    <row r="44" spans="1:19" ht="27.6" thickBot="1" x14ac:dyDescent="0.35">
      <c r="A44" s="85" t="s">
        <v>198</v>
      </c>
      <c r="B44" s="86" t="s">
        <v>270</v>
      </c>
      <c r="C44" s="86" t="s">
        <v>265</v>
      </c>
      <c r="D44" s="86" t="s">
        <v>271</v>
      </c>
      <c r="E44" s="86" t="s">
        <v>273</v>
      </c>
      <c r="F44" s="86" t="s">
        <v>261</v>
      </c>
      <c r="G44" s="86" t="s">
        <v>262</v>
      </c>
      <c r="H44" s="86" t="s">
        <v>261</v>
      </c>
      <c r="I44" s="86" t="s">
        <v>180</v>
      </c>
      <c r="J44" s="86" t="s">
        <v>269</v>
      </c>
      <c r="K44" s="86" t="s">
        <v>180</v>
      </c>
      <c r="L44" s="86" t="s">
        <v>180</v>
      </c>
      <c r="M44" s="86" t="s">
        <v>180</v>
      </c>
      <c r="N44" s="86" t="s">
        <v>180</v>
      </c>
      <c r="O44" s="86" t="s">
        <v>180</v>
      </c>
      <c r="P44" s="86" t="s">
        <v>265</v>
      </c>
      <c r="Q44" s="86" t="s">
        <v>180</v>
      </c>
      <c r="R44" s="86" t="s">
        <v>180</v>
      </c>
    </row>
    <row r="45" spans="1:19" ht="27.6" thickBot="1" x14ac:dyDescent="0.35">
      <c r="A45" s="85" t="s">
        <v>199</v>
      </c>
      <c r="B45" s="86" t="s">
        <v>180</v>
      </c>
      <c r="C45" s="86" t="s">
        <v>180</v>
      </c>
      <c r="D45" s="86" t="s">
        <v>271</v>
      </c>
      <c r="E45" s="86" t="s">
        <v>273</v>
      </c>
      <c r="F45" s="86" t="s">
        <v>261</v>
      </c>
      <c r="G45" s="86" t="s">
        <v>262</v>
      </c>
      <c r="H45" s="86" t="s">
        <v>261</v>
      </c>
      <c r="I45" s="86" t="s">
        <v>180</v>
      </c>
      <c r="J45" s="86" t="s">
        <v>269</v>
      </c>
      <c r="K45" s="86" t="s">
        <v>180</v>
      </c>
      <c r="L45" s="86" t="s">
        <v>180</v>
      </c>
      <c r="M45" s="86" t="s">
        <v>180</v>
      </c>
      <c r="N45" s="86" t="s">
        <v>180</v>
      </c>
      <c r="O45" s="86" t="s">
        <v>180</v>
      </c>
      <c r="P45" s="86" t="s">
        <v>265</v>
      </c>
      <c r="Q45" s="86" t="s">
        <v>180</v>
      </c>
      <c r="R45" s="86" t="s">
        <v>180</v>
      </c>
    </row>
    <row r="46" spans="1:19" ht="27.6" thickBot="1" x14ac:dyDescent="0.35">
      <c r="A46" s="85" t="s">
        <v>200</v>
      </c>
      <c r="B46" s="86" t="s">
        <v>180</v>
      </c>
      <c r="C46" s="86" t="s">
        <v>180</v>
      </c>
      <c r="D46" s="86" t="s">
        <v>180</v>
      </c>
      <c r="E46" s="86" t="s">
        <v>273</v>
      </c>
      <c r="F46" s="86" t="s">
        <v>261</v>
      </c>
      <c r="G46" s="86" t="s">
        <v>262</v>
      </c>
      <c r="H46" s="86" t="s">
        <v>261</v>
      </c>
      <c r="I46" s="86" t="s">
        <v>180</v>
      </c>
      <c r="J46" s="86" t="s">
        <v>269</v>
      </c>
      <c r="K46" s="86" t="s">
        <v>180</v>
      </c>
      <c r="L46" s="86" t="s">
        <v>180</v>
      </c>
      <c r="M46" s="86" t="s">
        <v>180</v>
      </c>
      <c r="N46" s="86" t="s">
        <v>180</v>
      </c>
      <c r="O46" s="86" t="s">
        <v>180</v>
      </c>
      <c r="P46" s="86" t="s">
        <v>265</v>
      </c>
      <c r="Q46" s="86" t="s">
        <v>180</v>
      </c>
      <c r="R46" s="86" t="s">
        <v>180</v>
      </c>
    </row>
    <row r="47" spans="1:19" ht="27.6" thickBot="1" x14ac:dyDescent="0.35">
      <c r="A47" s="85" t="s">
        <v>202</v>
      </c>
      <c r="B47" s="86" t="s">
        <v>180</v>
      </c>
      <c r="C47" s="86" t="s">
        <v>180</v>
      </c>
      <c r="D47" s="86" t="s">
        <v>180</v>
      </c>
      <c r="E47" s="86" t="s">
        <v>273</v>
      </c>
      <c r="F47" s="86" t="s">
        <v>261</v>
      </c>
      <c r="G47" s="86" t="s">
        <v>262</v>
      </c>
      <c r="H47" s="86" t="s">
        <v>274</v>
      </c>
      <c r="I47" s="86" t="s">
        <v>180</v>
      </c>
      <c r="J47" s="86" t="s">
        <v>269</v>
      </c>
      <c r="K47" s="86" t="s">
        <v>180</v>
      </c>
      <c r="L47" s="86" t="s">
        <v>180</v>
      </c>
      <c r="M47" s="86" t="s">
        <v>180</v>
      </c>
      <c r="N47" s="86" t="s">
        <v>180</v>
      </c>
      <c r="O47" s="86" t="s">
        <v>180</v>
      </c>
      <c r="P47" s="86" t="s">
        <v>265</v>
      </c>
      <c r="Q47" s="86" t="s">
        <v>180</v>
      </c>
      <c r="R47" s="86" t="s">
        <v>180</v>
      </c>
    </row>
    <row r="48" spans="1:19" ht="27.6" thickBot="1" x14ac:dyDescent="0.35">
      <c r="A48" s="85" t="s">
        <v>203</v>
      </c>
      <c r="B48" s="86" t="s">
        <v>180</v>
      </c>
      <c r="C48" s="86" t="s">
        <v>180</v>
      </c>
      <c r="D48" s="86" t="s">
        <v>180</v>
      </c>
      <c r="E48" s="86" t="s">
        <v>273</v>
      </c>
      <c r="F48" s="86" t="s">
        <v>261</v>
      </c>
      <c r="G48" s="86" t="s">
        <v>262</v>
      </c>
      <c r="H48" s="86" t="s">
        <v>274</v>
      </c>
      <c r="I48" s="86" t="s">
        <v>180</v>
      </c>
      <c r="J48" s="86" t="s">
        <v>269</v>
      </c>
      <c r="K48" s="86" t="s">
        <v>180</v>
      </c>
      <c r="L48" s="86" t="s">
        <v>180</v>
      </c>
      <c r="M48" s="86" t="s">
        <v>180</v>
      </c>
      <c r="N48" s="86" t="s">
        <v>180</v>
      </c>
      <c r="O48" s="86" t="s">
        <v>180</v>
      </c>
      <c r="P48" s="86" t="s">
        <v>265</v>
      </c>
      <c r="Q48" s="86" t="s">
        <v>180</v>
      </c>
      <c r="R48" s="86" t="s">
        <v>180</v>
      </c>
    </row>
    <row r="49" spans="1:18" ht="27.6" thickBot="1" x14ac:dyDescent="0.35">
      <c r="A49" s="85" t="s">
        <v>205</v>
      </c>
      <c r="B49" s="86" t="s">
        <v>180</v>
      </c>
      <c r="C49" s="86" t="s">
        <v>180</v>
      </c>
      <c r="D49" s="86" t="s">
        <v>180</v>
      </c>
      <c r="E49" s="86" t="s">
        <v>273</v>
      </c>
      <c r="F49" s="86" t="s">
        <v>261</v>
      </c>
      <c r="G49" s="86" t="s">
        <v>262</v>
      </c>
      <c r="H49" s="86" t="s">
        <v>274</v>
      </c>
      <c r="I49" s="86" t="s">
        <v>180</v>
      </c>
      <c r="J49" s="86" t="s">
        <v>269</v>
      </c>
      <c r="K49" s="86" t="s">
        <v>180</v>
      </c>
      <c r="L49" s="86" t="s">
        <v>180</v>
      </c>
      <c r="M49" s="86" t="s">
        <v>180</v>
      </c>
      <c r="N49" s="86" t="s">
        <v>180</v>
      </c>
      <c r="O49" s="86" t="s">
        <v>180</v>
      </c>
      <c r="P49" s="86" t="s">
        <v>265</v>
      </c>
      <c r="Q49" s="86" t="s">
        <v>180</v>
      </c>
      <c r="R49" s="86" t="s">
        <v>180</v>
      </c>
    </row>
    <row r="50" spans="1:18" ht="27.6" thickBot="1" x14ac:dyDescent="0.35">
      <c r="A50" s="85" t="s">
        <v>208</v>
      </c>
      <c r="B50" s="86" t="s">
        <v>180</v>
      </c>
      <c r="C50" s="86" t="s">
        <v>180</v>
      </c>
      <c r="D50" s="86" t="s">
        <v>180</v>
      </c>
      <c r="E50" s="86" t="s">
        <v>273</v>
      </c>
      <c r="F50" s="86" t="s">
        <v>261</v>
      </c>
      <c r="G50" s="86" t="s">
        <v>275</v>
      </c>
      <c r="H50" s="86" t="s">
        <v>274</v>
      </c>
      <c r="I50" s="86" t="s">
        <v>180</v>
      </c>
      <c r="J50" s="86" t="s">
        <v>269</v>
      </c>
      <c r="K50" s="86" t="s">
        <v>180</v>
      </c>
      <c r="L50" s="86" t="s">
        <v>180</v>
      </c>
      <c r="M50" s="86" t="s">
        <v>180</v>
      </c>
      <c r="N50" s="86" t="s">
        <v>180</v>
      </c>
      <c r="O50" s="86" t="s">
        <v>180</v>
      </c>
      <c r="P50" s="86" t="s">
        <v>265</v>
      </c>
      <c r="Q50" s="86" t="s">
        <v>180</v>
      </c>
      <c r="R50" s="86" t="s">
        <v>180</v>
      </c>
    </row>
    <row r="51" spans="1:18" ht="27.6" thickBot="1" x14ac:dyDescent="0.35">
      <c r="A51" s="85" t="s">
        <v>209</v>
      </c>
      <c r="B51" s="86" t="s">
        <v>180</v>
      </c>
      <c r="C51" s="86" t="s">
        <v>180</v>
      </c>
      <c r="D51" s="86" t="s">
        <v>180</v>
      </c>
      <c r="E51" s="86" t="s">
        <v>273</v>
      </c>
      <c r="F51" s="86" t="s">
        <v>261</v>
      </c>
      <c r="G51" s="86" t="s">
        <v>275</v>
      </c>
      <c r="H51" s="86" t="s">
        <v>276</v>
      </c>
      <c r="I51" s="86" t="s">
        <v>180</v>
      </c>
      <c r="J51" s="86" t="s">
        <v>269</v>
      </c>
      <c r="K51" s="86" t="s">
        <v>180</v>
      </c>
      <c r="L51" s="86" t="s">
        <v>180</v>
      </c>
      <c r="M51" s="86" t="s">
        <v>180</v>
      </c>
      <c r="N51" s="86" t="s">
        <v>180</v>
      </c>
      <c r="O51" s="86" t="s">
        <v>180</v>
      </c>
      <c r="P51" s="86" t="s">
        <v>265</v>
      </c>
      <c r="Q51" s="86" t="s">
        <v>180</v>
      </c>
      <c r="R51" s="86" t="s">
        <v>180</v>
      </c>
    </row>
    <row r="52" spans="1:18" ht="27.6" thickBot="1" x14ac:dyDescent="0.35">
      <c r="A52" s="85" t="s">
        <v>212</v>
      </c>
      <c r="B52" s="86" t="s">
        <v>180</v>
      </c>
      <c r="C52" s="86" t="s">
        <v>180</v>
      </c>
      <c r="D52" s="86" t="s">
        <v>180</v>
      </c>
      <c r="E52" s="86" t="s">
        <v>273</v>
      </c>
      <c r="F52" s="86" t="s">
        <v>261</v>
      </c>
      <c r="G52" s="86" t="s">
        <v>275</v>
      </c>
      <c r="H52" s="86" t="s">
        <v>276</v>
      </c>
      <c r="I52" s="86" t="s">
        <v>180</v>
      </c>
      <c r="J52" s="86" t="s">
        <v>269</v>
      </c>
      <c r="K52" s="86" t="s">
        <v>180</v>
      </c>
      <c r="L52" s="86" t="s">
        <v>180</v>
      </c>
      <c r="M52" s="86" t="s">
        <v>180</v>
      </c>
      <c r="N52" s="86" t="s">
        <v>180</v>
      </c>
      <c r="O52" s="86" t="s">
        <v>180</v>
      </c>
      <c r="P52" s="86" t="s">
        <v>265</v>
      </c>
      <c r="Q52" s="86" t="s">
        <v>180</v>
      </c>
      <c r="R52" s="86" t="s">
        <v>180</v>
      </c>
    </row>
    <row r="53" spans="1:18" ht="27.6" thickBot="1" x14ac:dyDescent="0.35">
      <c r="A53" s="85" t="s">
        <v>213</v>
      </c>
      <c r="B53" s="86" t="s">
        <v>180</v>
      </c>
      <c r="C53" s="86" t="s">
        <v>180</v>
      </c>
      <c r="D53" s="86" t="s">
        <v>180</v>
      </c>
      <c r="E53" s="86" t="s">
        <v>273</v>
      </c>
      <c r="F53" s="86" t="s">
        <v>261</v>
      </c>
      <c r="G53" s="86" t="s">
        <v>277</v>
      </c>
      <c r="H53" s="86" t="s">
        <v>276</v>
      </c>
      <c r="I53" s="86" t="s">
        <v>180</v>
      </c>
      <c r="J53" s="86" t="s">
        <v>269</v>
      </c>
      <c r="K53" s="86" t="s">
        <v>180</v>
      </c>
      <c r="L53" s="86" t="s">
        <v>180</v>
      </c>
      <c r="M53" s="86" t="s">
        <v>180</v>
      </c>
      <c r="N53" s="86" t="s">
        <v>180</v>
      </c>
      <c r="O53" s="86" t="s">
        <v>180</v>
      </c>
      <c r="P53" s="86" t="s">
        <v>265</v>
      </c>
      <c r="Q53" s="86" t="s">
        <v>180</v>
      </c>
      <c r="R53" s="86" t="s">
        <v>180</v>
      </c>
    </row>
    <row r="54" spans="1:18" ht="27.6" thickBot="1" x14ac:dyDescent="0.35">
      <c r="A54" s="85" t="s">
        <v>215</v>
      </c>
      <c r="B54" s="86" t="s">
        <v>180</v>
      </c>
      <c r="C54" s="86" t="s">
        <v>180</v>
      </c>
      <c r="D54" s="86" t="s">
        <v>180</v>
      </c>
      <c r="E54" s="86" t="s">
        <v>273</v>
      </c>
      <c r="F54" s="86" t="s">
        <v>261</v>
      </c>
      <c r="G54" s="86" t="s">
        <v>277</v>
      </c>
      <c r="H54" s="86" t="s">
        <v>276</v>
      </c>
      <c r="I54" s="86" t="s">
        <v>180</v>
      </c>
      <c r="J54" s="86" t="s">
        <v>269</v>
      </c>
      <c r="K54" s="86" t="s">
        <v>180</v>
      </c>
      <c r="L54" s="86" t="s">
        <v>180</v>
      </c>
      <c r="M54" s="86" t="s">
        <v>180</v>
      </c>
      <c r="N54" s="86" t="s">
        <v>180</v>
      </c>
      <c r="O54" s="86" t="s">
        <v>180</v>
      </c>
      <c r="P54" s="86" t="s">
        <v>265</v>
      </c>
      <c r="Q54" s="86" t="s">
        <v>180</v>
      </c>
      <c r="R54" s="86" t="s">
        <v>180</v>
      </c>
    </row>
    <row r="55" spans="1:18" ht="27.6" thickBot="1" x14ac:dyDescent="0.35">
      <c r="A55" s="85" t="s">
        <v>216</v>
      </c>
      <c r="B55" s="86" t="s">
        <v>180</v>
      </c>
      <c r="C55" s="86" t="s">
        <v>180</v>
      </c>
      <c r="D55" s="86" t="s">
        <v>180</v>
      </c>
      <c r="E55" s="86" t="s">
        <v>273</v>
      </c>
      <c r="F55" s="86" t="s">
        <v>265</v>
      </c>
      <c r="G55" s="86" t="s">
        <v>277</v>
      </c>
      <c r="H55" s="86" t="s">
        <v>276</v>
      </c>
      <c r="I55" s="86" t="s">
        <v>180</v>
      </c>
      <c r="J55" s="86" t="s">
        <v>269</v>
      </c>
      <c r="K55" s="86" t="s">
        <v>180</v>
      </c>
      <c r="L55" s="86" t="s">
        <v>180</v>
      </c>
      <c r="M55" s="86" t="s">
        <v>180</v>
      </c>
      <c r="N55" s="86" t="s">
        <v>180</v>
      </c>
      <c r="O55" s="86" t="s">
        <v>180</v>
      </c>
      <c r="P55" s="86" t="s">
        <v>265</v>
      </c>
      <c r="Q55" s="86" t="s">
        <v>180</v>
      </c>
      <c r="R55" s="86" t="s">
        <v>180</v>
      </c>
    </row>
    <row r="56" spans="1:18" ht="27.6" thickBot="1" x14ac:dyDescent="0.35">
      <c r="A56" s="85" t="s">
        <v>219</v>
      </c>
      <c r="B56" s="86" t="s">
        <v>180</v>
      </c>
      <c r="C56" s="86" t="s">
        <v>180</v>
      </c>
      <c r="D56" s="86" t="s">
        <v>180</v>
      </c>
      <c r="E56" s="86" t="s">
        <v>273</v>
      </c>
      <c r="F56" s="86" t="s">
        <v>265</v>
      </c>
      <c r="G56" s="86" t="s">
        <v>277</v>
      </c>
      <c r="H56" s="86" t="s">
        <v>276</v>
      </c>
      <c r="I56" s="86" t="s">
        <v>180</v>
      </c>
      <c r="J56" s="86" t="s">
        <v>269</v>
      </c>
      <c r="K56" s="86" t="s">
        <v>180</v>
      </c>
      <c r="L56" s="86" t="s">
        <v>180</v>
      </c>
      <c r="M56" s="86" t="s">
        <v>180</v>
      </c>
      <c r="N56" s="86" t="s">
        <v>180</v>
      </c>
      <c r="O56" s="86" t="s">
        <v>180</v>
      </c>
      <c r="P56" s="86" t="s">
        <v>265</v>
      </c>
      <c r="Q56" s="86" t="s">
        <v>180</v>
      </c>
      <c r="R56" s="86" t="s">
        <v>180</v>
      </c>
    </row>
    <row r="57" spans="1:18" ht="27.6" thickBot="1" x14ac:dyDescent="0.35">
      <c r="A57" s="85" t="s">
        <v>221</v>
      </c>
      <c r="B57" s="86" t="s">
        <v>180</v>
      </c>
      <c r="C57" s="86" t="s">
        <v>180</v>
      </c>
      <c r="D57" s="86" t="s">
        <v>180</v>
      </c>
      <c r="E57" s="86" t="s">
        <v>273</v>
      </c>
      <c r="F57" s="86" t="s">
        <v>265</v>
      </c>
      <c r="G57" s="86" t="s">
        <v>277</v>
      </c>
      <c r="H57" s="86" t="s">
        <v>276</v>
      </c>
      <c r="I57" s="86" t="s">
        <v>180</v>
      </c>
      <c r="J57" s="86" t="s">
        <v>269</v>
      </c>
      <c r="K57" s="86" t="s">
        <v>180</v>
      </c>
      <c r="L57" s="86" t="s">
        <v>180</v>
      </c>
      <c r="M57" s="86" t="s">
        <v>180</v>
      </c>
      <c r="N57" s="86" t="s">
        <v>180</v>
      </c>
      <c r="O57" s="86" t="s">
        <v>180</v>
      </c>
      <c r="P57" s="86" t="s">
        <v>265</v>
      </c>
      <c r="Q57" s="86" t="s">
        <v>180</v>
      </c>
      <c r="R57" s="86" t="s">
        <v>180</v>
      </c>
    </row>
    <row r="58" spans="1:18" ht="27.6" thickBot="1" x14ac:dyDescent="0.35">
      <c r="A58" s="85" t="s">
        <v>223</v>
      </c>
      <c r="B58" s="86" t="s">
        <v>180</v>
      </c>
      <c r="C58" s="86" t="s">
        <v>180</v>
      </c>
      <c r="D58" s="86" t="s">
        <v>180</v>
      </c>
      <c r="E58" s="86" t="s">
        <v>273</v>
      </c>
      <c r="F58" s="86" t="s">
        <v>265</v>
      </c>
      <c r="G58" s="86" t="s">
        <v>277</v>
      </c>
      <c r="H58" s="86" t="s">
        <v>276</v>
      </c>
      <c r="I58" s="86" t="s">
        <v>180</v>
      </c>
      <c r="J58" s="86" t="s">
        <v>269</v>
      </c>
      <c r="K58" s="86" t="s">
        <v>180</v>
      </c>
      <c r="L58" s="86" t="s">
        <v>180</v>
      </c>
      <c r="M58" s="86" t="s">
        <v>180</v>
      </c>
      <c r="N58" s="86" t="s">
        <v>180</v>
      </c>
      <c r="O58" s="86" t="s">
        <v>180</v>
      </c>
      <c r="P58" s="86" t="s">
        <v>265</v>
      </c>
      <c r="Q58" s="86" t="s">
        <v>180</v>
      </c>
      <c r="R58" s="86" t="s">
        <v>180</v>
      </c>
    </row>
    <row r="59" spans="1:18" ht="27.6" thickBot="1" x14ac:dyDescent="0.35">
      <c r="A59" s="85" t="s">
        <v>224</v>
      </c>
      <c r="B59" s="86" t="s">
        <v>180</v>
      </c>
      <c r="C59" s="86" t="s">
        <v>180</v>
      </c>
      <c r="D59" s="86" t="s">
        <v>180</v>
      </c>
      <c r="E59" s="86" t="s">
        <v>273</v>
      </c>
      <c r="F59" s="86" t="s">
        <v>265</v>
      </c>
      <c r="G59" s="86" t="s">
        <v>277</v>
      </c>
      <c r="H59" s="86" t="s">
        <v>276</v>
      </c>
      <c r="I59" s="86" t="s">
        <v>180</v>
      </c>
      <c r="J59" s="86" t="s">
        <v>269</v>
      </c>
      <c r="K59" s="86" t="s">
        <v>180</v>
      </c>
      <c r="L59" s="86" t="s">
        <v>180</v>
      </c>
      <c r="M59" s="86" t="s">
        <v>180</v>
      </c>
      <c r="N59" s="86" t="s">
        <v>180</v>
      </c>
      <c r="O59" s="86" t="s">
        <v>180</v>
      </c>
      <c r="P59" s="86" t="s">
        <v>265</v>
      </c>
      <c r="Q59" s="86" t="s">
        <v>180</v>
      </c>
      <c r="R59" s="86" t="s">
        <v>180</v>
      </c>
    </row>
    <row r="60" spans="1:18" ht="27.6" thickBot="1" x14ac:dyDescent="0.35">
      <c r="A60" s="85" t="s">
        <v>226</v>
      </c>
      <c r="B60" s="86" t="s">
        <v>180</v>
      </c>
      <c r="C60" s="86" t="s">
        <v>180</v>
      </c>
      <c r="D60" s="86" t="s">
        <v>180</v>
      </c>
      <c r="E60" s="86" t="s">
        <v>273</v>
      </c>
      <c r="F60" s="86" t="s">
        <v>265</v>
      </c>
      <c r="G60" s="86" t="s">
        <v>277</v>
      </c>
      <c r="H60" s="86" t="s">
        <v>276</v>
      </c>
      <c r="I60" s="86" t="s">
        <v>180</v>
      </c>
      <c r="J60" s="86" t="s">
        <v>269</v>
      </c>
      <c r="K60" s="86" t="s">
        <v>180</v>
      </c>
      <c r="L60" s="86" t="s">
        <v>180</v>
      </c>
      <c r="M60" s="86" t="s">
        <v>180</v>
      </c>
      <c r="N60" s="86" t="s">
        <v>180</v>
      </c>
      <c r="O60" s="86" t="s">
        <v>180</v>
      </c>
      <c r="P60" s="86" t="s">
        <v>265</v>
      </c>
      <c r="Q60" s="86" t="s">
        <v>180</v>
      </c>
      <c r="R60" s="86" t="s">
        <v>180</v>
      </c>
    </row>
    <row r="61" spans="1:18" ht="27.6" thickBot="1" x14ac:dyDescent="0.35">
      <c r="A61" s="85" t="s">
        <v>227</v>
      </c>
      <c r="B61" s="86" t="s">
        <v>180</v>
      </c>
      <c r="C61" s="86" t="s">
        <v>180</v>
      </c>
      <c r="D61" s="86" t="s">
        <v>180</v>
      </c>
      <c r="E61" s="86" t="s">
        <v>273</v>
      </c>
      <c r="F61" s="86" t="s">
        <v>265</v>
      </c>
      <c r="G61" s="86" t="s">
        <v>277</v>
      </c>
      <c r="H61" s="86" t="s">
        <v>276</v>
      </c>
      <c r="I61" s="86" t="s">
        <v>180</v>
      </c>
      <c r="J61" s="86" t="s">
        <v>273</v>
      </c>
      <c r="K61" s="86" t="s">
        <v>180</v>
      </c>
      <c r="L61" s="86" t="s">
        <v>180</v>
      </c>
      <c r="M61" s="86" t="s">
        <v>180</v>
      </c>
      <c r="N61" s="86" t="s">
        <v>180</v>
      </c>
      <c r="O61" s="86" t="s">
        <v>180</v>
      </c>
      <c r="P61" s="86" t="s">
        <v>265</v>
      </c>
      <c r="Q61" s="86" t="s">
        <v>180</v>
      </c>
      <c r="R61" s="86" t="s">
        <v>180</v>
      </c>
    </row>
    <row r="62" spans="1:18" ht="27.6" thickBot="1" x14ac:dyDescent="0.35">
      <c r="A62" s="85" t="s">
        <v>229</v>
      </c>
      <c r="B62" s="86" t="s">
        <v>180</v>
      </c>
      <c r="C62" s="86" t="s">
        <v>180</v>
      </c>
      <c r="D62" s="86" t="s">
        <v>180</v>
      </c>
      <c r="E62" s="86" t="s">
        <v>273</v>
      </c>
      <c r="F62" s="86" t="s">
        <v>265</v>
      </c>
      <c r="G62" s="86" t="s">
        <v>265</v>
      </c>
      <c r="H62" s="86" t="s">
        <v>276</v>
      </c>
      <c r="I62" s="86" t="s">
        <v>180</v>
      </c>
      <c r="J62" s="86" t="s">
        <v>273</v>
      </c>
      <c r="K62" s="86" t="s">
        <v>180</v>
      </c>
      <c r="L62" s="86" t="s">
        <v>180</v>
      </c>
      <c r="M62" s="86" t="s">
        <v>180</v>
      </c>
      <c r="N62" s="86" t="s">
        <v>180</v>
      </c>
      <c r="O62" s="86" t="s">
        <v>180</v>
      </c>
      <c r="P62" s="86" t="s">
        <v>265</v>
      </c>
      <c r="Q62" s="86" t="s">
        <v>180</v>
      </c>
      <c r="R62" s="86" t="s">
        <v>180</v>
      </c>
    </row>
    <row r="63" spans="1:18" ht="27.6" thickBot="1" x14ac:dyDescent="0.35">
      <c r="A63" s="85" t="s">
        <v>230</v>
      </c>
      <c r="B63" s="86" t="s">
        <v>180</v>
      </c>
      <c r="C63" s="86" t="s">
        <v>180</v>
      </c>
      <c r="D63" s="86" t="s">
        <v>180</v>
      </c>
      <c r="E63" s="86" t="s">
        <v>273</v>
      </c>
      <c r="F63" s="86" t="s">
        <v>265</v>
      </c>
      <c r="G63" s="86" t="s">
        <v>265</v>
      </c>
      <c r="H63" s="86" t="s">
        <v>276</v>
      </c>
      <c r="I63" s="86" t="s">
        <v>180</v>
      </c>
      <c r="J63" s="86" t="s">
        <v>276</v>
      </c>
      <c r="K63" s="86" t="s">
        <v>180</v>
      </c>
      <c r="L63" s="86" t="s">
        <v>180</v>
      </c>
      <c r="M63" s="86" t="s">
        <v>180</v>
      </c>
      <c r="N63" s="86" t="s">
        <v>180</v>
      </c>
      <c r="O63" s="86" t="s">
        <v>180</v>
      </c>
      <c r="P63" s="86" t="s">
        <v>265</v>
      </c>
      <c r="Q63" s="86" t="s">
        <v>180</v>
      </c>
      <c r="R63" s="86" t="s">
        <v>180</v>
      </c>
    </row>
    <row r="64" spans="1:18" ht="27.6" thickBot="1" x14ac:dyDescent="0.35">
      <c r="A64" s="85" t="s">
        <v>231</v>
      </c>
      <c r="B64" s="86" t="s">
        <v>180</v>
      </c>
      <c r="C64" s="86" t="s">
        <v>180</v>
      </c>
      <c r="D64" s="86" t="s">
        <v>180</v>
      </c>
      <c r="E64" s="86" t="s">
        <v>180</v>
      </c>
      <c r="F64" s="86" t="s">
        <v>265</v>
      </c>
      <c r="G64" s="86" t="s">
        <v>265</v>
      </c>
      <c r="H64" s="86" t="s">
        <v>180</v>
      </c>
      <c r="I64" s="86" t="s">
        <v>180</v>
      </c>
      <c r="J64" s="86" t="s">
        <v>180</v>
      </c>
      <c r="K64" s="86" t="s">
        <v>180</v>
      </c>
      <c r="L64" s="86" t="s">
        <v>180</v>
      </c>
      <c r="M64" s="86" t="s">
        <v>180</v>
      </c>
      <c r="N64" s="86" t="s">
        <v>180</v>
      </c>
      <c r="O64" s="86" t="s">
        <v>180</v>
      </c>
      <c r="P64" s="86" t="s">
        <v>180</v>
      </c>
      <c r="Q64" s="86" t="s">
        <v>180</v>
      </c>
      <c r="R64" s="86" t="s">
        <v>180</v>
      </c>
    </row>
    <row r="65" spans="1:18" ht="27.6" thickBot="1" x14ac:dyDescent="0.35">
      <c r="A65" s="85" t="s">
        <v>232</v>
      </c>
      <c r="B65" s="86" t="s">
        <v>180</v>
      </c>
      <c r="C65" s="86" t="s">
        <v>180</v>
      </c>
      <c r="D65" s="86" t="s">
        <v>180</v>
      </c>
      <c r="E65" s="86" t="s">
        <v>180</v>
      </c>
      <c r="F65" s="86" t="s">
        <v>265</v>
      </c>
      <c r="G65" s="86" t="s">
        <v>180</v>
      </c>
      <c r="H65" s="86" t="s">
        <v>180</v>
      </c>
      <c r="I65" s="86" t="s">
        <v>180</v>
      </c>
      <c r="J65" s="86" t="s">
        <v>180</v>
      </c>
      <c r="K65" s="86" t="s">
        <v>180</v>
      </c>
      <c r="L65" s="86" t="s">
        <v>180</v>
      </c>
      <c r="M65" s="86" t="s">
        <v>180</v>
      </c>
      <c r="N65" s="86" t="s">
        <v>180</v>
      </c>
      <c r="O65" s="86" t="s">
        <v>180</v>
      </c>
      <c r="P65" s="86" t="s">
        <v>180</v>
      </c>
      <c r="Q65" s="86" t="s">
        <v>180</v>
      </c>
      <c r="R65" s="86" t="s">
        <v>180</v>
      </c>
    </row>
    <row r="66" spans="1:18" ht="27.6" thickBot="1" x14ac:dyDescent="0.35">
      <c r="A66" s="85" t="s">
        <v>233</v>
      </c>
      <c r="B66" s="86" t="s">
        <v>180</v>
      </c>
      <c r="C66" s="86" t="s">
        <v>180</v>
      </c>
      <c r="D66" s="86" t="s">
        <v>180</v>
      </c>
      <c r="E66" s="86" t="s">
        <v>180</v>
      </c>
      <c r="F66" s="86" t="s">
        <v>265</v>
      </c>
      <c r="G66" s="86" t="s">
        <v>180</v>
      </c>
      <c r="H66" s="86" t="s">
        <v>180</v>
      </c>
      <c r="I66" s="86" t="s">
        <v>180</v>
      </c>
      <c r="J66" s="86" t="s">
        <v>180</v>
      </c>
      <c r="K66" s="86" t="s">
        <v>180</v>
      </c>
      <c r="L66" s="86" t="s">
        <v>180</v>
      </c>
      <c r="M66" s="86" t="s">
        <v>180</v>
      </c>
      <c r="N66" s="86" t="s">
        <v>180</v>
      </c>
      <c r="O66" s="86" t="s">
        <v>180</v>
      </c>
      <c r="P66" s="86" t="s">
        <v>180</v>
      </c>
      <c r="Q66" s="86" t="s">
        <v>180</v>
      </c>
      <c r="R66" s="86" t="s">
        <v>180</v>
      </c>
    </row>
    <row r="67" spans="1:18" ht="27.6" thickBot="1" x14ac:dyDescent="0.35">
      <c r="A67" s="85" t="s">
        <v>234</v>
      </c>
      <c r="B67" s="86" t="s">
        <v>180</v>
      </c>
      <c r="C67" s="86" t="s">
        <v>180</v>
      </c>
      <c r="D67" s="86" t="s">
        <v>180</v>
      </c>
      <c r="E67" s="86" t="s">
        <v>180</v>
      </c>
      <c r="F67" s="86" t="s">
        <v>265</v>
      </c>
      <c r="G67" s="86" t="s">
        <v>180</v>
      </c>
      <c r="H67" s="86" t="s">
        <v>180</v>
      </c>
      <c r="I67" s="86" t="s">
        <v>180</v>
      </c>
      <c r="J67" s="86" t="s">
        <v>180</v>
      </c>
      <c r="K67" s="86" t="s">
        <v>180</v>
      </c>
      <c r="L67" s="86" t="s">
        <v>180</v>
      </c>
      <c r="M67" s="86" t="s">
        <v>180</v>
      </c>
      <c r="N67" s="86" t="s">
        <v>180</v>
      </c>
      <c r="O67" s="86" t="s">
        <v>180</v>
      </c>
      <c r="P67" s="86" t="s">
        <v>180</v>
      </c>
      <c r="Q67" s="86" t="s">
        <v>180</v>
      </c>
      <c r="R67" s="86" t="s">
        <v>180</v>
      </c>
    </row>
    <row r="68" spans="1:18" ht="18.600000000000001" thickBot="1" x14ac:dyDescent="0.35">
      <c r="A68" s="85" t="s">
        <v>235</v>
      </c>
      <c r="B68" s="86" t="s">
        <v>180</v>
      </c>
      <c r="C68" s="86" t="s">
        <v>180</v>
      </c>
      <c r="D68" s="86" t="s">
        <v>180</v>
      </c>
      <c r="E68" s="86" t="s">
        <v>180</v>
      </c>
      <c r="F68" s="86" t="s">
        <v>180</v>
      </c>
      <c r="G68" s="86" t="s">
        <v>180</v>
      </c>
      <c r="H68" s="86" t="s">
        <v>180</v>
      </c>
      <c r="I68" s="86" t="s">
        <v>180</v>
      </c>
      <c r="J68" s="86" t="s">
        <v>180</v>
      </c>
      <c r="K68" s="86" t="s">
        <v>180</v>
      </c>
      <c r="L68" s="86" t="s">
        <v>180</v>
      </c>
      <c r="M68" s="86" t="s">
        <v>180</v>
      </c>
      <c r="N68" s="86" t="s">
        <v>180</v>
      </c>
      <c r="O68" s="86" t="s">
        <v>180</v>
      </c>
      <c r="P68" s="86" t="s">
        <v>180</v>
      </c>
      <c r="Q68" s="86" t="s">
        <v>180</v>
      </c>
      <c r="R68" s="86" t="s">
        <v>180</v>
      </c>
    </row>
    <row r="69" spans="1:18" ht="18.600000000000001" thickBot="1" x14ac:dyDescent="0.35">
      <c r="A69" s="70"/>
    </row>
    <row r="70" spans="1:18" ht="18.600000000000001" thickBot="1" x14ac:dyDescent="0.35">
      <c r="A70" s="85" t="s">
        <v>236</v>
      </c>
      <c r="B70" s="85" t="s">
        <v>121</v>
      </c>
      <c r="C70" s="85" t="s">
        <v>122</v>
      </c>
      <c r="D70" s="85" t="s">
        <v>123</v>
      </c>
      <c r="E70" s="85" t="s">
        <v>124</v>
      </c>
      <c r="F70" s="85" t="s">
        <v>125</v>
      </c>
      <c r="G70" s="85" t="s">
        <v>126</v>
      </c>
      <c r="H70" s="85" t="s">
        <v>127</v>
      </c>
      <c r="I70" s="85" t="s">
        <v>128</v>
      </c>
      <c r="J70" s="85" t="s">
        <v>129</v>
      </c>
      <c r="K70" s="85" t="s">
        <v>130</v>
      </c>
      <c r="L70" s="85" t="s">
        <v>131</v>
      </c>
      <c r="M70" s="85" t="s">
        <v>132</v>
      </c>
      <c r="N70" s="85" t="s">
        <v>133</v>
      </c>
      <c r="O70" s="85" t="s">
        <v>134</v>
      </c>
      <c r="P70" s="85" t="s">
        <v>135</v>
      </c>
      <c r="Q70" s="85" t="s">
        <v>136</v>
      </c>
      <c r="R70" s="85" t="s">
        <v>137</v>
      </c>
    </row>
    <row r="71" spans="1:18" ht="15" thickBot="1" x14ac:dyDescent="0.35">
      <c r="A71" s="85" t="s">
        <v>170</v>
      </c>
      <c r="B71" s="86">
        <v>6062.8</v>
      </c>
      <c r="C71" s="86">
        <v>1515.7</v>
      </c>
      <c r="D71" s="86">
        <v>1768.3</v>
      </c>
      <c r="E71" s="86">
        <v>3031.4</v>
      </c>
      <c r="F71" s="86">
        <v>1263.0999999999999</v>
      </c>
      <c r="G71" s="86">
        <v>3284</v>
      </c>
      <c r="H71" s="86">
        <v>1263.0999999999999</v>
      </c>
      <c r="I71" s="86">
        <v>0</v>
      </c>
      <c r="J71" s="86">
        <v>3536.6</v>
      </c>
      <c r="K71" s="86">
        <v>0</v>
      </c>
      <c r="L71" s="86">
        <v>4547.1000000000004</v>
      </c>
      <c r="M71" s="86">
        <v>0</v>
      </c>
      <c r="N71" s="86">
        <v>505.2</v>
      </c>
      <c r="O71" s="86">
        <v>0</v>
      </c>
      <c r="P71" s="86">
        <v>505.2</v>
      </c>
      <c r="Q71" s="86">
        <v>2778.8</v>
      </c>
      <c r="R71" s="86">
        <v>0</v>
      </c>
    </row>
    <row r="72" spans="1:18" ht="15" thickBot="1" x14ac:dyDescent="0.35">
      <c r="A72" s="85" t="s">
        <v>185</v>
      </c>
      <c r="B72" s="86">
        <v>4294.5</v>
      </c>
      <c r="C72" s="86">
        <v>1515.7</v>
      </c>
      <c r="D72" s="86">
        <v>1768.3</v>
      </c>
      <c r="E72" s="86">
        <v>2526.1999999999998</v>
      </c>
      <c r="F72" s="86">
        <v>1263.0999999999999</v>
      </c>
      <c r="G72" s="86">
        <v>3284</v>
      </c>
      <c r="H72" s="86">
        <v>1263.0999999999999</v>
      </c>
      <c r="I72" s="86">
        <v>0</v>
      </c>
      <c r="J72" s="86">
        <v>2778.8</v>
      </c>
      <c r="K72" s="86">
        <v>0</v>
      </c>
      <c r="L72" s="86">
        <v>2778.8</v>
      </c>
      <c r="M72" s="86">
        <v>0</v>
      </c>
      <c r="N72" s="86">
        <v>0</v>
      </c>
      <c r="O72" s="86">
        <v>0</v>
      </c>
      <c r="P72" s="86">
        <v>505.2</v>
      </c>
      <c r="Q72" s="86">
        <v>0</v>
      </c>
      <c r="R72" s="86">
        <v>0</v>
      </c>
    </row>
    <row r="73" spans="1:18" ht="15" thickBot="1" x14ac:dyDescent="0.35">
      <c r="A73" s="85" t="s">
        <v>190</v>
      </c>
      <c r="B73" s="86">
        <v>3536.6</v>
      </c>
      <c r="C73" s="86">
        <v>1515.7</v>
      </c>
      <c r="D73" s="86">
        <v>757.9</v>
      </c>
      <c r="E73" s="86">
        <v>2526.1999999999998</v>
      </c>
      <c r="F73" s="86">
        <v>1263.0999999999999</v>
      </c>
      <c r="G73" s="86">
        <v>3284</v>
      </c>
      <c r="H73" s="86">
        <v>1263.0999999999999</v>
      </c>
      <c r="I73" s="86">
        <v>0</v>
      </c>
      <c r="J73" s="86">
        <v>2778.8</v>
      </c>
      <c r="K73" s="86">
        <v>0</v>
      </c>
      <c r="L73" s="86">
        <v>2526.1999999999998</v>
      </c>
      <c r="M73" s="86">
        <v>0</v>
      </c>
      <c r="N73" s="86">
        <v>0</v>
      </c>
      <c r="O73" s="86">
        <v>0</v>
      </c>
      <c r="P73" s="86">
        <v>505.2</v>
      </c>
      <c r="Q73" s="86">
        <v>0</v>
      </c>
      <c r="R73" s="86">
        <v>0</v>
      </c>
    </row>
    <row r="74" spans="1:18" ht="15" thickBot="1" x14ac:dyDescent="0.35">
      <c r="A74" s="85" t="s">
        <v>193</v>
      </c>
      <c r="B74" s="86">
        <v>3536.6</v>
      </c>
      <c r="C74" s="86">
        <v>1515.7</v>
      </c>
      <c r="D74" s="86">
        <v>757.9</v>
      </c>
      <c r="E74" s="86">
        <v>2526.1999999999998</v>
      </c>
      <c r="F74" s="86">
        <v>1263.0999999999999</v>
      </c>
      <c r="G74" s="86">
        <v>3284</v>
      </c>
      <c r="H74" s="86">
        <v>1263.0999999999999</v>
      </c>
      <c r="I74" s="86">
        <v>0</v>
      </c>
      <c r="J74" s="86">
        <v>2778.8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505.2</v>
      </c>
      <c r="Q74" s="86">
        <v>0</v>
      </c>
      <c r="R74" s="86">
        <v>0</v>
      </c>
    </row>
    <row r="75" spans="1:18" ht="15" thickBot="1" x14ac:dyDescent="0.35">
      <c r="A75" s="85" t="s">
        <v>195</v>
      </c>
      <c r="B75" s="86">
        <v>3536.6</v>
      </c>
      <c r="C75" s="86">
        <v>1515.7</v>
      </c>
      <c r="D75" s="86">
        <v>757.9</v>
      </c>
      <c r="E75" s="86">
        <v>1515.7</v>
      </c>
      <c r="F75" s="86">
        <v>1263.0999999999999</v>
      </c>
      <c r="G75" s="86">
        <v>3284</v>
      </c>
      <c r="H75" s="86">
        <v>1263.0999999999999</v>
      </c>
      <c r="I75" s="86">
        <v>0</v>
      </c>
      <c r="J75" s="86">
        <v>2778.8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6">
        <v>505.2</v>
      </c>
      <c r="Q75" s="86">
        <v>0</v>
      </c>
      <c r="R75" s="86">
        <v>0</v>
      </c>
    </row>
    <row r="76" spans="1:18" ht="15" thickBot="1" x14ac:dyDescent="0.35">
      <c r="A76" s="85" t="s">
        <v>198</v>
      </c>
      <c r="B76" s="86">
        <v>3536.6</v>
      </c>
      <c r="C76" s="86">
        <v>505.2</v>
      </c>
      <c r="D76" s="86">
        <v>757.9</v>
      </c>
      <c r="E76" s="86">
        <v>1010.5</v>
      </c>
      <c r="F76" s="86">
        <v>1263.0999999999999</v>
      </c>
      <c r="G76" s="86">
        <v>3284</v>
      </c>
      <c r="H76" s="86">
        <v>1263.0999999999999</v>
      </c>
      <c r="I76" s="86">
        <v>0</v>
      </c>
      <c r="J76" s="86">
        <v>2778.8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505.2</v>
      </c>
      <c r="Q76" s="86">
        <v>0</v>
      </c>
      <c r="R76" s="86">
        <v>0</v>
      </c>
    </row>
    <row r="77" spans="1:18" ht="15" thickBot="1" x14ac:dyDescent="0.35">
      <c r="A77" s="85" t="s">
        <v>199</v>
      </c>
      <c r="B77" s="86">
        <v>0</v>
      </c>
      <c r="C77" s="86">
        <v>0</v>
      </c>
      <c r="D77" s="86">
        <v>757.9</v>
      </c>
      <c r="E77" s="86">
        <v>1010.5</v>
      </c>
      <c r="F77" s="86">
        <v>1263.0999999999999</v>
      </c>
      <c r="G77" s="86">
        <v>3284</v>
      </c>
      <c r="H77" s="86">
        <v>1263.0999999999999</v>
      </c>
      <c r="I77" s="86">
        <v>0</v>
      </c>
      <c r="J77" s="86">
        <v>2778.8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505.2</v>
      </c>
      <c r="Q77" s="86">
        <v>0</v>
      </c>
      <c r="R77" s="86">
        <v>0</v>
      </c>
    </row>
    <row r="78" spans="1:18" ht="15" thickBot="1" x14ac:dyDescent="0.35">
      <c r="A78" s="85" t="s">
        <v>200</v>
      </c>
      <c r="B78" s="86">
        <v>0</v>
      </c>
      <c r="C78" s="86">
        <v>0</v>
      </c>
      <c r="D78" s="86">
        <v>0</v>
      </c>
      <c r="E78" s="86">
        <v>1010.5</v>
      </c>
      <c r="F78" s="86">
        <v>1263.0999999999999</v>
      </c>
      <c r="G78" s="86">
        <v>3284</v>
      </c>
      <c r="H78" s="86">
        <v>1263.0999999999999</v>
      </c>
      <c r="I78" s="86">
        <v>0</v>
      </c>
      <c r="J78" s="86">
        <v>2778.8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505.2</v>
      </c>
      <c r="Q78" s="86">
        <v>0</v>
      </c>
      <c r="R78" s="86">
        <v>0</v>
      </c>
    </row>
    <row r="79" spans="1:18" ht="15" thickBot="1" x14ac:dyDescent="0.35">
      <c r="A79" s="85" t="s">
        <v>202</v>
      </c>
      <c r="B79" s="86">
        <v>0</v>
      </c>
      <c r="C79" s="86">
        <v>0</v>
      </c>
      <c r="D79" s="86">
        <v>0</v>
      </c>
      <c r="E79" s="86">
        <v>1010.5</v>
      </c>
      <c r="F79" s="86">
        <v>1263.0999999999999</v>
      </c>
      <c r="G79" s="86">
        <v>3284</v>
      </c>
      <c r="H79" s="86">
        <v>757.9</v>
      </c>
      <c r="I79" s="86">
        <v>0</v>
      </c>
      <c r="J79" s="86">
        <v>2778.8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505.2</v>
      </c>
      <c r="Q79" s="86">
        <v>0</v>
      </c>
      <c r="R79" s="86">
        <v>0</v>
      </c>
    </row>
    <row r="80" spans="1:18" ht="15" thickBot="1" x14ac:dyDescent="0.35">
      <c r="A80" s="85" t="s">
        <v>203</v>
      </c>
      <c r="B80" s="86">
        <v>0</v>
      </c>
      <c r="C80" s="86">
        <v>0</v>
      </c>
      <c r="D80" s="86">
        <v>0</v>
      </c>
      <c r="E80" s="86">
        <v>1010.5</v>
      </c>
      <c r="F80" s="86">
        <v>1263.0999999999999</v>
      </c>
      <c r="G80" s="86">
        <v>3284</v>
      </c>
      <c r="H80" s="86">
        <v>757.9</v>
      </c>
      <c r="I80" s="86">
        <v>0</v>
      </c>
      <c r="J80" s="86">
        <v>2778.8</v>
      </c>
      <c r="K80" s="86">
        <v>0</v>
      </c>
      <c r="L80" s="86">
        <v>0</v>
      </c>
      <c r="M80" s="86">
        <v>0</v>
      </c>
      <c r="N80" s="86">
        <v>0</v>
      </c>
      <c r="O80" s="86">
        <v>0</v>
      </c>
      <c r="P80" s="86">
        <v>505.2</v>
      </c>
      <c r="Q80" s="86">
        <v>0</v>
      </c>
      <c r="R80" s="86">
        <v>0</v>
      </c>
    </row>
    <row r="81" spans="1:18" ht="15" thickBot="1" x14ac:dyDescent="0.35">
      <c r="A81" s="85" t="s">
        <v>205</v>
      </c>
      <c r="B81" s="86">
        <v>0</v>
      </c>
      <c r="C81" s="86">
        <v>0</v>
      </c>
      <c r="D81" s="86">
        <v>0</v>
      </c>
      <c r="E81" s="86">
        <v>1010.5</v>
      </c>
      <c r="F81" s="86">
        <v>1263.0999999999999</v>
      </c>
      <c r="G81" s="86">
        <v>3284</v>
      </c>
      <c r="H81" s="86">
        <v>757.9</v>
      </c>
      <c r="I81" s="86">
        <v>0</v>
      </c>
      <c r="J81" s="86">
        <v>2778.8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505.2</v>
      </c>
      <c r="Q81" s="86">
        <v>0</v>
      </c>
      <c r="R81" s="86">
        <v>0</v>
      </c>
    </row>
    <row r="82" spans="1:18" ht="15" thickBot="1" x14ac:dyDescent="0.35">
      <c r="A82" s="85" t="s">
        <v>208</v>
      </c>
      <c r="B82" s="86">
        <v>0</v>
      </c>
      <c r="C82" s="86">
        <v>0</v>
      </c>
      <c r="D82" s="86">
        <v>0</v>
      </c>
      <c r="E82" s="86">
        <v>1010.5</v>
      </c>
      <c r="F82" s="86">
        <v>1263.0999999999999</v>
      </c>
      <c r="G82" s="86">
        <v>2778.8</v>
      </c>
      <c r="H82" s="86">
        <v>757.9</v>
      </c>
      <c r="I82" s="86">
        <v>0</v>
      </c>
      <c r="J82" s="86">
        <v>2778.8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505.2</v>
      </c>
      <c r="Q82" s="86">
        <v>0</v>
      </c>
      <c r="R82" s="86">
        <v>0</v>
      </c>
    </row>
    <row r="83" spans="1:18" ht="15" thickBot="1" x14ac:dyDescent="0.35">
      <c r="A83" s="85" t="s">
        <v>209</v>
      </c>
      <c r="B83" s="86">
        <v>0</v>
      </c>
      <c r="C83" s="86">
        <v>0</v>
      </c>
      <c r="D83" s="86">
        <v>0</v>
      </c>
      <c r="E83" s="86">
        <v>1010.5</v>
      </c>
      <c r="F83" s="86">
        <v>1263.0999999999999</v>
      </c>
      <c r="G83" s="86">
        <v>2778.8</v>
      </c>
      <c r="H83" s="86">
        <v>252.6</v>
      </c>
      <c r="I83" s="86">
        <v>0</v>
      </c>
      <c r="J83" s="86">
        <v>2778.8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505.2</v>
      </c>
      <c r="Q83" s="86">
        <v>0</v>
      </c>
      <c r="R83" s="86">
        <v>0</v>
      </c>
    </row>
    <row r="84" spans="1:18" ht="15" thickBot="1" x14ac:dyDescent="0.35">
      <c r="A84" s="85" t="s">
        <v>212</v>
      </c>
      <c r="B84" s="86">
        <v>0</v>
      </c>
      <c r="C84" s="86">
        <v>0</v>
      </c>
      <c r="D84" s="86">
        <v>0</v>
      </c>
      <c r="E84" s="86">
        <v>1010.5</v>
      </c>
      <c r="F84" s="86">
        <v>1263.0999999999999</v>
      </c>
      <c r="G84" s="86">
        <v>2778.8</v>
      </c>
      <c r="H84" s="86">
        <v>252.6</v>
      </c>
      <c r="I84" s="86">
        <v>0</v>
      </c>
      <c r="J84" s="86">
        <v>2778.8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505.2</v>
      </c>
      <c r="Q84" s="86">
        <v>0</v>
      </c>
      <c r="R84" s="86">
        <v>0</v>
      </c>
    </row>
    <row r="85" spans="1:18" ht="15" thickBot="1" x14ac:dyDescent="0.35">
      <c r="A85" s="85" t="s">
        <v>213</v>
      </c>
      <c r="B85" s="86">
        <v>0</v>
      </c>
      <c r="C85" s="86">
        <v>0</v>
      </c>
      <c r="D85" s="86">
        <v>0</v>
      </c>
      <c r="E85" s="86">
        <v>1010.5</v>
      </c>
      <c r="F85" s="86">
        <v>1263.0999999999999</v>
      </c>
      <c r="G85" s="86">
        <v>2020.9</v>
      </c>
      <c r="H85" s="86">
        <v>252.6</v>
      </c>
      <c r="I85" s="86">
        <v>0</v>
      </c>
      <c r="J85" s="86">
        <v>2778.8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86">
        <v>505.2</v>
      </c>
      <c r="Q85" s="86">
        <v>0</v>
      </c>
      <c r="R85" s="86">
        <v>0</v>
      </c>
    </row>
    <row r="86" spans="1:18" ht="15" thickBot="1" x14ac:dyDescent="0.35">
      <c r="A86" s="85" t="s">
        <v>215</v>
      </c>
      <c r="B86" s="86">
        <v>0</v>
      </c>
      <c r="C86" s="86">
        <v>0</v>
      </c>
      <c r="D86" s="86">
        <v>0</v>
      </c>
      <c r="E86" s="86">
        <v>1010.5</v>
      </c>
      <c r="F86" s="86">
        <v>1263.0999999999999</v>
      </c>
      <c r="G86" s="86">
        <v>2020.9</v>
      </c>
      <c r="H86" s="86">
        <v>252.6</v>
      </c>
      <c r="I86" s="86">
        <v>0</v>
      </c>
      <c r="J86" s="86">
        <v>2778.8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505.2</v>
      </c>
      <c r="Q86" s="86">
        <v>0</v>
      </c>
      <c r="R86" s="86">
        <v>0</v>
      </c>
    </row>
    <row r="87" spans="1:18" ht="15" thickBot="1" x14ac:dyDescent="0.35">
      <c r="A87" s="85" t="s">
        <v>216</v>
      </c>
      <c r="B87" s="86">
        <v>0</v>
      </c>
      <c r="C87" s="86">
        <v>0</v>
      </c>
      <c r="D87" s="86">
        <v>0</v>
      </c>
      <c r="E87" s="86">
        <v>1010.5</v>
      </c>
      <c r="F87" s="86">
        <v>505.2</v>
      </c>
      <c r="G87" s="86">
        <v>2020.9</v>
      </c>
      <c r="H87" s="86">
        <v>252.6</v>
      </c>
      <c r="I87" s="86">
        <v>0</v>
      </c>
      <c r="J87" s="86">
        <v>2778.8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505.2</v>
      </c>
      <c r="Q87" s="86">
        <v>0</v>
      </c>
      <c r="R87" s="86">
        <v>0</v>
      </c>
    </row>
    <row r="88" spans="1:18" ht="15" thickBot="1" x14ac:dyDescent="0.35">
      <c r="A88" s="85" t="s">
        <v>219</v>
      </c>
      <c r="B88" s="86">
        <v>0</v>
      </c>
      <c r="C88" s="86">
        <v>0</v>
      </c>
      <c r="D88" s="86">
        <v>0</v>
      </c>
      <c r="E88" s="86">
        <v>1010.5</v>
      </c>
      <c r="F88" s="86">
        <v>505.2</v>
      </c>
      <c r="G88" s="86">
        <v>2020.9</v>
      </c>
      <c r="H88" s="86">
        <v>252.6</v>
      </c>
      <c r="I88" s="86">
        <v>0</v>
      </c>
      <c r="J88" s="86">
        <v>2778.8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505.2</v>
      </c>
      <c r="Q88" s="86">
        <v>0</v>
      </c>
      <c r="R88" s="86">
        <v>0</v>
      </c>
    </row>
    <row r="89" spans="1:18" ht="15" thickBot="1" x14ac:dyDescent="0.35">
      <c r="A89" s="85" t="s">
        <v>221</v>
      </c>
      <c r="B89" s="86">
        <v>0</v>
      </c>
      <c r="C89" s="86">
        <v>0</v>
      </c>
      <c r="D89" s="86">
        <v>0</v>
      </c>
      <c r="E89" s="86">
        <v>1010.5</v>
      </c>
      <c r="F89" s="86">
        <v>505.2</v>
      </c>
      <c r="G89" s="86">
        <v>2020.9</v>
      </c>
      <c r="H89" s="86">
        <v>252.6</v>
      </c>
      <c r="I89" s="86">
        <v>0</v>
      </c>
      <c r="J89" s="86">
        <v>2778.8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505.2</v>
      </c>
      <c r="Q89" s="86">
        <v>0</v>
      </c>
      <c r="R89" s="86">
        <v>0</v>
      </c>
    </row>
    <row r="90" spans="1:18" ht="15" thickBot="1" x14ac:dyDescent="0.35">
      <c r="A90" s="85" t="s">
        <v>223</v>
      </c>
      <c r="B90" s="86">
        <v>0</v>
      </c>
      <c r="C90" s="86">
        <v>0</v>
      </c>
      <c r="D90" s="86">
        <v>0</v>
      </c>
      <c r="E90" s="86">
        <v>1010.5</v>
      </c>
      <c r="F90" s="86">
        <v>505.2</v>
      </c>
      <c r="G90" s="86">
        <v>2020.9</v>
      </c>
      <c r="H90" s="86">
        <v>252.6</v>
      </c>
      <c r="I90" s="86">
        <v>0</v>
      </c>
      <c r="J90" s="86">
        <v>2778.8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505.2</v>
      </c>
      <c r="Q90" s="86">
        <v>0</v>
      </c>
      <c r="R90" s="86">
        <v>0</v>
      </c>
    </row>
    <row r="91" spans="1:18" ht="15" thickBot="1" x14ac:dyDescent="0.35">
      <c r="A91" s="85" t="s">
        <v>224</v>
      </c>
      <c r="B91" s="86">
        <v>0</v>
      </c>
      <c r="C91" s="86">
        <v>0</v>
      </c>
      <c r="D91" s="86">
        <v>0</v>
      </c>
      <c r="E91" s="86">
        <v>1010.5</v>
      </c>
      <c r="F91" s="86">
        <v>505.2</v>
      </c>
      <c r="G91" s="86">
        <v>2020.9</v>
      </c>
      <c r="H91" s="86">
        <v>252.6</v>
      </c>
      <c r="I91" s="86">
        <v>0</v>
      </c>
      <c r="J91" s="86">
        <v>2778.8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505.2</v>
      </c>
      <c r="Q91" s="86">
        <v>0</v>
      </c>
      <c r="R91" s="86">
        <v>0</v>
      </c>
    </row>
    <row r="92" spans="1:18" ht="15" thickBot="1" x14ac:dyDescent="0.35">
      <c r="A92" s="85" t="s">
        <v>226</v>
      </c>
      <c r="B92" s="86">
        <v>0</v>
      </c>
      <c r="C92" s="86">
        <v>0</v>
      </c>
      <c r="D92" s="86">
        <v>0</v>
      </c>
      <c r="E92" s="86">
        <v>1010.5</v>
      </c>
      <c r="F92" s="86">
        <v>505.2</v>
      </c>
      <c r="G92" s="86">
        <v>2020.9</v>
      </c>
      <c r="H92" s="86">
        <v>252.6</v>
      </c>
      <c r="I92" s="86">
        <v>0</v>
      </c>
      <c r="J92" s="86">
        <v>2778.8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505.2</v>
      </c>
      <c r="Q92" s="86">
        <v>0</v>
      </c>
      <c r="R92" s="86">
        <v>0</v>
      </c>
    </row>
    <row r="93" spans="1:18" ht="15" thickBot="1" x14ac:dyDescent="0.35">
      <c r="A93" s="85" t="s">
        <v>227</v>
      </c>
      <c r="B93" s="86">
        <v>0</v>
      </c>
      <c r="C93" s="86">
        <v>0</v>
      </c>
      <c r="D93" s="86">
        <v>0</v>
      </c>
      <c r="E93" s="86">
        <v>1010.5</v>
      </c>
      <c r="F93" s="86">
        <v>505.2</v>
      </c>
      <c r="G93" s="86">
        <v>2020.9</v>
      </c>
      <c r="H93" s="86">
        <v>252.6</v>
      </c>
      <c r="I93" s="86">
        <v>0</v>
      </c>
      <c r="J93" s="86">
        <v>1010.5</v>
      </c>
      <c r="K93" s="86">
        <v>0</v>
      </c>
      <c r="L93" s="86">
        <v>0</v>
      </c>
      <c r="M93" s="86">
        <v>0</v>
      </c>
      <c r="N93" s="86">
        <v>0</v>
      </c>
      <c r="O93" s="86">
        <v>0</v>
      </c>
      <c r="P93" s="86">
        <v>505.2</v>
      </c>
      <c r="Q93" s="86">
        <v>0</v>
      </c>
      <c r="R93" s="86">
        <v>0</v>
      </c>
    </row>
    <row r="94" spans="1:18" ht="15" thickBot="1" x14ac:dyDescent="0.35">
      <c r="A94" s="85" t="s">
        <v>229</v>
      </c>
      <c r="B94" s="86">
        <v>0</v>
      </c>
      <c r="C94" s="86">
        <v>0</v>
      </c>
      <c r="D94" s="86">
        <v>0</v>
      </c>
      <c r="E94" s="86">
        <v>1010.5</v>
      </c>
      <c r="F94" s="86">
        <v>505.2</v>
      </c>
      <c r="G94" s="86">
        <v>505.2</v>
      </c>
      <c r="H94" s="86">
        <v>252.6</v>
      </c>
      <c r="I94" s="86">
        <v>0</v>
      </c>
      <c r="J94" s="86">
        <v>1010.5</v>
      </c>
      <c r="K94" s="86">
        <v>0</v>
      </c>
      <c r="L94" s="86">
        <v>0</v>
      </c>
      <c r="M94" s="86">
        <v>0</v>
      </c>
      <c r="N94" s="86">
        <v>0</v>
      </c>
      <c r="O94" s="86">
        <v>0</v>
      </c>
      <c r="P94" s="86">
        <v>505.2</v>
      </c>
      <c r="Q94" s="86">
        <v>0</v>
      </c>
      <c r="R94" s="86">
        <v>0</v>
      </c>
    </row>
    <row r="95" spans="1:18" ht="15" thickBot="1" x14ac:dyDescent="0.35">
      <c r="A95" s="85" t="s">
        <v>230</v>
      </c>
      <c r="B95" s="86">
        <v>0</v>
      </c>
      <c r="C95" s="86">
        <v>0</v>
      </c>
      <c r="D95" s="86">
        <v>0</v>
      </c>
      <c r="E95" s="86">
        <v>1010.5</v>
      </c>
      <c r="F95" s="86">
        <v>505.2</v>
      </c>
      <c r="G95" s="86">
        <v>505.2</v>
      </c>
      <c r="H95" s="86">
        <v>252.6</v>
      </c>
      <c r="I95" s="86">
        <v>0</v>
      </c>
      <c r="J95" s="86">
        <v>252.6</v>
      </c>
      <c r="K95" s="86">
        <v>0</v>
      </c>
      <c r="L95" s="86">
        <v>0</v>
      </c>
      <c r="M95" s="86">
        <v>0</v>
      </c>
      <c r="N95" s="86">
        <v>0</v>
      </c>
      <c r="O95" s="86">
        <v>0</v>
      </c>
      <c r="P95" s="86">
        <v>505.2</v>
      </c>
      <c r="Q95" s="86">
        <v>0</v>
      </c>
      <c r="R95" s="86">
        <v>0</v>
      </c>
    </row>
    <row r="96" spans="1:18" ht="15" thickBot="1" x14ac:dyDescent="0.35">
      <c r="A96" s="85" t="s">
        <v>231</v>
      </c>
      <c r="B96" s="86">
        <v>0</v>
      </c>
      <c r="C96" s="86">
        <v>0</v>
      </c>
      <c r="D96" s="86">
        <v>0</v>
      </c>
      <c r="E96" s="86">
        <v>0</v>
      </c>
      <c r="F96" s="86">
        <v>505.2</v>
      </c>
      <c r="G96" s="86">
        <v>505.2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>
        <v>0</v>
      </c>
      <c r="N96" s="86">
        <v>0</v>
      </c>
      <c r="O96" s="86">
        <v>0</v>
      </c>
      <c r="P96" s="86">
        <v>0</v>
      </c>
      <c r="Q96" s="86">
        <v>0</v>
      </c>
      <c r="R96" s="86">
        <v>0</v>
      </c>
    </row>
    <row r="97" spans="1:22" ht="15" thickBot="1" x14ac:dyDescent="0.35">
      <c r="A97" s="85" t="s">
        <v>232</v>
      </c>
      <c r="B97" s="86">
        <v>0</v>
      </c>
      <c r="C97" s="86">
        <v>0</v>
      </c>
      <c r="D97" s="86">
        <v>0</v>
      </c>
      <c r="E97" s="86">
        <v>0</v>
      </c>
      <c r="F97" s="86">
        <v>505.2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</row>
    <row r="98" spans="1:22" ht="15" thickBot="1" x14ac:dyDescent="0.35">
      <c r="A98" s="85" t="s">
        <v>233</v>
      </c>
      <c r="B98" s="86">
        <v>0</v>
      </c>
      <c r="C98" s="86">
        <v>0</v>
      </c>
      <c r="D98" s="86">
        <v>0</v>
      </c>
      <c r="E98" s="86">
        <v>0</v>
      </c>
      <c r="F98" s="86">
        <v>505.2</v>
      </c>
      <c r="G98" s="86">
        <v>0</v>
      </c>
      <c r="H98" s="86">
        <v>0</v>
      </c>
      <c r="I98" s="86">
        <v>0</v>
      </c>
      <c r="J98" s="86">
        <v>0</v>
      </c>
      <c r="K98" s="86">
        <v>0</v>
      </c>
      <c r="L98" s="86">
        <v>0</v>
      </c>
      <c r="M98" s="86">
        <v>0</v>
      </c>
      <c r="N98" s="86">
        <v>0</v>
      </c>
      <c r="O98" s="86">
        <v>0</v>
      </c>
      <c r="P98" s="86">
        <v>0</v>
      </c>
      <c r="Q98" s="86">
        <v>0</v>
      </c>
      <c r="R98" s="86">
        <v>0</v>
      </c>
    </row>
    <row r="99" spans="1:22" ht="15" thickBot="1" x14ac:dyDescent="0.35">
      <c r="A99" s="85" t="s">
        <v>234</v>
      </c>
      <c r="B99" s="86">
        <v>0</v>
      </c>
      <c r="C99" s="86">
        <v>0</v>
      </c>
      <c r="D99" s="86">
        <v>0</v>
      </c>
      <c r="E99" s="86">
        <v>0</v>
      </c>
      <c r="F99" s="86">
        <v>505.2</v>
      </c>
      <c r="G99" s="86">
        <v>0</v>
      </c>
      <c r="H99" s="86">
        <v>0</v>
      </c>
      <c r="I99" s="86">
        <v>0</v>
      </c>
      <c r="J99" s="86">
        <v>0</v>
      </c>
      <c r="K99" s="86">
        <v>0</v>
      </c>
      <c r="L99" s="86">
        <v>0</v>
      </c>
      <c r="M99" s="86">
        <v>0</v>
      </c>
      <c r="N99" s="86">
        <v>0</v>
      </c>
      <c r="O99" s="86">
        <v>0</v>
      </c>
      <c r="P99" s="86">
        <v>0</v>
      </c>
      <c r="Q99" s="86">
        <v>0</v>
      </c>
      <c r="R99" s="86">
        <v>0</v>
      </c>
    </row>
    <row r="100" spans="1:22" ht="15" thickBot="1" x14ac:dyDescent="0.35">
      <c r="A100" s="85" t="s">
        <v>235</v>
      </c>
      <c r="B100" s="86">
        <v>0</v>
      </c>
      <c r="C100" s="86">
        <v>0</v>
      </c>
      <c r="D100" s="86">
        <v>0</v>
      </c>
      <c r="E100" s="86">
        <v>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6">
        <v>0</v>
      </c>
      <c r="N100" s="86">
        <v>0</v>
      </c>
      <c r="O100" s="86">
        <v>0</v>
      </c>
      <c r="P100" s="86">
        <v>0</v>
      </c>
      <c r="Q100" s="86">
        <v>0</v>
      </c>
      <c r="R100" s="86">
        <v>0</v>
      </c>
    </row>
    <row r="101" spans="1:22" ht="18.600000000000001" thickBot="1" x14ac:dyDescent="0.35">
      <c r="A101" s="70"/>
    </row>
    <row r="102" spans="1:22" ht="18.600000000000001" thickBot="1" x14ac:dyDescent="0.35">
      <c r="A102" s="85" t="s">
        <v>237</v>
      </c>
      <c r="B102" s="85" t="s">
        <v>121</v>
      </c>
      <c r="C102" s="85" t="s">
        <v>122</v>
      </c>
      <c r="D102" s="85" t="s">
        <v>123</v>
      </c>
      <c r="E102" s="85" t="s">
        <v>124</v>
      </c>
      <c r="F102" s="85" t="s">
        <v>125</v>
      </c>
      <c r="G102" s="85" t="s">
        <v>126</v>
      </c>
      <c r="H102" s="85" t="s">
        <v>127</v>
      </c>
      <c r="I102" s="85" t="s">
        <v>128</v>
      </c>
      <c r="J102" s="85" t="s">
        <v>129</v>
      </c>
      <c r="K102" s="85" t="s">
        <v>130</v>
      </c>
      <c r="L102" s="85" t="s">
        <v>131</v>
      </c>
      <c r="M102" s="85" t="s">
        <v>132</v>
      </c>
      <c r="N102" s="85" t="s">
        <v>133</v>
      </c>
      <c r="O102" s="85" t="s">
        <v>134</v>
      </c>
      <c r="P102" s="85" t="s">
        <v>135</v>
      </c>
      <c r="Q102" s="85" t="s">
        <v>136</v>
      </c>
      <c r="R102" s="85" t="s">
        <v>137</v>
      </c>
      <c r="S102" s="85" t="s">
        <v>238</v>
      </c>
      <c r="T102" s="85" t="s">
        <v>239</v>
      </c>
      <c r="U102" s="85" t="s">
        <v>240</v>
      </c>
      <c r="V102" s="85" t="s">
        <v>241</v>
      </c>
    </row>
    <row r="103" spans="1:22" ht="15" thickBot="1" x14ac:dyDescent="0.35">
      <c r="A103" s="85" t="s">
        <v>139</v>
      </c>
      <c r="B103" s="86">
        <v>4294.5</v>
      </c>
      <c r="C103" s="86">
        <v>0</v>
      </c>
      <c r="D103" s="86">
        <v>0</v>
      </c>
      <c r="E103" s="86">
        <v>1010.5</v>
      </c>
      <c r="F103" s="86">
        <v>505.2</v>
      </c>
      <c r="G103" s="86">
        <v>2778.8</v>
      </c>
      <c r="H103" s="86">
        <v>252.6</v>
      </c>
      <c r="I103" s="86">
        <v>0</v>
      </c>
      <c r="J103" s="86">
        <v>2778.8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505.2</v>
      </c>
      <c r="Q103" s="86">
        <v>0</v>
      </c>
      <c r="R103" s="86">
        <v>0</v>
      </c>
      <c r="S103" s="86">
        <v>12125.6</v>
      </c>
      <c r="T103" s="86">
        <v>12000</v>
      </c>
      <c r="U103" s="86">
        <v>-125.6</v>
      </c>
      <c r="V103" s="86">
        <v>-1.05</v>
      </c>
    </row>
    <row r="104" spans="1:22" ht="15" thickBot="1" x14ac:dyDescent="0.35">
      <c r="A104" s="85" t="s">
        <v>140</v>
      </c>
      <c r="B104" s="86">
        <v>4294.5</v>
      </c>
      <c r="C104" s="86">
        <v>505.2</v>
      </c>
      <c r="D104" s="86">
        <v>0</v>
      </c>
      <c r="E104" s="86">
        <v>0</v>
      </c>
      <c r="F104" s="86">
        <v>505.2</v>
      </c>
      <c r="G104" s="86">
        <v>3284</v>
      </c>
      <c r="H104" s="86">
        <v>252.6</v>
      </c>
      <c r="I104" s="86">
        <v>0</v>
      </c>
      <c r="J104" s="86">
        <v>2778.8</v>
      </c>
      <c r="K104" s="86">
        <v>0</v>
      </c>
      <c r="L104" s="86">
        <v>0</v>
      </c>
      <c r="M104" s="86">
        <v>0</v>
      </c>
      <c r="N104" s="86">
        <v>0</v>
      </c>
      <c r="O104" s="86">
        <v>0</v>
      </c>
      <c r="P104" s="86">
        <v>505.2</v>
      </c>
      <c r="Q104" s="86">
        <v>0</v>
      </c>
      <c r="R104" s="86">
        <v>0</v>
      </c>
      <c r="S104" s="86">
        <v>12125.6</v>
      </c>
      <c r="T104" s="86">
        <v>12000</v>
      </c>
      <c r="U104" s="86">
        <v>-125.6</v>
      </c>
      <c r="V104" s="86">
        <v>-1.05</v>
      </c>
    </row>
    <row r="105" spans="1:22" ht="15" thickBot="1" x14ac:dyDescent="0.35">
      <c r="A105" s="85" t="s">
        <v>141</v>
      </c>
      <c r="B105" s="86">
        <v>4294.5</v>
      </c>
      <c r="C105" s="86">
        <v>1515.7</v>
      </c>
      <c r="D105" s="86">
        <v>0</v>
      </c>
      <c r="E105" s="86">
        <v>1010.5</v>
      </c>
      <c r="F105" s="86">
        <v>505.2</v>
      </c>
      <c r="G105" s="86">
        <v>3284</v>
      </c>
      <c r="H105" s="86">
        <v>252.6</v>
      </c>
      <c r="I105" s="86">
        <v>0</v>
      </c>
      <c r="J105" s="86">
        <v>2778.8</v>
      </c>
      <c r="K105" s="86">
        <v>0</v>
      </c>
      <c r="L105" s="86">
        <v>0</v>
      </c>
      <c r="M105" s="86">
        <v>0</v>
      </c>
      <c r="N105" s="86">
        <v>0</v>
      </c>
      <c r="O105" s="86">
        <v>0</v>
      </c>
      <c r="P105" s="86">
        <v>505.2</v>
      </c>
      <c r="Q105" s="86">
        <v>0</v>
      </c>
      <c r="R105" s="86">
        <v>0</v>
      </c>
      <c r="S105" s="86">
        <v>14146.5</v>
      </c>
      <c r="T105" s="86">
        <v>14000</v>
      </c>
      <c r="U105" s="86">
        <v>-146.5</v>
      </c>
      <c r="V105" s="86">
        <v>-1.05</v>
      </c>
    </row>
    <row r="106" spans="1:22" ht="15" thickBot="1" x14ac:dyDescent="0.35">
      <c r="A106" s="85" t="s">
        <v>142</v>
      </c>
      <c r="B106" s="86">
        <v>3536.6</v>
      </c>
      <c r="C106" s="86">
        <v>1515.7</v>
      </c>
      <c r="D106" s="86">
        <v>0</v>
      </c>
      <c r="E106" s="86">
        <v>0</v>
      </c>
      <c r="F106" s="86">
        <v>505.2</v>
      </c>
      <c r="G106" s="86">
        <v>3284</v>
      </c>
      <c r="H106" s="86">
        <v>252.6</v>
      </c>
      <c r="I106" s="86">
        <v>0</v>
      </c>
      <c r="J106" s="86">
        <v>0</v>
      </c>
      <c r="K106" s="86">
        <v>0</v>
      </c>
      <c r="L106" s="86">
        <v>0</v>
      </c>
      <c r="M106" s="86">
        <v>0</v>
      </c>
      <c r="N106" s="86">
        <v>505.2</v>
      </c>
      <c r="O106" s="86">
        <v>0</v>
      </c>
      <c r="P106" s="86">
        <v>505.2</v>
      </c>
      <c r="Q106" s="86">
        <v>0</v>
      </c>
      <c r="R106" s="86">
        <v>0</v>
      </c>
      <c r="S106" s="86">
        <v>10104.700000000001</v>
      </c>
      <c r="T106" s="86">
        <v>10000</v>
      </c>
      <c r="U106" s="86">
        <v>-104.7</v>
      </c>
      <c r="V106" s="86">
        <v>-1.05</v>
      </c>
    </row>
    <row r="107" spans="1:22" ht="15" thickBot="1" x14ac:dyDescent="0.35">
      <c r="A107" s="85" t="s">
        <v>143</v>
      </c>
      <c r="B107" s="86">
        <v>0</v>
      </c>
      <c r="C107" s="86">
        <v>0</v>
      </c>
      <c r="D107" s="86">
        <v>0</v>
      </c>
      <c r="E107" s="86">
        <v>1010.5</v>
      </c>
      <c r="F107" s="86">
        <v>505.2</v>
      </c>
      <c r="G107" s="86">
        <v>2020.9</v>
      </c>
      <c r="H107" s="86">
        <v>757.9</v>
      </c>
      <c r="I107" s="86">
        <v>0</v>
      </c>
      <c r="J107" s="86">
        <v>2778.8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86">
        <v>505.2</v>
      </c>
      <c r="Q107" s="86">
        <v>0</v>
      </c>
      <c r="R107" s="86">
        <v>0</v>
      </c>
      <c r="S107" s="86">
        <v>7578.5</v>
      </c>
      <c r="T107" s="86">
        <v>11000</v>
      </c>
      <c r="U107" s="86">
        <v>3421.5</v>
      </c>
      <c r="V107" s="86">
        <v>31.1</v>
      </c>
    </row>
    <row r="108" spans="1:22" ht="15" thickBot="1" x14ac:dyDescent="0.35">
      <c r="A108" s="85" t="s">
        <v>144</v>
      </c>
      <c r="B108" s="86">
        <v>6062.8</v>
      </c>
      <c r="C108" s="86">
        <v>0</v>
      </c>
      <c r="D108" s="86">
        <v>0</v>
      </c>
      <c r="E108" s="86">
        <v>1010.5</v>
      </c>
      <c r="F108" s="86">
        <v>505.2</v>
      </c>
      <c r="G108" s="86">
        <v>2020.9</v>
      </c>
      <c r="H108" s="86">
        <v>252.6</v>
      </c>
      <c r="I108" s="86">
        <v>0</v>
      </c>
      <c r="J108" s="86">
        <v>2778.8</v>
      </c>
      <c r="K108" s="86">
        <v>0</v>
      </c>
      <c r="L108" s="86">
        <v>0</v>
      </c>
      <c r="M108" s="86">
        <v>0</v>
      </c>
      <c r="N108" s="86">
        <v>0</v>
      </c>
      <c r="O108" s="86">
        <v>0</v>
      </c>
      <c r="P108" s="86">
        <v>505.2</v>
      </c>
      <c r="Q108" s="86">
        <v>0</v>
      </c>
      <c r="R108" s="86">
        <v>0</v>
      </c>
      <c r="S108" s="86">
        <v>13136.1</v>
      </c>
      <c r="T108" s="86">
        <v>13000</v>
      </c>
      <c r="U108" s="86">
        <v>-136.1</v>
      </c>
      <c r="V108" s="86">
        <v>-1.05</v>
      </c>
    </row>
    <row r="109" spans="1:22" ht="15" thickBot="1" x14ac:dyDescent="0.35">
      <c r="A109" s="85" t="s">
        <v>145</v>
      </c>
      <c r="B109" s="86">
        <v>3536.6</v>
      </c>
      <c r="C109" s="86">
        <v>0</v>
      </c>
      <c r="D109" s="86">
        <v>0</v>
      </c>
      <c r="E109" s="86">
        <v>1010.5</v>
      </c>
      <c r="F109" s="86">
        <v>505.2</v>
      </c>
      <c r="G109" s="86">
        <v>2778.8</v>
      </c>
      <c r="H109" s="86">
        <v>252.6</v>
      </c>
      <c r="I109" s="86">
        <v>0</v>
      </c>
      <c r="J109" s="86">
        <v>3536.6</v>
      </c>
      <c r="K109" s="86">
        <v>0</v>
      </c>
      <c r="L109" s="86">
        <v>0</v>
      </c>
      <c r="M109" s="86">
        <v>0</v>
      </c>
      <c r="N109" s="86">
        <v>0</v>
      </c>
      <c r="O109" s="86">
        <v>0</v>
      </c>
      <c r="P109" s="86">
        <v>505.2</v>
      </c>
      <c r="Q109" s="86">
        <v>0</v>
      </c>
      <c r="R109" s="86">
        <v>0</v>
      </c>
      <c r="S109" s="86">
        <v>12125.6</v>
      </c>
      <c r="T109" s="86">
        <v>12000</v>
      </c>
      <c r="U109" s="86">
        <v>-125.6</v>
      </c>
      <c r="V109" s="86">
        <v>-1.05</v>
      </c>
    </row>
    <row r="110" spans="1:22" ht="15" thickBot="1" x14ac:dyDescent="0.35">
      <c r="A110" s="85" t="s">
        <v>146</v>
      </c>
      <c r="B110" s="86">
        <v>4294.5</v>
      </c>
      <c r="C110" s="86">
        <v>0</v>
      </c>
      <c r="D110" s="86">
        <v>0</v>
      </c>
      <c r="E110" s="86">
        <v>1010.5</v>
      </c>
      <c r="F110" s="86">
        <v>505.2</v>
      </c>
      <c r="G110" s="86">
        <v>3284</v>
      </c>
      <c r="H110" s="86">
        <v>252.6</v>
      </c>
      <c r="I110" s="86">
        <v>0</v>
      </c>
      <c r="J110" s="86">
        <v>2778.8</v>
      </c>
      <c r="K110" s="86">
        <v>0</v>
      </c>
      <c r="L110" s="86">
        <v>0</v>
      </c>
      <c r="M110" s="86">
        <v>0</v>
      </c>
      <c r="N110" s="86">
        <v>505.2</v>
      </c>
      <c r="O110" s="86">
        <v>0</v>
      </c>
      <c r="P110" s="86">
        <v>505.2</v>
      </c>
      <c r="Q110" s="86">
        <v>0</v>
      </c>
      <c r="R110" s="86">
        <v>0</v>
      </c>
      <c r="S110" s="86">
        <v>13136.1</v>
      </c>
      <c r="T110" s="86">
        <v>13000</v>
      </c>
      <c r="U110" s="86">
        <v>-136.1</v>
      </c>
      <c r="V110" s="86">
        <v>-1.05</v>
      </c>
    </row>
    <row r="111" spans="1:22" ht="15" thickBot="1" x14ac:dyDescent="0.35">
      <c r="A111" s="85" t="s">
        <v>147</v>
      </c>
      <c r="B111" s="86">
        <v>3536.6</v>
      </c>
      <c r="C111" s="86">
        <v>0</v>
      </c>
      <c r="D111" s="86">
        <v>0</v>
      </c>
      <c r="E111" s="86">
        <v>1010.5</v>
      </c>
      <c r="F111" s="86">
        <v>505.2</v>
      </c>
      <c r="G111" s="86">
        <v>3284</v>
      </c>
      <c r="H111" s="86">
        <v>0</v>
      </c>
      <c r="I111" s="86">
        <v>0</v>
      </c>
      <c r="J111" s="86">
        <v>2778.8</v>
      </c>
      <c r="K111" s="86">
        <v>0</v>
      </c>
      <c r="L111" s="86">
        <v>0</v>
      </c>
      <c r="M111" s="86">
        <v>0</v>
      </c>
      <c r="N111" s="86">
        <v>505.2</v>
      </c>
      <c r="O111" s="86">
        <v>0</v>
      </c>
      <c r="P111" s="86">
        <v>505.2</v>
      </c>
      <c r="Q111" s="86">
        <v>0</v>
      </c>
      <c r="R111" s="86">
        <v>0</v>
      </c>
      <c r="S111" s="86">
        <v>12125.6</v>
      </c>
      <c r="T111" s="86">
        <v>12000</v>
      </c>
      <c r="U111" s="86">
        <v>-125.6</v>
      </c>
      <c r="V111" s="86">
        <v>-1.05</v>
      </c>
    </row>
    <row r="112" spans="1:22" ht="15" thickBot="1" x14ac:dyDescent="0.35">
      <c r="A112" s="85" t="s">
        <v>148</v>
      </c>
      <c r="B112" s="86">
        <v>4294.5</v>
      </c>
      <c r="C112" s="86">
        <v>0</v>
      </c>
      <c r="D112" s="86">
        <v>0</v>
      </c>
      <c r="E112" s="86">
        <v>1010.5</v>
      </c>
      <c r="F112" s="86">
        <v>505.2</v>
      </c>
      <c r="G112" s="86">
        <v>3284</v>
      </c>
      <c r="H112" s="86">
        <v>0</v>
      </c>
      <c r="I112" s="86">
        <v>0</v>
      </c>
      <c r="J112" s="86">
        <v>1010.5</v>
      </c>
      <c r="K112" s="86">
        <v>0</v>
      </c>
      <c r="L112" s="86">
        <v>0</v>
      </c>
      <c r="M112" s="86">
        <v>0</v>
      </c>
      <c r="N112" s="86">
        <v>505.2</v>
      </c>
      <c r="O112" s="86">
        <v>0</v>
      </c>
      <c r="P112" s="86">
        <v>505.2</v>
      </c>
      <c r="Q112" s="86">
        <v>0</v>
      </c>
      <c r="R112" s="86">
        <v>0</v>
      </c>
      <c r="S112" s="86">
        <v>11115.1</v>
      </c>
      <c r="T112" s="86">
        <v>11000</v>
      </c>
      <c r="U112" s="86">
        <v>-115.1</v>
      </c>
      <c r="V112" s="86">
        <v>-1.05</v>
      </c>
    </row>
    <row r="113" spans="1:22" ht="15" thickBot="1" x14ac:dyDescent="0.35">
      <c r="A113" s="85" t="s">
        <v>149</v>
      </c>
      <c r="B113" s="86">
        <v>6062.8</v>
      </c>
      <c r="C113" s="86">
        <v>0</v>
      </c>
      <c r="D113" s="86">
        <v>0</v>
      </c>
      <c r="E113" s="86">
        <v>1010.5</v>
      </c>
      <c r="F113" s="86">
        <v>505.2</v>
      </c>
      <c r="G113" s="86">
        <v>3284</v>
      </c>
      <c r="H113" s="86">
        <v>0</v>
      </c>
      <c r="I113" s="86">
        <v>0</v>
      </c>
      <c r="J113" s="86">
        <v>252.6</v>
      </c>
      <c r="K113" s="86">
        <v>0</v>
      </c>
      <c r="L113" s="86">
        <v>0</v>
      </c>
      <c r="M113" s="86">
        <v>0</v>
      </c>
      <c r="N113" s="86">
        <v>505.2</v>
      </c>
      <c r="O113" s="86">
        <v>0</v>
      </c>
      <c r="P113" s="86">
        <v>505.2</v>
      </c>
      <c r="Q113" s="86">
        <v>0</v>
      </c>
      <c r="R113" s="86">
        <v>0</v>
      </c>
      <c r="S113" s="86">
        <v>12125.6</v>
      </c>
      <c r="T113" s="86">
        <v>12000</v>
      </c>
      <c r="U113" s="86">
        <v>-125.6</v>
      </c>
      <c r="V113" s="86">
        <v>-1.05</v>
      </c>
    </row>
    <row r="114" spans="1:22" ht="15" thickBot="1" x14ac:dyDescent="0.35">
      <c r="A114" s="85" t="s">
        <v>150</v>
      </c>
      <c r="B114" s="86">
        <v>4294.5</v>
      </c>
      <c r="C114" s="86">
        <v>0</v>
      </c>
      <c r="D114" s="86">
        <v>0</v>
      </c>
      <c r="E114" s="86">
        <v>1010.5</v>
      </c>
      <c r="F114" s="86">
        <v>0</v>
      </c>
      <c r="G114" s="86">
        <v>3284</v>
      </c>
      <c r="H114" s="86">
        <v>0</v>
      </c>
      <c r="I114" s="86">
        <v>0</v>
      </c>
      <c r="J114" s="86">
        <v>2778.8</v>
      </c>
      <c r="K114" s="86">
        <v>0</v>
      </c>
      <c r="L114" s="86">
        <v>0</v>
      </c>
      <c r="M114" s="86">
        <v>0</v>
      </c>
      <c r="N114" s="86">
        <v>0</v>
      </c>
      <c r="O114" s="86">
        <v>0</v>
      </c>
      <c r="P114" s="86">
        <v>505.2</v>
      </c>
      <c r="Q114" s="86">
        <v>0</v>
      </c>
      <c r="R114" s="86">
        <v>0</v>
      </c>
      <c r="S114" s="86">
        <v>11873</v>
      </c>
      <c r="T114" s="86">
        <v>11000</v>
      </c>
      <c r="U114" s="86">
        <v>-873</v>
      </c>
      <c r="V114" s="86">
        <v>-7.94</v>
      </c>
    </row>
    <row r="115" spans="1:22" ht="15" thickBot="1" x14ac:dyDescent="0.35">
      <c r="A115" s="85" t="s">
        <v>151</v>
      </c>
      <c r="B115" s="86">
        <v>6062.8</v>
      </c>
      <c r="C115" s="86">
        <v>0</v>
      </c>
      <c r="D115" s="86">
        <v>0</v>
      </c>
      <c r="E115" s="86">
        <v>1010.5</v>
      </c>
      <c r="F115" s="86">
        <v>505.2</v>
      </c>
      <c r="G115" s="86">
        <v>3284</v>
      </c>
      <c r="H115" s="86">
        <v>0</v>
      </c>
      <c r="I115" s="86">
        <v>0</v>
      </c>
      <c r="J115" s="86">
        <v>2778.8</v>
      </c>
      <c r="K115" s="86">
        <v>0</v>
      </c>
      <c r="L115" s="86">
        <v>0</v>
      </c>
      <c r="M115" s="86">
        <v>0</v>
      </c>
      <c r="N115" s="86">
        <v>0</v>
      </c>
      <c r="O115" s="86">
        <v>0</v>
      </c>
      <c r="P115" s="86">
        <v>505.2</v>
      </c>
      <c r="Q115" s="86">
        <v>0</v>
      </c>
      <c r="R115" s="86">
        <v>0</v>
      </c>
      <c r="S115" s="86">
        <v>14146.5</v>
      </c>
      <c r="T115" s="86">
        <v>14000</v>
      </c>
      <c r="U115" s="86">
        <v>-146.5</v>
      </c>
      <c r="V115" s="86">
        <v>-1.05</v>
      </c>
    </row>
    <row r="116" spans="1:22" ht="15" thickBot="1" x14ac:dyDescent="0.35">
      <c r="A116" s="85" t="s">
        <v>152</v>
      </c>
      <c r="B116" s="86">
        <v>3536.6</v>
      </c>
      <c r="C116" s="86">
        <v>0</v>
      </c>
      <c r="D116" s="86">
        <v>0</v>
      </c>
      <c r="E116" s="86">
        <v>1010.5</v>
      </c>
      <c r="F116" s="86">
        <v>1263.0999999999999</v>
      </c>
      <c r="G116" s="86">
        <v>2778.8</v>
      </c>
      <c r="H116" s="86">
        <v>252.6</v>
      </c>
      <c r="I116" s="86">
        <v>0</v>
      </c>
      <c r="J116" s="86">
        <v>2778.8</v>
      </c>
      <c r="K116" s="86">
        <v>0</v>
      </c>
      <c r="L116" s="86">
        <v>0</v>
      </c>
      <c r="M116" s="86">
        <v>0</v>
      </c>
      <c r="N116" s="86">
        <v>0</v>
      </c>
      <c r="O116" s="86">
        <v>0</v>
      </c>
      <c r="P116" s="86">
        <v>505.2</v>
      </c>
      <c r="Q116" s="86">
        <v>0</v>
      </c>
      <c r="R116" s="86">
        <v>0</v>
      </c>
      <c r="S116" s="86">
        <v>12125.6</v>
      </c>
      <c r="T116" s="86">
        <v>12000</v>
      </c>
      <c r="U116" s="86">
        <v>-125.6</v>
      </c>
      <c r="V116" s="86">
        <v>-1.05</v>
      </c>
    </row>
    <row r="117" spans="1:22" ht="15" thickBot="1" x14ac:dyDescent="0.35">
      <c r="A117" s="85" t="s">
        <v>153</v>
      </c>
      <c r="B117" s="86">
        <v>4294.5</v>
      </c>
      <c r="C117" s="86">
        <v>0</v>
      </c>
      <c r="D117" s="86">
        <v>0</v>
      </c>
      <c r="E117" s="86">
        <v>1515.7</v>
      </c>
      <c r="F117" s="86">
        <v>1263.0999999999999</v>
      </c>
      <c r="G117" s="86">
        <v>2020.9</v>
      </c>
      <c r="H117" s="86">
        <v>252.6</v>
      </c>
      <c r="I117" s="86">
        <v>0</v>
      </c>
      <c r="J117" s="86">
        <v>2778.8</v>
      </c>
      <c r="K117" s="86">
        <v>0</v>
      </c>
      <c r="L117" s="86">
        <v>0</v>
      </c>
      <c r="M117" s="86">
        <v>0</v>
      </c>
      <c r="N117" s="86">
        <v>0</v>
      </c>
      <c r="O117" s="86">
        <v>0</v>
      </c>
      <c r="P117" s="86">
        <v>0</v>
      </c>
      <c r="Q117" s="86">
        <v>0</v>
      </c>
      <c r="R117" s="86">
        <v>0</v>
      </c>
      <c r="S117" s="86">
        <v>12125.6</v>
      </c>
      <c r="T117" s="86">
        <v>12000</v>
      </c>
      <c r="U117" s="86">
        <v>-125.6</v>
      </c>
      <c r="V117" s="86">
        <v>-1.05</v>
      </c>
    </row>
    <row r="118" spans="1:22" ht="15" thickBot="1" x14ac:dyDescent="0.35">
      <c r="A118" s="85" t="s">
        <v>154</v>
      </c>
      <c r="B118" s="86">
        <v>4294.5</v>
      </c>
      <c r="C118" s="86">
        <v>0</v>
      </c>
      <c r="D118" s="86">
        <v>0</v>
      </c>
      <c r="E118" s="86">
        <v>2526.1999999999998</v>
      </c>
      <c r="F118" s="86">
        <v>1263.0999999999999</v>
      </c>
      <c r="G118" s="86">
        <v>2020.9</v>
      </c>
      <c r="H118" s="86">
        <v>757.9</v>
      </c>
      <c r="I118" s="86">
        <v>0</v>
      </c>
      <c r="J118" s="86">
        <v>2778.8</v>
      </c>
      <c r="K118" s="86">
        <v>0</v>
      </c>
      <c r="L118" s="86">
        <v>0</v>
      </c>
      <c r="M118" s="86">
        <v>0</v>
      </c>
      <c r="N118" s="86">
        <v>0</v>
      </c>
      <c r="O118" s="86">
        <v>0</v>
      </c>
      <c r="P118" s="86">
        <v>505.2</v>
      </c>
      <c r="Q118" s="86">
        <v>0</v>
      </c>
      <c r="R118" s="86">
        <v>0</v>
      </c>
      <c r="S118" s="86">
        <v>14146.5</v>
      </c>
      <c r="T118" s="86">
        <v>14000</v>
      </c>
      <c r="U118" s="86">
        <v>-146.5</v>
      </c>
      <c r="V118" s="86">
        <v>-1.05</v>
      </c>
    </row>
    <row r="119" spans="1:22" ht="15" thickBot="1" x14ac:dyDescent="0.35">
      <c r="A119" s="85" t="s">
        <v>155</v>
      </c>
      <c r="B119" s="86">
        <v>3536.6</v>
      </c>
      <c r="C119" s="86">
        <v>0</v>
      </c>
      <c r="D119" s="86">
        <v>0</v>
      </c>
      <c r="E119" s="86">
        <v>3031.4</v>
      </c>
      <c r="F119" s="86">
        <v>1263.0999999999999</v>
      </c>
      <c r="G119" s="86">
        <v>2020.9</v>
      </c>
      <c r="H119" s="86">
        <v>757.9</v>
      </c>
      <c r="I119" s="86">
        <v>0</v>
      </c>
      <c r="J119" s="86">
        <v>0</v>
      </c>
      <c r="K119" s="86">
        <v>0</v>
      </c>
      <c r="L119" s="86">
        <v>0</v>
      </c>
      <c r="M119" s="86">
        <v>0</v>
      </c>
      <c r="N119" s="86">
        <v>0</v>
      </c>
      <c r="O119" s="86">
        <v>0</v>
      </c>
      <c r="P119" s="86">
        <v>505.2</v>
      </c>
      <c r="Q119" s="86">
        <v>0</v>
      </c>
      <c r="R119" s="86">
        <v>0</v>
      </c>
      <c r="S119" s="86">
        <v>11115.1</v>
      </c>
      <c r="T119" s="86">
        <v>11000</v>
      </c>
      <c r="U119" s="86">
        <v>-115.1</v>
      </c>
      <c r="V119" s="86">
        <v>-1.05</v>
      </c>
    </row>
    <row r="120" spans="1:22" ht="15" thickBot="1" x14ac:dyDescent="0.35">
      <c r="A120" s="85" t="s">
        <v>156</v>
      </c>
      <c r="B120" s="86">
        <v>6062.8</v>
      </c>
      <c r="C120" s="86">
        <v>0</v>
      </c>
      <c r="D120" s="86">
        <v>0</v>
      </c>
      <c r="E120" s="86">
        <v>2526.1999999999998</v>
      </c>
      <c r="F120" s="86">
        <v>1263.0999999999999</v>
      </c>
      <c r="G120" s="86">
        <v>2020.9</v>
      </c>
      <c r="H120" s="86">
        <v>757.9</v>
      </c>
      <c r="I120" s="86">
        <v>0</v>
      </c>
      <c r="J120" s="86">
        <v>1010.5</v>
      </c>
      <c r="K120" s="86">
        <v>0</v>
      </c>
      <c r="L120" s="86">
        <v>0</v>
      </c>
      <c r="M120" s="86">
        <v>0</v>
      </c>
      <c r="N120" s="86">
        <v>505.2</v>
      </c>
      <c r="O120" s="86">
        <v>0</v>
      </c>
      <c r="P120" s="86">
        <v>0</v>
      </c>
      <c r="Q120" s="86">
        <v>0</v>
      </c>
      <c r="R120" s="86">
        <v>0</v>
      </c>
      <c r="S120" s="86">
        <v>14146.5</v>
      </c>
      <c r="T120" s="86">
        <v>14000</v>
      </c>
      <c r="U120" s="86">
        <v>-146.5</v>
      </c>
      <c r="V120" s="86">
        <v>-1.05</v>
      </c>
    </row>
    <row r="121" spans="1:22" ht="15" thickBot="1" x14ac:dyDescent="0.35">
      <c r="A121" s="85" t="s">
        <v>157</v>
      </c>
      <c r="B121" s="86">
        <v>3536.6</v>
      </c>
      <c r="C121" s="86">
        <v>0</v>
      </c>
      <c r="D121" s="86">
        <v>0</v>
      </c>
      <c r="E121" s="86">
        <v>1010.5</v>
      </c>
      <c r="F121" s="86">
        <v>1263.0999999999999</v>
      </c>
      <c r="G121" s="86">
        <v>3284</v>
      </c>
      <c r="H121" s="86">
        <v>252.6</v>
      </c>
      <c r="I121" s="86">
        <v>0</v>
      </c>
      <c r="J121" s="86">
        <v>0</v>
      </c>
      <c r="K121" s="86">
        <v>0</v>
      </c>
      <c r="L121" s="86">
        <v>2778.8</v>
      </c>
      <c r="M121" s="86">
        <v>0</v>
      </c>
      <c r="N121" s="86">
        <v>505.2</v>
      </c>
      <c r="O121" s="86">
        <v>0</v>
      </c>
      <c r="P121" s="86">
        <v>505.2</v>
      </c>
      <c r="Q121" s="86">
        <v>0</v>
      </c>
      <c r="R121" s="86">
        <v>0</v>
      </c>
      <c r="S121" s="86">
        <v>13136.1</v>
      </c>
      <c r="T121" s="86">
        <v>13000</v>
      </c>
      <c r="U121" s="86">
        <v>-136.1</v>
      </c>
      <c r="V121" s="86">
        <v>-1.05</v>
      </c>
    </row>
    <row r="122" spans="1:22" ht="15" thickBot="1" x14ac:dyDescent="0.35">
      <c r="A122" s="85" t="s">
        <v>158</v>
      </c>
      <c r="B122" s="86">
        <v>3536.6</v>
      </c>
      <c r="C122" s="86">
        <v>1515.7</v>
      </c>
      <c r="D122" s="86">
        <v>757.9</v>
      </c>
      <c r="E122" s="86">
        <v>1010.5</v>
      </c>
      <c r="F122" s="86">
        <v>505.2</v>
      </c>
      <c r="G122" s="86">
        <v>3284</v>
      </c>
      <c r="H122" s="86">
        <v>252.6</v>
      </c>
      <c r="I122" s="86">
        <v>0</v>
      </c>
      <c r="J122" s="86">
        <v>2778.8</v>
      </c>
      <c r="K122" s="86">
        <v>0</v>
      </c>
      <c r="L122" s="86">
        <v>0</v>
      </c>
      <c r="M122" s="86">
        <v>0</v>
      </c>
      <c r="N122" s="86">
        <v>505.2</v>
      </c>
      <c r="O122" s="86">
        <v>0</v>
      </c>
      <c r="P122" s="86">
        <v>0</v>
      </c>
      <c r="Q122" s="86">
        <v>0</v>
      </c>
      <c r="R122" s="86">
        <v>0</v>
      </c>
      <c r="S122" s="86">
        <v>14146.5</v>
      </c>
      <c r="T122" s="86">
        <v>13000</v>
      </c>
      <c r="U122" s="86">
        <v>-1146.5</v>
      </c>
      <c r="V122" s="86">
        <v>-8.82</v>
      </c>
    </row>
    <row r="123" spans="1:22" ht="15" thickBot="1" x14ac:dyDescent="0.35">
      <c r="A123" s="85" t="s">
        <v>159</v>
      </c>
      <c r="B123" s="86">
        <v>3536.6</v>
      </c>
      <c r="C123" s="86">
        <v>0</v>
      </c>
      <c r="D123" s="86">
        <v>757.9</v>
      </c>
      <c r="E123" s="86">
        <v>1010.5</v>
      </c>
      <c r="F123" s="86">
        <v>1263.0999999999999</v>
      </c>
      <c r="G123" s="86">
        <v>2020.9</v>
      </c>
      <c r="H123" s="86">
        <v>757.9</v>
      </c>
      <c r="I123" s="86">
        <v>0</v>
      </c>
      <c r="J123" s="86">
        <v>2778.8</v>
      </c>
      <c r="K123" s="86">
        <v>0</v>
      </c>
      <c r="L123" s="86">
        <v>0</v>
      </c>
      <c r="M123" s="86">
        <v>0</v>
      </c>
      <c r="N123" s="86">
        <v>505.2</v>
      </c>
      <c r="O123" s="86">
        <v>0</v>
      </c>
      <c r="P123" s="86">
        <v>505.2</v>
      </c>
      <c r="Q123" s="86">
        <v>0</v>
      </c>
      <c r="R123" s="86">
        <v>0</v>
      </c>
      <c r="S123" s="86">
        <v>13136.1</v>
      </c>
      <c r="T123" s="86">
        <v>13000</v>
      </c>
      <c r="U123" s="86">
        <v>-136.1</v>
      </c>
      <c r="V123" s="86">
        <v>-1.05</v>
      </c>
    </row>
    <row r="124" spans="1:22" ht="15" thickBot="1" x14ac:dyDescent="0.35">
      <c r="A124" s="85" t="s">
        <v>160</v>
      </c>
      <c r="B124" s="86">
        <v>3536.6</v>
      </c>
      <c r="C124" s="86">
        <v>1515.7</v>
      </c>
      <c r="D124" s="86">
        <v>757.9</v>
      </c>
      <c r="E124" s="86">
        <v>1010.5</v>
      </c>
      <c r="F124" s="86">
        <v>1263.0999999999999</v>
      </c>
      <c r="G124" s="86">
        <v>2020.9</v>
      </c>
      <c r="H124" s="86">
        <v>757.9</v>
      </c>
      <c r="I124" s="86">
        <v>0</v>
      </c>
      <c r="J124" s="86">
        <v>2778.8</v>
      </c>
      <c r="K124" s="86">
        <v>0</v>
      </c>
      <c r="L124" s="86">
        <v>0</v>
      </c>
      <c r="M124" s="86">
        <v>0</v>
      </c>
      <c r="N124" s="86">
        <v>505.2</v>
      </c>
      <c r="O124" s="86">
        <v>0</v>
      </c>
      <c r="P124" s="86">
        <v>0</v>
      </c>
      <c r="Q124" s="86">
        <v>0</v>
      </c>
      <c r="R124" s="86">
        <v>0</v>
      </c>
      <c r="S124" s="86">
        <v>14146.5</v>
      </c>
      <c r="T124" s="86">
        <v>14000</v>
      </c>
      <c r="U124" s="86">
        <v>-146.5</v>
      </c>
      <c r="V124" s="86">
        <v>-1.05</v>
      </c>
    </row>
    <row r="125" spans="1:22" ht="15" thickBot="1" x14ac:dyDescent="0.35">
      <c r="A125" s="85" t="s">
        <v>161</v>
      </c>
      <c r="B125" s="86">
        <v>3536.6</v>
      </c>
      <c r="C125" s="86">
        <v>0</v>
      </c>
      <c r="D125" s="86">
        <v>757.9</v>
      </c>
      <c r="E125" s="86">
        <v>1010.5</v>
      </c>
      <c r="F125" s="86">
        <v>1263.0999999999999</v>
      </c>
      <c r="G125" s="86">
        <v>2020.9</v>
      </c>
      <c r="H125" s="86">
        <v>1263.0999999999999</v>
      </c>
      <c r="I125" s="86">
        <v>0</v>
      </c>
      <c r="J125" s="86">
        <v>2778.8</v>
      </c>
      <c r="K125" s="86">
        <v>0</v>
      </c>
      <c r="L125" s="86">
        <v>0</v>
      </c>
      <c r="M125" s="86">
        <v>0</v>
      </c>
      <c r="N125" s="86">
        <v>0</v>
      </c>
      <c r="O125" s="86">
        <v>0</v>
      </c>
      <c r="P125" s="86">
        <v>505.2</v>
      </c>
      <c r="Q125" s="86">
        <v>0</v>
      </c>
      <c r="R125" s="86">
        <v>0</v>
      </c>
      <c r="S125" s="86">
        <v>13136.1</v>
      </c>
      <c r="T125" s="86">
        <v>13000</v>
      </c>
      <c r="U125" s="86">
        <v>-136.1</v>
      </c>
      <c r="V125" s="86">
        <v>-1.05</v>
      </c>
    </row>
    <row r="126" spans="1:22" ht="15" thickBot="1" x14ac:dyDescent="0.35">
      <c r="A126" s="85" t="s">
        <v>162</v>
      </c>
      <c r="B126" s="86">
        <v>3536.6</v>
      </c>
      <c r="C126" s="86">
        <v>0</v>
      </c>
      <c r="D126" s="86">
        <v>0</v>
      </c>
      <c r="E126" s="86">
        <v>2526.1999999999998</v>
      </c>
      <c r="F126" s="86">
        <v>1263.0999999999999</v>
      </c>
      <c r="G126" s="86">
        <v>2020.9</v>
      </c>
      <c r="H126" s="86">
        <v>1263.0999999999999</v>
      </c>
      <c r="I126" s="86">
        <v>0</v>
      </c>
      <c r="J126" s="86">
        <v>0</v>
      </c>
      <c r="K126" s="86">
        <v>0</v>
      </c>
      <c r="L126" s="86">
        <v>0</v>
      </c>
      <c r="M126" s="86">
        <v>0</v>
      </c>
      <c r="N126" s="86">
        <v>505.2</v>
      </c>
      <c r="O126" s="86">
        <v>0</v>
      </c>
      <c r="P126" s="86">
        <v>0</v>
      </c>
      <c r="Q126" s="86">
        <v>0</v>
      </c>
      <c r="R126" s="86">
        <v>0</v>
      </c>
      <c r="S126" s="86">
        <v>11115.1</v>
      </c>
      <c r="T126" s="86">
        <v>11000</v>
      </c>
      <c r="U126" s="86">
        <v>-115.1</v>
      </c>
      <c r="V126" s="86">
        <v>-1.05</v>
      </c>
    </row>
    <row r="127" spans="1:22" ht="15" thickBot="1" x14ac:dyDescent="0.35">
      <c r="A127" s="85" t="s">
        <v>163</v>
      </c>
      <c r="B127" s="86">
        <v>6062.8</v>
      </c>
      <c r="C127" s="86">
        <v>0</v>
      </c>
      <c r="D127" s="86">
        <v>0</v>
      </c>
      <c r="E127" s="86">
        <v>0</v>
      </c>
      <c r="F127" s="86">
        <v>1263.0999999999999</v>
      </c>
      <c r="G127" s="86">
        <v>2020.9</v>
      </c>
      <c r="H127" s="86">
        <v>1263.0999999999999</v>
      </c>
      <c r="I127" s="86">
        <v>0</v>
      </c>
      <c r="J127" s="86">
        <v>0</v>
      </c>
      <c r="K127" s="86">
        <v>0</v>
      </c>
      <c r="L127" s="86">
        <v>4547.1000000000004</v>
      </c>
      <c r="M127" s="86">
        <v>0</v>
      </c>
      <c r="N127" s="86">
        <v>505.2</v>
      </c>
      <c r="O127" s="86">
        <v>0</v>
      </c>
      <c r="P127" s="86">
        <v>505.2</v>
      </c>
      <c r="Q127" s="86">
        <v>0</v>
      </c>
      <c r="R127" s="86">
        <v>0</v>
      </c>
      <c r="S127" s="86">
        <v>16167.5</v>
      </c>
      <c r="T127" s="86">
        <v>16000</v>
      </c>
      <c r="U127" s="86">
        <v>-167.5</v>
      </c>
      <c r="V127" s="86">
        <v>-1.05</v>
      </c>
    </row>
    <row r="128" spans="1:22" ht="15" thickBot="1" x14ac:dyDescent="0.35">
      <c r="A128" s="85" t="s">
        <v>164</v>
      </c>
      <c r="B128" s="86">
        <v>3536.6</v>
      </c>
      <c r="C128" s="86">
        <v>0</v>
      </c>
      <c r="D128" s="86">
        <v>1768.3</v>
      </c>
      <c r="E128" s="86">
        <v>1010.5</v>
      </c>
      <c r="F128" s="86">
        <v>1263.0999999999999</v>
      </c>
      <c r="G128" s="86">
        <v>505.2</v>
      </c>
      <c r="H128" s="86">
        <v>1263.0999999999999</v>
      </c>
      <c r="I128" s="86">
        <v>0</v>
      </c>
      <c r="J128" s="86">
        <v>2778.8</v>
      </c>
      <c r="K128" s="86">
        <v>0</v>
      </c>
      <c r="L128" s="86">
        <v>2526.1999999999998</v>
      </c>
      <c r="M128" s="86">
        <v>0</v>
      </c>
      <c r="N128" s="86">
        <v>0</v>
      </c>
      <c r="O128" s="86">
        <v>0</v>
      </c>
      <c r="P128" s="86">
        <v>505.2</v>
      </c>
      <c r="Q128" s="86">
        <v>0</v>
      </c>
      <c r="R128" s="86">
        <v>0</v>
      </c>
      <c r="S128" s="86">
        <v>15157</v>
      </c>
      <c r="T128" s="86">
        <v>15000</v>
      </c>
      <c r="U128" s="86">
        <v>-157</v>
      </c>
      <c r="V128" s="86">
        <v>-1.05</v>
      </c>
    </row>
    <row r="129" spans="1:22" ht="15" thickBot="1" x14ac:dyDescent="0.35">
      <c r="A129" s="85" t="s">
        <v>165</v>
      </c>
      <c r="B129" s="86">
        <v>3536.6</v>
      </c>
      <c r="C129" s="86">
        <v>0</v>
      </c>
      <c r="D129" s="86">
        <v>0</v>
      </c>
      <c r="E129" s="86">
        <v>0</v>
      </c>
      <c r="F129" s="86">
        <v>1263.0999999999999</v>
      </c>
      <c r="G129" s="86">
        <v>0</v>
      </c>
      <c r="H129" s="86">
        <v>1263.0999999999999</v>
      </c>
      <c r="I129" s="86">
        <v>0</v>
      </c>
      <c r="J129" s="86">
        <v>2778.8</v>
      </c>
      <c r="K129" s="86">
        <v>0</v>
      </c>
      <c r="L129" s="86">
        <v>0</v>
      </c>
      <c r="M129" s="86">
        <v>0</v>
      </c>
      <c r="N129" s="86">
        <v>0</v>
      </c>
      <c r="O129" s="86">
        <v>0</v>
      </c>
      <c r="P129" s="86">
        <v>505.2</v>
      </c>
      <c r="Q129" s="86">
        <v>2778.8</v>
      </c>
      <c r="R129" s="86">
        <v>0</v>
      </c>
      <c r="S129" s="86">
        <v>12125.6</v>
      </c>
      <c r="T129" s="86">
        <v>12000</v>
      </c>
      <c r="U129" s="86">
        <v>-125.6</v>
      </c>
      <c r="V129" s="86">
        <v>-1.05</v>
      </c>
    </row>
    <row r="130" spans="1:22" ht="15" thickBot="1" x14ac:dyDescent="0.35">
      <c r="A130" s="85" t="s">
        <v>166</v>
      </c>
      <c r="B130" s="86">
        <v>4294.5</v>
      </c>
      <c r="C130" s="86">
        <v>0</v>
      </c>
      <c r="D130" s="86">
        <v>0</v>
      </c>
      <c r="E130" s="86">
        <v>1010.5</v>
      </c>
      <c r="F130" s="86">
        <v>1263.0999999999999</v>
      </c>
      <c r="G130" s="86">
        <v>0</v>
      </c>
      <c r="H130" s="86">
        <v>1263.0999999999999</v>
      </c>
      <c r="I130" s="86">
        <v>0</v>
      </c>
      <c r="J130" s="86">
        <v>2778.8</v>
      </c>
      <c r="K130" s="86">
        <v>0</v>
      </c>
      <c r="L130" s="86">
        <v>0</v>
      </c>
      <c r="M130" s="86">
        <v>0</v>
      </c>
      <c r="N130" s="86">
        <v>0</v>
      </c>
      <c r="O130" s="86">
        <v>0</v>
      </c>
      <c r="P130" s="86">
        <v>505.2</v>
      </c>
      <c r="Q130" s="86">
        <v>0</v>
      </c>
      <c r="R130" s="86">
        <v>0</v>
      </c>
      <c r="S130" s="86">
        <v>11115.1</v>
      </c>
      <c r="T130" s="86">
        <v>10000</v>
      </c>
      <c r="U130" s="86">
        <v>-1115.0999999999999</v>
      </c>
      <c r="V130" s="86">
        <v>-11.15</v>
      </c>
    </row>
    <row r="131" spans="1:22" ht="15" thickBot="1" x14ac:dyDescent="0.35">
      <c r="A131" s="85" t="s">
        <v>167</v>
      </c>
      <c r="B131" s="86">
        <v>0</v>
      </c>
      <c r="C131" s="86">
        <v>1515.7</v>
      </c>
      <c r="D131" s="86">
        <v>1768.3</v>
      </c>
      <c r="E131" s="86">
        <v>0</v>
      </c>
      <c r="F131" s="86">
        <v>1263.0999999999999</v>
      </c>
      <c r="G131" s="86">
        <v>0</v>
      </c>
      <c r="H131" s="86">
        <v>1263.0999999999999</v>
      </c>
      <c r="I131" s="86">
        <v>0</v>
      </c>
      <c r="J131" s="86">
        <v>2778.8</v>
      </c>
      <c r="K131" s="86">
        <v>0</v>
      </c>
      <c r="L131" s="86">
        <v>0</v>
      </c>
      <c r="M131" s="86">
        <v>0</v>
      </c>
      <c r="N131" s="86">
        <v>0</v>
      </c>
      <c r="O131" s="86">
        <v>0</v>
      </c>
      <c r="P131" s="86">
        <v>505.2</v>
      </c>
      <c r="Q131" s="86">
        <v>0</v>
      </c>
      <c r="R131" s="86">
        <v>0</v>
      </c>
      <c r="S131" s="86">
        <v>9094.2000000000007</v>
      </c>
      <c r="T131" s="86">
        <v>12000</v>
      </c>
      <c r="U131" s="86">
        <v>2905.8</v>
      </c>
      <c r="V131" s="86">
        <v>24.22</v>
      </c>
    </row>
    <row r="132" spans="1:22" ht="15" thickBot="1" x14ac:dyDescent="0.35">
      <c r="T132">
        <f>CORREL(S103:S131,T103:T131)</f>
        <v>0.85819723308553308</v>
      </c>
    </row>
    <row r="133" spans="1:22" ht="18.600000000000001" thickBot="1" x14ac:dyDescent="0.35">
      <c r="A133" s="87" t="s">
        <v>242</v>
      </c>
      <c r="B133" s="88">
        <v>30061.3</v>
      </c>
    </row>
    <row r="134" spans="1:22" ht="18.600000000000001" thickBot="1" x14ac:dyDescent="0.35">
      <c r="A134" s="87" t="s">
        <v>243</v>
      </c>
      <c r="B134" s="88">
        <v>0</v>
      </c>
    </row>
    <row r="135" spans="1:22" ht="18.600000000000001" thickBot="1" x14ac:dyDescent="0.35">
      <c r="A135" s="87" t="s">
        <v>244</v>
      </c>
      <c r="B135" s="88">
        <v>361999.6</v>
      </c>
    </row>
    <row r="136" spans="1:22" ht="18.600000000000001" thickBot="1" x14ac:dyDescent="0.35">
      <c r="A136" s="87" t="s">
        <v>245</v>
      </c>
      <c r="B136" s="88">
        <v>362000</v>
      </c>
    </row>
    <row r="137" spans="1:22" ht="27.6" thickBot="1" x14ac:dyDescent="0.35">
      <c r="A137" s="87" t="s">
        <v>246</v>
      </c>
      <c r="B137" s="88">
        <v>-0.4</v>
      </c>
    </row>
    <row r="138" spans="1:22" ht="27.6" thickBot="1" x14ac:dyDescent="0.35">
      <c r="A138" s="87" t="s">
        <v>247</v>
      </c>
      <c r="B138" s="88"/>
    </row>
    <row r="139" spans="1:22" ht="27.6" thickBot="1" x14ac:dyDescent="0.35">
      <c r="A139" s="87" t="s">
        <v>248</v>
      </c>
      <c r="B139" s="88"/>
    </row>
    <row r="140" spans="1:22" ht="18.600000000000001" thickBot="1" x14ac:dyDescent="0.35">
      <c r="A140" s="87" t="s">
        <v>249</v>
      </c>
      <c r="B140" s="88">
        <v>0</v>
      </c>
    </row>
    <row r="142" spans="1:22" x14ac:dyDescent="0.3">
      <c r="A142" s="78" t="s">
        <v>250</v>
      </c>
    </row>
    <row r="144" spans="1:22" x14ac:dyDescent="0.3">
      <c r="A144" s="89" t="s">
        <v>278</v>
      </c>
    </row>
    <row r="145" spans="1:1" x14ac:dyDescent="0.3">
      <c r="A145" s="89" t="s">
        <v>279</v>
      </c>
    </row>
  </sheetData>
  <hyperlinks>
    <hyperlink ref="A142" r:id="rId1" display="https://miau.my-x.hu/myx-free/coco/test/952921020230606193141.html" xr:uid="{81780873-F00C-4BA9-A92B-2E384E1D79D3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A2AD-A439-4522-8227-9AF482EABDA5}">
  <dimension ref="A1:V143"/>
  <sheetViews>
    <sheetView topLeftCell="A114" zoomScale="80" zoomScaleNormal="80" workbookViewId="0">
      <selection activeCell="T130" sqref="T130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4879780</v>
      </c>
      <c r="C5" s="83" t="s">
        <v>114</v>
      </c>
      <c r="D5" s="84">
        <v>28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280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12000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14000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10000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11000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13000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12000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13000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12000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11000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12000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11000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14000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12000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12000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14000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11000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14000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13000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13000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13000</v>
      </c>
    </row>
    <row r="28" spans="1:19" ht="15" thickBot="1" x14ac:dyDescent="0.35">
      <c r="A28" s="85" t="s">
        <v>159</v>
      </c>
      <c r="B28" s="86">
        <v>3</v>
      </c>
      <c r="C28" s="86">
        <v>14</v>
      </c>
      <c r="D28" s="86">
        <v>3</v>
      </c>
      <c r="E28" s="86">
        <v>20</v>
      </c>
      <c r="F28" s="86">
        <v>10</v>
      </c>
      <c r="G28" s="86">
        <v>15</v>
      </c>
      <c r="H28" s="86">
        <v>11</v>
      </c>
      <c r="I28" s="86">
        <v>1</v>
      </c>
      <c r="J28" s="86">
        <v>2</v>
      </c>
      <c r="K28" s="86">
        <v>1</v>
      </c>
      <c r="L28" s="86">
        <v>12</v>
      </c>
      <c r="M28" s="86">
        <v>28</v>
      </c>
      <c r="N28" s="86">
        <v>1</v>
      </c>
      <c r="O28" s="86">
        <v>1</v>
      </c>
      <c r="P28" s="86">
        <v>1</v>
      </c>
      <c r="Q28" s="86">
        <v>5</v>
      </c>
      <c r="R28" s="86">
        <v>17</v>
      </c>
      <c r="S28" s="86">
        <v>14000</v>
      </c>
    </row>
    <row r="29" spans="1:19" ht="15" thickBot="1" x14ac:dyDescent="0.35">
      <c r="A29" s="85" t="s">
        <v>160</v>
      </c>
      <c r="B29" s="86">
        <v>3</v>
      </c>
      <c r="C29" s="86">
        <v>3</v>
      </c>
      <c r="D29" s="86">
        <v>6</v>
      </c>
      <c r="E29" s="86">
        <v>24</v>
      </c>
      <c r="F29" s="86">
        <v>11</v>
      </c>
      <c r="G29" s="86">
        <v>22</v>
      </c>
      <c r="H29" s="86">
        <v>9</v>
      </c>
      <c r="I29" s="86">
        <v>3</v>
      </c>
      <c r="J29" s="86">
        <v>12</v>
      </c>
      <c r="K29" s="86">
        <v>24</v>
      </c>
      <c r="L29" s="86">
        <v>12</v>
      </c>
      <c r="M29" s="86">
        <v>1</v>
      </c>
      <c r="N29" s="86">
        <v>1</v>
      </c>
      <c r="O29" s="86">
        <v>1</v>
      </c>
      <c r="P29" s="86">
        <v>28</v>
      </c>
      <c r="Q29" s="86">
        <v>5</v>
      </c>
      <c r="R29" s="86">
        <v>18</v>
      </c>
      <c r="S29" s="86">
        <v>13000</v>
      </c>
    </row>
    <row r="30" spans="1:19" ht="15" thickBot="1" x14ac:dyDescent="0.35">
      <c r="A30" s="85" t="s">
        <v>161</v>
      </c>
      <c r="B30" s="86">
        <v>4</v>
      </c>
      <c r="C30" s="86">
        <v>16</v>
      </c>
      <c r="D30" s="86">
        <v>7</v>
      </c>
      <c r="E30" s="86">
        <v>18</v>
      </c>
      <c r="F30" s="86">
        <v>6</v>
      </c>
      <c r="G30" s="86">
        <v>23</v>
      </c>
      <c r="H30" s="86">
        <v>6</v>
      </c>
      <c r="I30" s="86">
        <v>3</v>
      </c>
      <c r="J30" s="86">
        <v>10</v>
      </c>
      <c r="K30" s="86">
        <v>1</v>
      </c>
      <c r="L30" s="86">
        <v>8</v>
      </c>
      <c r="M30" s="86">
        <v>1</v>
      </c>
      <c r="N30" s="86">
        <v>28</v>
      </c>
      <c r="O30" s="86">
        <v>1</v>
      </c>
      <c r="P30" s="86">
        <v>1</v>
      </c>
      <c r="Q30" s="86">
        <v>5</v>
      </c>
      <c r="R30" s="86">
        <v>12</v>
      </c>
      <c r="S30" s="86">
        <v>11000</v>
      </c>
    </row>
    <row r="31" spans="1:19" ht="15" thickBot="1" x14ac:dyDescent="0.35">
      <c r="A31" s="85" t="s">
        <v>162</v>
      </c>
      <c r="B31" s="86">
        <v>3</v>
      </c>
      <c r="C31" s="86">
        <v>16</v>
      </c>
      <c r="D31" s="86">
        <v>8</v>
      </c>
      <c r="E31" s="86">
        <v>3</v>
      </c>
      <c r="F31" s="86">
        <v>6</v>
      </c>
      <c r="G31" s="86">
        <v>23</v>
      </c>
      <c r="H31" s="86">
        <v>6</v>
      </c>
      <c r="I31" s="86">
        <v>3</v>
      </c>
      <c r="J31" s="86">
        <v>26</v>
      </c>
      <c r="K31" s="86">
        <v>1</v>
      </c>
      <c r="L31" s="86">
        <v>12</v>
      </c>
      <c r="M31" s="86">
        <v>1</v>
      </c>
      <c r="N31" s="86">
        <v>1</v>
      </c>
      <c r="O31" s="86">
        <v>28</v>
      </c>
      <c r="P31" s="86">
        <v>27</v>
      </c>
      <c r="Q31" s="86">
        <v>5</v>
      </c>
      <c r="R31" s="86">
        <v>6</v>
      </c>
      <c r="S31" s="86">
        <v>16000</v>
      </c>
    </row>
    <row r="32" spans="1:19" ht="15" thickBot="1" x14ac:dyDescent="0.35">
      <c r="A32" s="85" t="s">
        <v>163</v>
      </c>
      <c r="B32" s="86">
        <v>1</v>
      </c>
      <c r="C32" s="86">
        <v>11</v>
      </c>
      <c r="D32" s="86">
        <v>10</v>
      </c>
      <c r="E32" s="86">
        <v>26</v>
      </c>
      <c r="F32" s="86">
        <v>6</v>
      </c>
      <c r="G32" s="86">
        <v>23</v>
      </c>
      <c r="H32" s="86">
        <v>6</v>
      </c>
      <c r="I32" s="86">
        <v>3</v>
      </c>
      <c r="J32" s="86">
        <v>26</v>
      </c>
      <c r="K32" s="86">
        <v>27</v>
      </c>
      <c r="L32" s="86">
        <v>1</v>
      </c>
      <c r="M32" s="86">
        <v>24</v>
      </c>
      <c r="N32" s="86">
        <v>1</v>
      </c>
      <c r="O32" s="86">
        <v>1</v>
      </c>
      <c r="P32" s="86">
        <v>1</v>
      </c>
      <c r="Q32" s="86">
        <v>5</v>
      </c>
      <c r="R32" s="86">
        <v>18</v>
      </c>
      <c r="S32" s="86">
        <v>15000</v>
      </c>
    </row>
    <row r="33" spans="1:19" ht="15" thickBot="1" x14ac:dyDescent="0.35">
      <c r="A33" s="85" t="s">
        <v>164</v>
      </c>
      <c r="B33" s="86">
        <v>6</v>
      </c>
      <c r="C33" s="86">
        <v>12</v>
      </c>
      <c r="D33" s="86">
        <v>2</v>
      </c>
      <c r="E33" s="86">
        <v>10</v>
      </c>
      <c r="F33" s="86">
        <v>5</v>
      </c>
      <c r="G33" s="86">
        <v>26</v>
      </c>
      <c r="H33" s="86">
        <v>5</v>
      </c>
      <c r="I33" s="86">
        <v>3</v>
      </c>
      <c r="J33" s="86">
        <v>10</v>
      </c>
      <c r="K33" s="86">
        <v>23</v>
      </c>
      <c r="L33" s="86">
        <v>3</v>
      </c>
      <c r="M33" s="86">
        <v>1</v>
      </c>
      <c r="N33" s="86">
        <v>16</v>
      </c>
      <c r="O33" s="86">
        <v>1</v>
      </c>
      <c r="P33" s="86">
        <v>1</v>
      </c>
      <c r="Q33" s="86">
        <v>5</v>
      </c>
      <c r="R33" s="86">
        <v>4</v>
      </c>
      <c r="S33" s="86">
        <v>12000</v>
      </c>
    </row>
    <row r="34" spans="1:19" ht="15" thickBot="1" x14ac:dyDescent="0.35">
      <c r="A34" s="85" t="s">
        <v>165</v>
      </c>
      <c r="B34" s="86">
        <v>5</v>
      </c>
      <c r="C34" s="86">
        <v>7</v>
      </c>
      <c r="D34" s="86">
        <v>9</v>
      </c>
      <c r="E34" s="86">
        <v>27</v>
      </c>
      <c r="F34" s="86">
        <v>4</v>
      </c>
      <c r="G34" s="86">
        <v>27</v>
      </c>
      <c r="H34" s="86">
        <v>4</v>
      </c>
      <c r="I34" s="86">
        <v>3</v>
      </c>
      <c r="J34" s="86">
        <v>7</v>
      </c>
      <c r="K34" s="86">
        <v>1</v>
      </c>
      <c r="L34" s="86">
        <v>12</v>
      </c>
      <c r="M34" s="86">
        <v>1</v>
      </c>
      <c r="N34" s="86">
        <v>19</v>
      </c>
      <c r="O34" s="86">
        <v>1</v>
      </c>
      <c r="P34" s="86">
        <v>1</v>
      </c>
      <c r="Q34" s="86">
        <v>1</v>
      </c>
      <c r="R34" s="86">
        <v>7</v>
      </c>
      <c r="S34" s="86">
        <v>10000</v>
      </c>
    </row>
    <row r="35" spans="1:19" ht="15" thickBot="1" x14ac:dyDescent="0.35">
      <c r="A35" s="85" t="s">
        <v>166</v>
      </c>
      <c r="B35" s="86">
        <v>2</v>
      </c>
      <c r="C35" s="86">
        <v>20</v>
      </c>
      <c r="D35" s="86">
        <v>12</v>
      </c>
      <c r="E35" s="86">
        <v>8</v>
      </c>
      <c r="F35" s="86">
        <v>3</v>
      </c>
      <c r="G35" s="86">
        <v>28</v>
      </c>
      <c r="H35" s="86">
        <v>2</v>
      </c>
      <c r="I35" s="86">
        <v>3</v>
      </c>
      <c r="J35" s="86">
        <v>6</v>
      </c>
      <c r="K35" s="86">
        <v>1</v>
      </c>
      <c r="L35" s="86">
        <v>12</v>
      </c>
      <c r="M35" s="86">
        <v>1</v>
      </c>
      <c r="N35" s="86">
        <v>15</v>
      </c>
      <c r="O35" s="86">
        <v>1</v>
      </c>
      <c r="P35" s="86">
        <v>1</v>
      </c>
      <c r="Q35" s="86">
        <v>5</v>
      </c>
      <c r="R35" s="86">
        <v>5</v>
      </c>
      <c r="S35" s="86">
        <v>12000</v>
      </c>
    </row>
    <row r="36" spans="1:19" ht="18.600000000000001" thickBot="1" x14ac:dyDescent="0.35">
      <c r="A36" s="70"/>
    </row>
    <row r="37" spans="1:19" ht="18.600000000000001" thickBot="1" x14ac:dyDescent="0.35">
      <c r="A37" s="85" t="s">
        <v>169</v>
      </c>
      <c r="B37" s="85" t="s">
        <v>121</v>
      </c>
      <c r="C37" s="85" t="s">
        <v>122</v>
      </c>
      <c r="D37" s="85" t="s">
        <v>123</v>
      </c>
      <c r="E37" s="85" t="s">
        <v>124</v>
      </c>
      <c r="F37" s="85" t="s">
        <v>125</v>
      </c>
      <c r="G37" s="85" t="s">
        <v>126</v>
      </c>
      <c r="H37" s="85" t="s">
        <v>127</v>
      </c>
      <c r="I37" s="85" t="s">
        <v>128</v>
      </c>
      <c r="J37" s="85" t="s">
        <v>129</v>
      </c>
      <c r="K37" s="85" t="s">
        <v>130</v>
      </c>
      <c r="L37" s="85" t="s">
        <v>131</v>
      </c>
      <c r="M37" s="85" t="s">
        <v>132</v>
      </c>
      <c r="N37" s="85" t="s">
        <v>133</v>
      </c>
      <c r="O37" s="85" t="s">
        <v>134</v>
      </c>
      <c r="P37" s="85" t="s">
        <v>135</v>
      </c>
      <c r="Q37" s="85" t="s">
        <v>136</v>
      </c>
      <c r="R37" s="85" t="s">
        <v>137</v>
      </c>
    </row>
    <row r="38" spans="1:19" ht="27.6" thickBot="1" x14ac:dyDescent="0.35">
      <c r="A38" s="85" t="s">
        <v>170</v>
      </c>
      <c r="B38" s="86" t="s">
        <v>281</v>
      </c>
      <c r="C38" s="86" t="s">
        <v>282</v>
      </c>
      <c r="D38" s="86" t="s">
        <v>283</v>
      </c>
      <c r="E38" s="86" t="s">
        <v>284</v>
      </c>
      <c r="F38" s="86" t="s">
        <v>285</v>
      </c>
      <c r="G38" s="86" t="s">
        <v>286</v>
      </c>
      <c r="H38" s="86" t="s">
        <v>287</v>
      </c>
      <c r="I38" s="86" t="s">
        <v>288</v>
      </c>
      <c r="J38" s="86" t="s">
        <v>289</v>
      </c>
      <c r="K38" s="86" t="s">
        <v>180</v>
      </c>
      <c r="L38" s="86" t="s">
        <v>290</v>
      </c>
      <c r="M38" s="86" t="s">
        <v>180</v>
      </c>
      <c r="N38" s="86" t="s">
        <v>291</v>
      </c>
      <c r="O38" s="86" t="s">
        <v>180</v>
      </c>
      <c r="P38" s="86" t="s">
        <v>180</v>
      </c>
      <c r="Q38" s="86" t="s">
        <v>292</v>
      </c>
      <c r="R38" s="86" t="s">
        <v>293</v>
      </c>
    </row>
    <row r="39" spans="1:19" ht="27.6" thickBot="1" x14ac:dyDescent="0.35">
      <c r="A39" s="85" t="s">
        <v>185</v>
      </c>
      <c r="B39" s="86" t="s">
        <v>294</v>
      </c>
      <c r="C39" s="86" t="s">
        <v>282</v>
      </c>
      <c r="D39" s="86" t="s">
        <v>283</v>
      </c>
      <c r="E39" s="86" t="s">
        <v>295</v>
      </c>
      <c r="F39" s="86" t="s">
        <v>285</v>
      </c>
      <c r="G39" s="86" t="s">
        <v>286</v>
      </c>
      <c r="H39" s="86" t="s">
        <v>287</v>
      </c>
      <c r="I39" s="86" t="s">
        <v>288</v>
      </c>
      <c r="J39" s="86" t="s">
        <v>296</v>
      </c>
      <c r="K39" s="86" t="s">
        <v>180</v>
      </c>
      <c r="L39" s="86" t="s">
        <v>297</v>
      </c>
      <c r="M39" s="86" t="s">
        <v>180</v>
      </c>
      <c r="N39" s="86" t="s">
        <v>180</v>
      </c>
      <c r="O39" s="86" t="s">
        <v>180</v>
      </c>
      <c r="P39" s="86" t="s">
        <v>180</v>
      </c>
      <c r="Q39" s="86" t="s">
        <v>292</v>
      </c>
      <c r="R39" s="86" t="s">
        <v>180</v>
      </c>
    </row>
    <row r="40" spans="1:19" ht="27.6" thickBot="1" x14ac:dyDescent="0.35">
      <c r="A40" s="85" t="s">
        <v>190</v>
      </c>
      <c r="B40" s="86" t="s">
        <v>294</v>
      </c>
      <c r="C40" s="86" t="s">
        <v>282</v>
      </c>
      <c r="D40" s="86" t="s">
        <v>298</v>
      </c>
      <c r="E40" s="86" t="s">
        <v>295</v>
      </c>
      <c r="F40" s="86" t="s">
        <v>285</v>
      </c>
      <c r="G40" s="86" t="s">
        <v>286</v>
      </c>
      <c r="H40" s="86" t="s">
        <v>299</v>
      </c>
      <c r="I40" s="86" t="s">
        <v>180</v>
      </c>
      <c r="J40" s="86" t="s">
        <v>296</v>
      </c>
      <c r="K40" s="86" t="s">
        <v>180</v>
      </c>
      <c r="L40" s="86" t="s">
        <v>296</v>
      </c>
      <c r="M40" s="86" t="s">
        <v>180</v>
      </c>
      <c r="N40" s="86" t="s">
        <v>180</v>
      </c>
      <c r="O40" s="86" t="s">
        <v>180</v>
      </c>
      <c r="P40" s="86" t="s">
        <v>180</v>
      </c>
      <c r="Q40" s="86" t="s">
        <v>292</v>
      </c>
      <c r="R40" s="86" t="s">
        <v>180</v>
      </c>
    </row>
    <row r="41" spans="1:19" ht="27.6" thickBot="1" x14ac:dyDescent="0.35">
      <c r="A41" s="85" t="s">
        <v>193</v>
      </c>
      <c r="B41" s="86" t="s">
        <v>300</v>
      </c>
      <c r="C41" s="86" t="s">
        <v>301</v>
      </c>
      <c r="D41" s="86" t="s">
        <v>298</v>
      </c>
      <c r="E41" s="86" t="s">
        <v>302</v>
      </c>
      <c r="F41" s="86" t="s">
        <v>303</v>
      </c>
      <c r="G41" s="86" t="s">
        <v>286</v>
      </c>
      <c r="H41" s="86" t="s">
        <v>299</v>
      </c>
      <c r="I41" s="86" t="s">
        <v>180</v>
      </c>
      <c r="J41" s="86" t="s">
        <v>296</v>
      </c>
      <c r="K41" s="86" t="s">
        <v>180</v>
      </c>
      <c r="L41" s="86" t="s">
        <v>304</v>
      </c>
      <c r="M41" s="86" t="s">
        <v>180</v>
      </c>
      <c r="N41" s="86" t="s">
        <v>180</v>
      </c>
      <c r="O41" s="86" t="s">
        <v>180</v>
      </c>
      <c r="P41" s="86" t="s">
        <v>180</v>
      </c>
      <c r="Q41" s="86" t="s">
        <v>292</v>
      </c>
      <c r="R41" s="86" t="s">
        <v>180</v>
      </c>
    </row>
    <row r="42" spans="1:19" ht="27.6" thickBot="1" x14ac:dyDescent="0.35">
      <c r="A42" s="85" t="s">
        <v>195</v>
      </c>
      <c r="B42" s="86" t="s">
        <v>180</v>
      </c>
      <c r="C42" s="86" t="s">
        <v>301</v>
      </c>
      <c r="D42" s="86" t="s">
        <v>298</v>
      </c>
      <c r="E42" s="86" t="s">
        <v>305</v>
      </c>
      <c r="F42" s="86" t="s">
        <v>303</v>
      </c>
      <c r="G42" s="86" t="s">
        <v>286</v>
      </c>
      <c r="H42" s="86" t="s">
        <v>299</v>
      </c>
      <c r="I42" s="86" t="s">
        <v>180</v>
      </c>
      <c r="J42" s="86" t="s">
        <v>296</v>
      </c>
      <c r="K42" s="86" t="s">
        <v>180</v>
      </c>
      <c r="L42" s="86" t="s">
        <v>304</v>
      </c>
      <c r="M42" s="86" t="s">
        <v>180</v>
      </c>
      <c r="N42" s="86" t="s">
        <v>180</v>
      </c>
      <c r="O42" s="86" t="s">
        <v>180</v>
      </c>
      <c r="P42" s="86" t="s">
        <v>180</v>
      </c>
      <c r="Q42" s="86" t="s">
        <v>180</v>
      </c>
      <c r="R42" s="86" t="s">
        <v>180</v>
      </c>
    </row>
    <row r="43" spans="1:19" ht="27.6" thickBot="1" x14ac:dyDescent="0.35">
      <c r="A43" s="85" t="s">
        <v>198</v>
      </c>
      <c r="B43" s="86" t="s">
        <v>180</v>
      </c>
      <c r="C43" s="86" t="s">
        <v>301</v>
      </c>
      <c r="D43" s="86" t="s">
        <v>298</v>
      </c>
      <c r="E43" s="86" t="s">
        <v>305</v>
      </c>
      <c r="F43" s="86" t="s">
        <v>303</v>
      </c>
      <c r="G43" s="86" t="s">
        <v>286</v>
      </c>
      <c r="H43" s="86" t="s">
        <v>299</v>
      </c>
      <c r="I43" s="86" t="s">
        <v>180</v>
      </c>
      <c r="J43" s="86" t="s">
        <v>296</v>
      </c>
      <c r="K43" s="86" t="s">
        <v>180</v>
      </c>
      <c r="L43" s="86" t="s">
        <v>306</v>
      </c>
      <c r="M43" s="86" t="s">
        <v>180</v>
      </c>
      <c r="N43" s="86" t="s">
        <v>180</v>
      </c>
      <c r="O43" s="86" t="s">
        <v>180</v>
      </c>
      <c r="P43" s="86" t="s">
        <v>180</v>
      </c>
      <c r="Q43" s="86" t="s">
        <v>180</v>
      </c>
      <c r="R43" s="86" t="s">
        <v>180</v>
      </c>
    </row>
    <row r="44" spans="1:19" ht="27.6" thickBot="1" x14ac:dyDescent="0.35">
      <c r="A44" s="85" t="s">
        <v>199</v>
      </c>
      <c r="B44" s="86" t="s">
        <v>180</v>
      </c>
      <c r="C44" s="86" t="s">
        <v>301</v>
      </c>
      <c r="D44" s="86" t="s">
        <v>298</v>
      </c>
      <c r="E44" s="86" t="s">
        <v>305</v>
      </c>
      <c r="F44" s="86" t="s">
        <v>303</v>
      </c>
      <c r="G44" s="86" t="s">
        <v>307</v>
      </c>
      <c r="H44" s="86" t="s">
        <v>299</v>
      </c>
      <c r="I44" s="86" t="s">
        <v>180</v>
      </c>
      <c r="J44" s="86" t="s">
        <v>296</v>
      </c>
      <c r="K44" s="86" t="s">
        <v>180</v>
      </c>
      <c r="L44" s="86" t="s">
        <v>180</v>
      </c>
      <c r="M44" s="86" t="s">
        <v>180</v>
      </c>
      <c r="N44" s="86" t="s">
        <v>180</v>
      </c>
      <c r="O44" s="86" t="s">
        <v>180</v>
      </c>
      <c r="P44" s="86" t="s">
        <v>180</v>
      </c>
      <c r="Q44" s="86" t="s">
        <v>180</v>
      </c>
      <c r="R44" s="86" t="s">
        <v>180</v>
      </c>
    </row>
    <row r="45" spans="1:19" ht="27.6" thickBot="1" x14ac:dyDescent="0.35">
      <c r="A45" s="85" t="s">
        <v>200</v>
      </c>
      <c r="B45" s="86" t="s">
        <v>180</v>
      </c>
      <c r="C45" s="86" t="s">
        <v>301</v>
      </c>
      <c r="D45" s="86" t="s">
        <v>298</v>
      </c>
      <c r="E45" s="86" t="s">
        <v>305</v>
      </c>
      <c r="F45" s="86" t="s">
        <v>303</v>
      </c>
      <c r="G45" s="86" t="s">
        <v>307</v>
      </c>
      <c r="H45" s="86" t="s">
        <v>299</v>
      </c>
      <c r="I45" s="86" t="s">
        <v>180</v>
      </c>
      <c r="J45" s="86" t="s">
        <v>296</v>
      </c>
      <c r="K45" s="86" t="s">
        <v>180</v>
      </c>
      <c r="L45" s="86" t="s">
        <v>180</v>
      </c>
      <c r="M45" s="86" t="s">
        <v>180</v>
      </c>
      <c r="N45" s="86" t="s">
        <v>180</v>
      </c>
      <c r="O45" s="86" t="s">
        <v>180</v>
      </c>
      <c r="P45" s="86" t="s">
        <v>180</v>
      </c>
      <c r="Q45" s="86" t="s">
        <v>180</v>
      </c>
      <c r="R45" s="86" t="s">
        <v>180</v>
      </c>
    </row>
    <row r="46" spans="1:19" ht="27.6" thickBot="1" x14ac:dyDescent="0.35">
      <c r="A46" s="85" t="s">
        <v>202</v>
      </c>
      <c r="B46" s="86" t="s">
        <v>180</v>
      </c>
      <c r="C46" s="86" t="s">
        <v>301</v>
      </c>
      <c r="D46" s="86" t="s">
        <v>298</v>
      </c>
      <c r="E46" s="86" t="s">
        <v>305</v>
      </c>
      <c r="F46" s="86" t="s">
        <v>303</v>
      </c>
      <c r="G46" s="86" t="s">
        <v>307</v>
      </c>
      <c r="H46" s="86" t="s">
        <v>299</v>
      </c>
      <c r="I46" s="86" t="s">
        <v>180</v>
      </c>
      <c r="J46" s="86" t="s">
        <v>296</v>
      </c>
      <c r="K46" s="86" t="s">
        <v>180</v>
      </c>
      <c r="L46" s="86" t="s">
        <v>180</v>
      </c>
      <c r="M46" s="86" t="s">
        <v>180</v>
      </c>
      <c r="N46" s="86" t="s">
        <v>180</v>
      </c>
      <c r="O46" s="86" t="s">
        <v>180</v>
      </c>
      <c r="P46" s="86" t="s">
        <v>180</v>
      </c>
      <c r="Q46" s="86" t="s">
        <v>180</v>
      </c>
      <c r="R46" s="86" t="s">
        <v>180</v>
      </c>
    </row>
    <row r="47" spans="1:19" ht="27.6" thickBot="1" x14ac:dyDescent="0.35">
      <c r="A47" s="85" t="s">
        <v>203</v>
      </c>
      <c r="B47" s="86" t="s">
        <v>180</v>
      </c>
      <c r="C47" s="86" t="s">
        <v>308</v>
      </c>
      <c r="D47" s="86" t="s">
        <v>298</v>
      </c>
      <c r="E47" s="86" t="s">
        <v>305</v>
      </c>
      <c r="F47" s="86" t="s">
        <v>303</v>
      </c>
      <c r="G47" s="86" t="s">
        <v>307</v>
      </c>
      <c r="H47" s="86" t="s">
        <v>299</v>
      </c>
      <c r="I47" s="86" t="s">
        <v>180</v>
      </c>
      <c r="J47" s="86" t="s">
        <v>296</v>
      </c>
      <c r="K47" s="86" t="s">
        <v>180</v>
      </c>
      <c r="L47" s="86" t="s">
        <v>180</v>
      </c>
      <c r="M47" s="86" t="s">
        <v>180</v>
      </c>
      <c r="N47" s="86" t="s">
        <v>180</v>
      </c>
      <c r="O47" s="86" t="s">
        <v>180</v>
      </c>
      <c r="P47" s="86" t="s">
        <v>180</v>
      </c>
      <c r="Q47" s="86" t="s">
        <v>180</v>
      </c>
      <c r="R47" s="86" t="s">
        <v>180</v>
      </c>
    </row>
    <row r="48" spans="1:19" ht="27.6" thickBot="1" x14ac:dyDescent="0.35">
      <c r="A48" s="85" t="s">
        <v>205</v>
      </c>
      <c r="B48" s="86" t="s">
        <v>180</v>
      </c>
      <c r="C48" s="86" t="s">
        <v>308</v>
      </c>
      <c r="D48" s="86" t="s">
        <v>298</v>
      </c>
      <c r="E48" s="86" t="s">
        <v>305</v>
      </c>
      <c r="F48" s="86" t="s">
        <v>303</v>
      </c>
      <c r="G48" s="86" t="s">
        <v>307</v>
      </c>
      <c r="H48" s="86" t="s">
        <v>309</v>
      </c>
      <c r="I48" s="86" t="s">
        <v>180</v>
      </c>
      <c r="J48" s="86" t="s">
        <v>296</v>
      </c>
      <c r="K48" s="86" t="s">
        <v>180</v>
      </c>
      <c r="L48" s="86" t="s">
        <v>180</v>
      </c>
      <c r="M48" s="86" t="s">
        <v>180</v>
      </c>
      <c r="N48" s="86" t="s">
        <v>180</v>
      </c>
      <c r="O48" s="86" t="s">
        <v>180</v>
      </c>
      <c r="P48" s="86" t="s">
        <v>180</v>
      </c>
      <c r="Q48" s="86" t="s">
        <v>180</v>
      </c>
      <c r="R48" s="86" t="s">
        <v>180</v>
      </c>
    </row>
    <row r="49" spans="1:18" ht="27.6" thickBot="1" x14ac:dyDescent="0.35">
      <c r="A49" s="85" t="s">
        <v>208</v>
      </c>
      <c r="B49" s="86" t="s">
        <v>180</v>
      </c>
      <c r="C49" s="86" t="s">
        <v>308</v>
      </c>
      <c r="D49" s="86" t="s">
        <v>298</v>
      </c>
      <c r="E49" s="86" t="s">
        <v>305</v>
      </c>
      <c r="F49" s="86" t="s">
        <v>303</v>
      </c>
      <c r="G49" s="86" t="s">
        <v>307</v>
      </c>
      <c r="H49" s="86" t="s">
        <v>309</v>
      </c>
      <c r="I49" s="86" t="s">
        <v>180</v>
      </c>
      <c r="J49" s="86" t="s">
        <v>296</v>
      </c>
      <c r="K49" s="86" t="s">
        <v>180</v>
      </c>
      <c r="L49" s="86" t="s">
        <v>180</v>
      </c>
      <c r="M49" s="86" t="s">
        <v>180</v>
      </c>
      <c r="N49" s="86" t="s">
        <v>180</v>
      </c>
      <c r="O49" s="86" t="s">
        <v>180</v>
      </c>
      <c r="P49" s="86" t="s">
        <v>180</v>
      </c>
      <c r="Q49" s="86" t="s">
        <v>180</v>
      </c>
      <c r="R49" s="86" t="s">
        <v>180</v>
      </c>
    </row>
    <row r="50" spans="1:18" ht="27.6" thickBot="1" x14ac:dyDescent="0.35">
      <c r="A50" s="85" t="s">
        <v>209</v>
      </c>
      <c r="B50" s="86" t="s">
        <v>180</v>
      </c>
      <c r="C50" s="86" t="s">
        <v>308</v>
      </c>
      <c r="D50" s="86" t="s">
        <v>298</v>
      </c>
      <c r="E50" s="86" t="s">
        <v>305</v>
      </c>
      <c r="F50" s="86" t="s">
        <v>303</v>
      </c>
      <c r="G50" s="86" t="s">
        <v>307</v>
      </c>
      <c r="H50" s="86" t="s">
        <v>309</v>
      </c>
      <c r="I50" s="86" t="s">
        <v>180</v>
      </c>
      <c r="J50" s="86" t="s">
        <v>296</v>
      </c>
      <c r="K50" s="86" t="s">
        <v>180</v>
      </c>
      <c r="L50" s="86" t="s">
        <v>180</v>
      </c>
      <c r="M50" s="86" t="s">
        <v>180</v>
      </c>
      <c r="N50" s="86" t="s">
        <v>180</v>
      </c>
      <c r="O50" s="86" t="s">
        <v>180</v>
      </c>
      <c r="P50" s="86" t="s">
        <v>180</v>
      </c>
      <c r="Q50" s="86" t="s">
        <v>180</v>
      </c>
      <c r="R50" s="86" t="s">
        <v>180</v>
      </c>
    </row>
    <row r="51" spans="1:18" ht="27.6" thickBot="1" x14ac:dyDescent="0.35">
      <c r="A51" s="85" t="s">
        <v>212</v>
      </c>
      <c r="B51" s="86" t="s">
        <v>180</v>
      </c>
      <c r="C51" s="86" t="s">
        <v>308</v>
      </c>
      <c r="D51" s="86" t="s">
        <v>298</v>
      </c>
      <c r="E51" s="86" t="s">
        <v>305</v>
      </c>
      <c r="F51" s="86" t="s">
        <v>303</v>
      </c>
      <c r="G51" s="86" t="s">
        <v>307</v>
      </c>
      <c r="H51" s="86" t="s">
        <v>309</v>
      </c>
      <c r="I51" s="86" t="s">
        <v>180</v>
      </c>
      <c r="J51" s="86" t="s">
        <v>296</v>
      </c>
      <c r="K51" s="86" t="s">
        <v>180</v>
      </c>
      <c r="L51" s="86" t="s">
        <v>180</v>
      </c>
      <c r="M51" s="86" t="s">
        <v>180</v>
      </c>
      <c r="N51" s="86" t="s">
        <v>180</v>
      </c>
      <c r="O51" s="86" t="s">
        <v>180</v>
      </c>
      <c r="P51" s="86" t="s">
        <v>180</v>
      </c>
      <c r="Q51" s="86" t="s">
        <v>180</v>
      </c>
      <c r="R51" s="86" t="s">
        <v>180</v>
      </c>
    </row>
    <row r="52" spans="1:18" ht="27.6" thickBot="1" x14ac:dyDescent="0.35">
      <c r="A52" s="85" t="s">
        <v>213</v>
      </c>
      <c r="B52" s="86" t="s">
        <v>180</v>
      </c>
      <c r="C52" s="86" t="s">
        <v>308</v>
      </c>
      <c r="D52" s="86" t="s">
        <v>298</v>
      </c>
      <c r="E52" s="86" t="s">
        <v>305</v>
      </c>
      <c r="F52" s="86" t="s">
        <v>303</v>
      </c>
      <c r="G52" s="86" t="s">
        <v>310</v>
      </c>
      <c r="H52" s="86" t="s">
        <v>309</v>
      </c>
      <c r="I52" s="86" t="s">
        <v>180</v>
      </c>
      <c r="J52" s="86" t="s">
        <v>296</v>
      </c>
      <c r="K52" s="86" t="s">
        <v>180</v>
      </c>
      <c r="L52" s="86" t="s">
        <v>180</v>
      </c>
      <c r="M52" s="86" t="s">
        <v>180</v>
      </c>
      <c r="N52" s="86" t="s">
        <v>180</v>
      </c>
      <c r="O52" s="86" t="s">
        <v>180</v>
      </c>
      <c r="P52" s="86" t="s">
        <v>180</v>
      </c>
      <c r="Q52" s="86" t="s">
        <v>180</v>
      </c>
      <c r="R52" s="86" t="s">
        <v>180</v>
      </c>
    </row>
    <row r="53" spans="1:18" ht="27.6" thickBot="1" x14ac:dyDescent="0.35">
      <c r="A53" s="85" t="s">
        <v>215</v>
      </c>
      <c r="B53" s="86" t="s">
        <v>180</v>
      </c>
      <c r="C53" s="86" t="s">
        <v>308</v>
      </c>
      <c r="D53" s="86" t="s">
        <v>311</v>
      </c>
      <c r="E53" s="86" t="s">
        <v>305</v>
      </c>
      <c r="F53" s="86" t="s">
        <v>303</v>
      </c>
      <c r="G53" s="86" t="s">
        <v>310</v>
      </c>
      <c r="H53" s="86" t="s">
        <v>309</v>
      </c>
      <c r="I53" s="86" t="s">
        <v>180</v>
      </c>
      <c r="J53" s="86" t="s">
        <v>296</v>
      </c>
      <c r="K53" s="86" t="s">
        <v>180</v>
      </c>
      <c r="L53" s="86" t="s">
        <v>180</v>
      </c>
      <c r="M53" s="86" t="s">
        <v>180</v>
      </c>
      <c r="N53" s="86" t="s">
        <v>180</v>
      </c>
      <c r="O53" s="86" t="s">
        <v>180</v>
      </c>
      <c r="P53" s="86" t="s">
        <v>180</v>
      </c>
      <c r="Q53" s="86" t="s">
        <v>180</v>
      </c>
      <c r="R53" s="86" t="s">
        <v>180</v>
      </c>
    </row>
    <row r="54" spans="1:18" ht="27.6" thickBot="1" x14ac:dyDescent="0.35">
      <c r="A54" s="85" t="s">
        <v>216</v>
      </c>
      <c r="B54" s="86" t="s">
        <v>180</v>
      </c>
      <c r="C54" s="86" t="s">
        <v>308</v>
      </c>
      <c r="D54" s="86" t="s">
        <v>311</v>
      </c>
      <c r="E54" s="86" t="s">
        <v>312</v>
      </c>
      <c r="F54" s="86" t="s">
        <v>180</v>
      </c>
      <c r="G54" s="86" t="s">
        <v>313</v>
      </c>
      <c r="H54" s="86" t="s">
        <v>309</v>
      </c>
      <c r="I54" s="86" t="s">
        <v>180</v>
      </c>
      <c r="J54" s="86" t="s">
        <v>296</v>
      </c>
      <c r="K54" s="86" t="s">
        <v>180</v>
      </c>
      <c r="L54" s="86" t="s">
        <v>180</v>
      </c>
      <c r="M54" s="86" t="s">
        <v>180</v>
      </c>
      <c r="N54" s="86" t="s">
        <v>180</v>
      </c>
      <c r="O54" s="86" t="s">
        <v>180</v>
      </c>
      <c r="P54" s="86" t="s">
        <v>180</v>
      </c>
      <c r="Q54" s="86" t="s">
        <v>180</v>
      </c>
      <c r="R54" s="86" t="s">
        <v>180</v>
      </c>
    </row>
    <row r="55" spans="1:18" ht="27.6" thickBot="1" x14ac:dyDescent="0.35">
      <c r="A55" s="85" t="s">
        <v>219</v>
      </c>
      <c r="B55" s="86" t="s">
        <v>180</v>
      </c>
      <c r="C55" s="86" t="s">
        <v>308</v>
      </c>
      <c r="D55" s="86" t="s">
        <v>180</v>
      </c>
      <c r="E55" s="86" t="s">
        <v>180</v>
      </c>
      <c r="F55" s="86" t="s">
        <v>180</v>
      </c>
      <c r="G55" s="86" t="s">
        <v>314</v>
      </c>
      <c r="H55" s="86" t="s">
        <v>309</v>
      </c>
      <c r="I55" s="86" t="s">
        <v>180</v>
      </c>
      <c r="J55" s="86" t="s">
        <v>296</v>
      </c>
      <c r="K55" s="86" t="s">
        <v>180</v>
      </c>
      <c r="L55" s="86" t="s">
        <v>180</v>
      </c>
      <c r="M55" s="86" t="s">
        <v>180</v>
      </c>
      <c r="N55" s="86" t="s">
        <v>180</v>
      </c>
      <c r="O55" s="86" t="s">
        <v>180</v>
      </c>
      <c r="P55" s="86" t="s">
        <v>180</v>
      </c>
      <c r="Q55" s="86" t="s">
        <v>180</v>
      </c>
      <c r="R55" s="86" t="s">
        <v>180</v>
      </c>
    </row>
    <row r="56" spans="1:18" ht="27.6" thickBot="1" x14ac:dyDescent="0.35">
      <c r="A56" s="85" t="s">
        <v>221</v>
      </c>
      <c r="B56" s="86" t="s">
        <v>180</v>
      </c>
      <c r="C56" s="86" t="s">
        <v>315</v>
      </c>
      <c r="D56" s="86" t="s">
        <v>180</v>
      </c>
      <c r="E56" s="86" t="s">
        <v>180</v>
      </c>
      <c r="F56" s="86" t="s">
        <v>180</v>
      </c>
      <c r="G56" s="86" t="s">
        <v>314</v>
      </c>
      <c r="H56" s="86" t="s">
        <v>180</v>
      </c>
      <c r="I56" s="86" t="s">
        <v>180</v>
      </c>
      <c r="J56" s="86" t="s">
        <v>296</v>
      </c>
      <c r="K56" s="86" t="s">
        <v>180</v>
      </c>
      <c r="L56" s="86" t="s">
        <v>180</v>
      </c>
      <c r="M56" s="86" t="s">
        <v>180</v>
      </c>
      <c r="N56" s="86" t="s">
        <v>180</v>
      </c>
      <c r="O56" s="86" t="s">
        <v>180</v>
      </c>
      <c r="P56" s="86" t="s">
        <v>180</v>
      </c>
      <c r="Q56" s="86" t="s">
        <v>180</v>
      </c>
      <c r="R56" s="86" t="s">
        <v>180</v>
      </c>
    </row>
    <row r="57" spans="1:18" ht="27.6" thickBot="1" x14ac:dyDescent="0.35">
      <c r="A57" s="85" t="s">
        <v>223</v>
      </c>
      <c r="B57" s="86" t="s">
        <v>180</v>
      </c>
      <c r="C57" s="86" t="s">
        <v>315</v>
      </c>
      <c r="D57" s="86" t="s">
        <v>180</v>
      </c>
      <c r="E57" s="86" t="s">
        <v>180</v>
      </c>
      <c r="F57" s="86" t="s">
        <v>180</v>
      </c>
      <c r="G57" s="86" t="s">
        <v>314</v>
      </c>
      <c r="H57" s="86" t="s">
        <v>180</v>
      </c>
      <c r="I57" s="86" t="s">
        <v>180</v>
      </c>
      <c r="J57" s="86" t="s">
        <v>296</v>
      </c>
      <c r="K57" s="86" t="s">
        <v>180</v>
      </c>
      <c r="L57" s="86" t="s">
        <v>180</v>
      </c>
      <c r="M57" s="86" t="s">
        <v>180</v>
      </c>
      <c r="N57" s="86" t="s">
        <v>180</v>
      </c>
      <c r="O57" s="86" t="s">
        <v>180</v>
      </c>
      <c r="P57" s="86" t="s">
        <v>180</v>
      </c>
      <c r="Q57" s="86" t="s">
        <v>180</v>
      </c>
      <c r="R57" s="86" t="s">
        <v>180</v>
      </c>
    </row>
    <row r="58" spans="1:18" ht="27.6" thickBot="1" x14ac:dyDescent="0.35">
      <c r="A58" s="85" t="s">
        <v>224</v>
      </c>
      <c r="B58" s="86" t="s">
        <v>180</v>
      </c>
      <c r="C58" s="86" t="s">
        <v>316</v>
      </c>
      <c r="D58" s="86" t="s">
        <v>180</v>
      </c>
      <c r="E58" s="86" t="s">
        <v>180</v>
      </c>
      <c r="F58" s="86" t="s">
        <v>180</v>
      </c>
      <c r="G58" s="86" t="s">
        <v>314</v>
      </c>
      <c r="H58" s="86" t="s">
        <v>180</v>
      </c>
      <c r="I58" s="86" t="s">
        <v>180</v>
      </c>
      <c r="J58" s="86" t="s">
        <v>296</v>
      </c>
      <c r="K58" s="86" t="s">
        <v>180</v>
      </c>
      <c r="L58" s="86" t="s">
        <v>180</v>
      </c>
      <c r="M58" s="86" t="s">
        <v>180</v>
      </c>
      <c r="N58" s="86" t="s">
        <v>180</v>
      </c>
      <c r="O58" s="86" t="s">
        <v>180</v>
      </c>
      <c r="P58" s="86" t="s">
        <v>180</v>
      </c>
      <c r="Q58" s="86" t="s">
        <v>180</v>
      </c>
      <c r="R58" s="86" t="s">
        <v>180</v>
      </c>
    </row>
    <row r="59" spans="1:18" ht="27.6" thickBot="1" x14ac:dyDescent="0.35">
      <c r="A59" s="85" t="s">
        <v>226</v>
      </c>
      <c r="B59" s="86" t="s">
        <v>180</v>
      </c>
      <c r="C59" s="86" t="s">
        <v>316</v>
      </c>
      <c r="D59" s="86" t="s">
        <v>180</v>
      </c>
      <c r="E59" s="86" t="s">
        <v>180</v>
      </c>
      <c r="F59" s="86" t="s">
        <v>180</v>
      </c>
      <c r="G59" s="86" t="s">
        <v>317</v>
      </c>
      <c r="H59" s="86" t="s">
        <v>180</v>
      </c>
      <c r="I59" s="86" t="s">
        <v>180</v>
      </c>
      <c r="J59" s="86" t="s">
        <v>309</v>
      </c>
      <c r="K59" s="86" t="s">
        <v>180</v>
      </c>
      <c r="L59" s="86" t="s">
        <v>180</v>
      </c>
      <c r="M59" s="86" t="s">
        <v>180</v>
      </c>
      <c r="N59" s="86" t="s">
        <v>180</v>
      </c>
      <c r="O59" s="86" t="s">
        <v>180</v>
      </c>
      <c r="P59" s="86" t="s">
        <v>180</v>
      </c>
      <c r="Q59" s="86" t="s">
        <v>180</v>
      </c>
      <c r="R59" s="86" t="s">
        <v>180</v>
      </c>
    </row>
    <row r="60" spans="1:18" ht="27.6" thickBot="1" x14ac:dyDescent="0.35">
      <c r="A60" s="85" t="s">
        <v>227</v>
      </c>
      <c r="B60" s="86" t="s">
        <v>180</v>
      </c>
      <c r="C60" s="86" t="s">
        <v>316</v>
      </c>
      <c r="D60" s="86" t="s">
        <v>180</v>
      </c>
      <c r="E60" s="86" t="s">
        <v>180</v>
      </c>
      <c r="F60" s="86" t="s">
        <v>180</v>
      </c>
      <c r="G60" s="86" t="s">
        <v>317</v>
      </c>
      <c r="H60" s="86" t="s">
        <v>180</v>
      </c>
      <c r="I60" s="86" t="s">
        <v>180</v>
      </c>
      <c r="J60" s="86" t="s">
        <v>309</v>
      </c>
      <c r="K60" s="86" t="s">
        <v>180</v>
      </c>
      <c r="L60" s="86" t="s">
        <v>180</v>
      </c>
      <c r="M60" s="86" t="s">
        <v>180</v>
      </c>
      <c r="N60" s="86" t="s">
        <v>180</v>
      </c>
      <c r="O60" s="86" t="s">
        <v>180</v>
      </c>
      <c r="P60" s="86" t="s">
        <v>180</v>
      </c>
      <c r="Q60" s="86" t="s">
        <v>180</v>
      </c>
      <c r="R60" s="86" t="s">
        <v>180</v>
      </c>
    </row>
    <row r="61" spans="1:18" ht="27.6" thickBot="1" x14ac:dyDescent="0.35">
      <c r="A61" s="85" t="s">
        <v>229</v>
      </c>
      <c r="B61" s="86" t="s">
        <v>180</v>
      </c>
      <c r="C61" s="86" t="s">
        <v>316</v>
      </c>
      <c r="D61" s="86" t="s">
        <v>180</v>
      </c>
      <c r="E61" s="86" t="s">
        <v>180</v>
      </c>
      <c r="F61" s="86" t="s">
        <v>180</v>
      </c>
      <c r="G61" s="86" t="s">
        <v>180</v>
      </c>
      <c r="H61" s="86" t="s">
        <v>180</v>
      </c>
      <c r="I61" s="86" t="s">
        <v>180</v>
      </c>
      <c r="J61" s="86" t="s">
        <v>309</v>
      </c>
      <c r="K61" s="86" t="s">
        <v>180</v>
      </c>
      <c r="L61" s="86" t="s">
        <v>180</v>
      </c>
      <c r="M61" s="86" t="s">
        <v>180</v>
      </c>
      <c r="N61" s="86" t="s">
        <v>180</v>
      </c>
      <c r="O61" s="86" t="s">
        <v>180</v>
      </c>
      <c r="P61" s="86" t="s">
        <v>180</v>
      </c>
      <c r="Q61" s="86" t="s">
        <v>180</v>
      </c>
      <c r="R61" s="86" t="s">
        <v>180</v>
      </c>
    </row>
    <row r="62" spans="1:18" ht="27.6" thickBot="1" x14ac:dyDescent="0.35">
      <c r="A62" s="85" t="s">
        <v>230</v>
      </c>
      <c r="B62" s="86" t="s">
        <v>180</v>
      </c>
      <c r="C62" s="86" t="s">
        <v>316</v>
      </c>
      <c r="D62" s="86" t="s">
        <v>180</v>
      </c>
      <c r="E62" s="86" t="s">
        <v>180</v>
      </c>
      <c r="F62" s="86" t="s">
        <v>180</v>
      </c>
      <c r="G62" s="86" t="s">
        <v>180</v>
      </c>
      <c r="H62" s="86" t="s">
        <v>180</v>
      </c>
      <c r="I62" s="86" t="s">
        <v>180</v>
      </c>
      <c r="J62" s="86" t="s">
        <v>180</v>
      </c>
      <c r="K62" s="86" t="s">
        <v>180</v>
      </c>
      <c r="L62" s="86" t="s">
        <v>180</v>
      </c>
      <c r="M62" s="86" t="s">
        <v>180</v>
      </c>
      <c r="N62" s="86" t="s">
        <v>180</v>
      </c>
      <c r="O62" s="86" t="s">
        <v>180</v>
      </c>
      <c r="P62" s="86" t="s">
        <v>180</v>
      </c>
      <c r="Q62" s="86" t="s">
        <v>180</v>
      </c>
      <c r="R62" s="86" t="s">
        <v>180</v>
      </c>
    </row>
    <row r="63" spans="1:18" ht="27.6" thickBot="1" x14ac:dyDescent="0.35">
      <c r="A63" s="85" t="s">
        <v>231</v>
      </c>
      <c r="B63" s="86" t="s">
        <v>180</v>
      </c>
      <c r="C63" s="86" t="s">
        <v>316</v>
      </c>
      <c r="D63" s="86" t="s">
        <v>180</v>
      </c>
      <c r="E63" s="86" t="s">
        <v>180</v>
      </c>
      <c r="F63" s="86" t="s">
        <v>180</v>
      </c>
      <c r="G63" s="86" t="s">
        <v>180</v>
      </c>
      <c r="H63" s="86" t="s">
        <v>180</v>
      </c>
      <c r="I63" s="86" t="s">
        <v>180</v>
      </c>
      <c r="J63" s="86" t="s">
        <v>180</v>
      </c>
      <c r="K63" s="86" t="s">
        <v>180</v>
      </c>
      <c r="L63" s="86" t="s">
        <v>180</v>
      </c>
      <c r="M63" s="86" t="s">
        <v>180</v>
      </c>
      <c r="N63" s="86" t="s">
        <v>180</v>
      </c>
      <c r="O63" s="86" t="s">
        <v>180</v>
      </c>
      <c r="P63" s="86" t="s">
        <v>180</v>
      </c>
      <c r="Q63" s="86" t="s">
        <v>180</v>
      </c>
      <c r="R63" s="86" t="s">
        <v>180</v>
      </c>
    </row>
    <row r="64" spans="1:18" ht="27.6" thickBot="1" x14ac:dyDescent="0.35">
      <c r="A64" s="85" t="s">
        <v>232</v>
      </c>
      <c r="B64" s="86" t="s">
        <v>180</v>
      </c>
      <c r="C64" s="86" t="s">
        <v>316</v>
      </c>
      <c r="D64" s="86" t="s">
        <v>180</v>
      </c>
      <c r="E64" s="86" t="s">
        <v>180</v>
      </c>
      <c r="F64" s="86" t="s">
        <v>180</v>
      </c>
      <c r="G64" s="86" t="s">
        <v>180</v>
      </c>
      <c r="H64" s="86" t="s">
        <v>180</v>
      </c>
      <c r="I64" s="86" t="s">
        <v>180</v>
      </c>
      <c r="J64" s="86" t="s">
        <v>180</v>
      </c>
      <c r="K64" s="86" t="s">
        <v>180</v>
      </c>
      <c r="L64" s="86" t="s">
        <v>180</v>
      </c>
      <c r="M64" s="86" t="s">
        <v>180</v>
      </c>
      <c r="N64" s="86" t="s">
        <v>180</v>
      </c>
      <c r="O64" s="86" t="s">
        <v>180</v>
      </c>
      <c r="P64" s="86" t="s">
        <v>180</v>
      </c>
      <c r="Q64" s="86" t="s">
        <v>180</v>
      </c>
      <c r="R64" s="86" t="s">
        <v>180</v>
      </c>
    </row>
    <row r="65" spans="1:18" ht="27.6" thickBot="1" x14ac:dyDescent="0.35">
      <c r="A65" s="85" t="s">
        <v>233</v>
      </c>
      <c r="B65" s="86" t="s">
        <v>180</v>
      </c>
      <c r="C65" s="86" t="s">
        <v>316</v>
      </c>
      <c r="D65" s="86" t="s">
        <v>180</v>
      </c>
      <c r="E65" s="86" t="s">
        <v>180</v>
      </c>
      <c r="F65" s="86" t="s">
        <v>180</v>
      </c>
      <c r="G65" s="86" t="s">
        <v>180</v>
      </c>
      <c r="H65" s="86" t="s">
        <v>180</v>
      </c>
      <c r="I65" s="86" t="s">
        <v>180</v>
      </c>
      <c r="J65" s="86" t="s">
        <v>180</v>
      </c>
      <c r="K65" s="86" t="s">
        <v>180</v>
      </c>
      <c r="L65" s="86" t="s">
        <v>180</v>
      </c>
      <c r="M65" s="86" t="s">
        <v>180</v>
      </c>
      <c r="N65" s="86" t="s">
        <v>180</v>
      </c>
      <c r="O65" s="86" t="s">
        <v>180</v>
      </c>
      <c r="P65" s="86" t="s">
        <v>180</v>
      </c>
      <c r="Q65" s="86" t="s">
        <v>180</v>
      </c>
      <c r="R65" s="86" t="s">
        <v>180</v>
      </c>
    </row>
    <row r="66" spans="1:18" ht="18.600000000000001" thickBot="1" x14ac:dyDescent="0.35">
      <c r="A66" s="85" t="s">
        <v>234</v>
      </c>
      <c r="B66" s="86" t="s">
        <v>180</v>
      </c>
      <c r="C66" s="86" t="s">
        <v>318</v>
      </c>
      <c r="D66" s="86" t="s">
        <v>180</v>
      </c>
      <c r="E66" s="86" t="s">
        <v>180</v>
      </c>
      <c r="F66" s="86" t="s">
        <v>180</v>
      </c>
      <c r="G66" s="86" t="s">
        <v>180</v>
      </c>
      <c r="H66" s="86" t="s">
        <v>180</v>
      </c>
      <c r="I66" s="86" t="s">
        <v>180</v>
      </c>
      <c r="J66" s="86" t="s">
        <v>180</v>
      </c>
      <c r="K66" s="86" t="s">
        <v>180</v>
      </c>
      <c r="L66" s="86" t="s">
        <v>180</v>
      </c>
      <c r="M66" s="86" t="s">
        <v>180</v>
      </c>
      <c r="N66" s="86" t="s">
        <v>180</v>
      </c>
      <c r="O66" s="86" t="s">
        <v>180</v>
      </c>
      <c r="P66" s="86" t="s">
        <v>180</v>
      </c>
      <c r="Q66" s="86" t="s">
        <v>180</v>
      </c>
      <c r="R66" s="86" t="s">
        <v>180</v>
      </c>
    </row>
    <row r="67" spans="1:18" ht="18.600000000000001" thickBot="1" x14ac:dyDescent="0.35">
      <c r="A67" s="85" t="s">
        <v>235</v>
      </c>
      <c r="B67" s="86" t="s">
        <v>180</v>
      </c>
      <c r="C67" s="86" t="s">
        <v>180</v>
      </c>
      <c r="D67" s="86" t="s">
        <v>180</v>
      </c>
      <c r="E67" s="86" t="s">
        <v>180</v>
      </c>
      <c r="F67" s="86" t="s">
        <v>180</v>
      </c>
      <c r="G67" s="86" t="s">
        <v>180</v>
      </c>
      <c r="H67" s="86" t="s">
        <v>180</v>
      </c>
      <c r="I67" s="86" t="s">
        <v>180</v>
      </c>
      <c r="J67" s="86" t="s">
        <v>180</v>
      </c>
      <c r="K67" s="86" t="s">
        <v>180</v>
      </c>
      <c r="L67" s="86" t="s">
        <v>180</v>
      </c>
      <c r="M67" s="86" t="s">
        <v>180</v>
      </c>
      <c r="N67" s="86" t="s">
        <v>180</v>
      </c>
      <c r="O67" s="86" t="s">
        <v>180</v>
      </c>
      <c r="P67" s="86" t="s">
        <v>180</v>
      </c>
      <c r="Q67" s="86" t="s">
        <v>180</v>
      </c>
      <c r="R67" s="86" t="s">
        <v>180</v>
      </c>
    </row>
    <row r="68" spans="1:18" ht="18.600000000000001" thickBot="1" x14ac:dyDescent="0.35">
      <c r="A68" s="70"/>
    </row>
    <row r="69" spans="1:18" ht="18.600000000000001" thickBot="1" x14ac:dyDescent="0.35">
      <c r="A69" s="85" t="s">
        <v>236</v>
      </c>
      <c r="B69" s="85" t="s">
        <v>121</v>
      </c>
      <c r="C69" s="85" t="s">
        <v>122</v>
      </c>
      <c r="D69" s="85" t="s">
        <v>123</v>
      </c>
      <c r="E69" s="85" t="s">
        <v>124</v>
      </c>
      <c r="F69" s="85" t="s">
        <v>125</v>
      </c>
      <c r="G69" s="85" t="s">
        <v>126</v>
      </c>
      <c r="H69" s="85" t="s">
        <v>127</v>
      </c>
      <c r="I69" s="85" t="s">
        <v>128</v>
      </c>
      <c r="J69" s="85" t="s">
        <v>129</v>
      </c>
      <c r="K69" s="85" t="s">
        <v>130</v>
      </c>
      <c r="L69" s="85" t="s">
        <v>131</v>
      </c>
      <c r="M69" s="85" t="s">
        <v>132</v>
      </c>
      <c r="N69" s="85" t="s">
        <v>133</v>
      </c>
      <c r="O69" s="85" t="s">
        <v>134</v>
      </c>
      <c r="P69" s="85" t="s">
        <v>135</v>
      </c>
      <c r="Q69" s="85" t="s">
        <v>136</v>
      </c>
      <c r="R69" s="85" t="s">
        <v>137</v>
      </c>
    </row>
    <row r="70" spans="1:18" ht="15" thickBot="1" x14ac:dyDescent="0.35">
      <c r="A70" s="85" t="s">
        <v>170</v>
      </c>
      <c r="B70" s="86">
        <v>3136</v>
      </c>
      <c r="C70" s="86">
        <v>4943.8</v>
      </c>
      <c r="D70" s="86">
        <v>2203.4</v>
      </c>
      <c r="E70" s="86">
        <v>8249.1</v>
      </c>
      <c r="F70" s="86">
        <v>225.8</v>
      </c>
      <c r="G70" s="86">
        <v>3813.9</v>
      </c>
      <c r="H70" s="86">
        <v>3051.1</v>
      </c>
      <c r="I70" s="86">
        <v>1638.4</v>
      </c>
      <c r="J70" s="86">
        <v>2825.3</v>
      </c>
      <c r="K70" s="86">
        <v>0</v>
      </c>
      <c r="L70" s="86">
        <v>3022.6</v>
      </c>
      <c r="M70" s="86">
        <v>0</v>
      </c>
      <c r="N70" s="86">
        <v>621.4</v>
      </c>
      <c r="O70" s="86">
        <v>0</v>
      </c>
      <c r="P70" s="86">
        <v>0</v>
      </c>
      <c r="Q70" s="86">
        <v>762.8</v>
      </c>
      <c r="R70" s="86">
        <v>4887.3</v>
      </c>
    </row>
    <row r="71" spans="1:18" ht="15" thickBot="1" x14ac:dyDescent="0.35">
      <c r="A71" s="85" t="s">
        <v>185</v>
      </c>
      <c r="B71" s="86">
        <v>1864.7</v>
      </c>
      <c r="C71" s="86">
        <v>4943.8</v>
      </c>
      <c r="D71" s="86">
        <v>2203.4</v>
      </c>
      <c r="E71" s="86">
        <v>5310.9</v>
      </c>
      <c r="F71" s="86">
        <v>225.8</v>
      </c>
      <c r="G71" s="86">
        <v>3813.9</v>
      </c>
      <c r="H71" s="86">
        <v>3051.1</v>
      </c>
      <c r="I71" s="86">
        <v>1638.4</v>
      </c>
      <c r="J71" s="86">
        <v>1525.5</v>
      </c>
      <c r="K71" s="86">
        <v>0</v>
      </c>
      <c r="L71" s="86">
        <v>2316.8000000000002</v>
      </c>
      <c r="M71" s="86">
        <v>0</v>
      </c>
      <c r="N71" s="86">
        <v>0</v>
      </c>
      <c r="O71" s="86">
        <v>0</v>
      </c>
      <c r="P71" s="86">
        <v>0</v>
      </c>
      <c r="Q71" s="86">
        <v>762.8</v>
      </c>
      <c r="R71" s="86">
        <v>0</v>
      </c>
    </row>
    <row r="72" spans="1:18" ht="15" thickBot="1" x14ac:dyDescent="0.35">
      <c r="A72" s="85" t="s">
        <v>190</v>
      </c>
      <c r="B72" s="86">
        <v>1864.7</v>
      </c>
      <c r="C72" s="86">
        <v>4943.8</v>
      </c>
      <c r="D72" s="86">
        <v>1158.4000000000001</v>
      </c>
      <c r="E72" s="86">
        <v>5310.9</v>
      </c>
      <c r="F72" s="86">
        <v>225.8</v>
      </c>
      <c r="G72" s="86">
        <v>3813.9</v>
      </c>
      <c r="H72" s="86">
        <v>2288.3000000000002</v>
      </c>
      <c r="I72" s="86">
        <v>0</v>
      </c>
      <c r="J72" s="86">
        <v>1525.5</v>
      </c>
      <c r="K72" s="86">
        <v>0</v>
      </c>
      <c r="L72" s="86">
        <v>1525.5</v>
      </c>
      <c r="M72" s="86">
        <v>0</v>
      </c>
      <c r="N72" s="86">
        <v>0</v>
      </c>
      <c r="O72" s="86">
        <v>0</v>
      </c>
      <c r="P72" s="86">
        <v>0</v>
      </c>
      <c r="Q72" s="86">
        <v>762.8</v>
      </c>
      <c r="R72" s="86">
        <v>0</v>
      </c>
    </row>
    <row r="73" spans="1:18" ht="15" thickBot="1" x14ac:dyDescent="0.35">
      <c r="A73" s="85" t="s">
        <v>193</v>
      </c>
      <c r="B73" s="86">
        <v>1186.4000000000001</v>
      </c>
      <c r="C73" s="86">
        <v>4378.8</v>
      </c>
      <c r="D73" s="86">
        <v>1158.4000000000001</v>
      </c>
      <c r="E73" s="86">
        <v>4407.3</v>
      </c>
      <c r="F73" s="86">
        <v>56.4</v>
      </c>
      <c r="G73" s="86">
        <v>3813.9</v>
      </c>
      <c r="H73" s="86">
        <v>2288.3000000000002</v>
      </c>
      <c r="I73" s="86">
        <v>0</v>
      </c>
      <c r="J73" s="86">
        <v>1525.5</v>
      </c>
      <c r="K73" s="86">
        <v>0</v>
      </c>
      <c r="L73" s="86">
        <v>1271.3</v>
      </c>
      <c r="M73" s="86">
        <v>0</v>
      </c>
      <c r="N73" s="86">
        <v>0</v>
      </c>
      <c r="O73" s="86">
        <v>0</v>
      </c>
      <c r="P73" s="86">
        <v>0</v>
      </c>
      <c r="Q73" s="86">
        <v>762.8</v>
      </c>
      <c r="R73" s="86">
        <v>0</v>
      </c>
    </row>
    <row r="74" spans="1:18" ht="15" thickBot="1" x14ac:dyDescent="0.35">
      <c r="A74" s="85" t="s">
        <v>195</v>
      </c>
      <c r="B74" s="86">
        <v>0</v>
      </c>
      <c r="C74" s="86">
        <v>4378.8</v>
      </c>
      <c r="D74" s="86">
        <v>1158.4000000000001</v>
      </c>
      <c r="E74" s="86">
        <v>395.6</v>
      </c>
      <c r="F74" s="86">
        <v>56.4</v>
      </c>
      <c r="G74" s="86">
        <v>3813.9</v>
      </c>
      <c r="H74" s="86">
        <v>2288.3000000000002</v>
      </c>
      <c r="I74" s="86">
        <v>0</v>
      </c>
      <c r="J74" s="86">
        <v>1525.5</v>
      </c>
      <c r="K74" s="86">
        <v>0</v>
      </c>
      <c r="L74" s="86">
        <v>1271.3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</row>
    <row r="75" spans="1:18" ht="15" thickBot="1" x14ac:dyDescent="0.35">
      <c r="A75" s="85" t="s">
        <v>198</v>
      </c>
      <c r="B75" s="86">
        <v>0</v>
      </c>
      <c r="C75" s="86">
        <v>4378.8</v>
      </c>
      <c r="D75" s="86">
        <v>1158.4000000000001</v>
      </c>
      <c r="E75" s="86">
        <v>395.6</v>
      </c>
      <c r="F75" s="86">
        <v>56.4</v>
      </c>
      <c r="G75" s="86">
        <v>3813.9</v>
      </c>
      <c r="H75" s="86">
        <v>2288.3000000000002</v>
      </c>
      <c r="I75" s="86">
        <v>0</v>
      </c>
      <c r="J75" s="86">
        <v>1525.5</v>
      </c>
      <c r="K75" s="86">
        <v>0</v>
      </c>
      <c r="L75" s="86">
        <v>112.9</v>
      </c>
      <c r="M75" s="86">
        <v>0</v>
      </c>
      <c r="N75" s="86">
        <v>0</v>
      </c>
      <c r="O75" s="86">
        <v>0</v>
      </c>
      <c r="P75" s="86">
        <v>0</v>
      </c>
      <c r="Q75" s="86">
        <v>0</v>
      </c>
      <c r="R75" s="86">
        <v>0</v>
      </c>
    </row>
    <row r="76" spans="1:18" ht="15" thickBot="1" x14ac:dyDescent="0.35">
      <c r="A76" s="85" t="s">
        <v>199</v>
      </c>
      <c r="B76" s="86">
        <v>0</v>
      </c>
      <c r="C76" s="86">
        <v>4378.8</v>
      </c>
      <c r="D76" s="86">
        <v>1158.4000000000001</v>
      </c>
      <c r="E76" s="86">
        <v>395.6</v>
      </c>
      <c r="F76" s="86">
        <v>56.4</v>
      </c>
      <c r="G76" s="86">
        <v>3672.5</v>
      </c>
      <c r="H76" s="86">
        <v>2288.3000000000002</v>
      </c>
      <c r="I76" s="86">
        <v>0</v>
      </c>
      <c r="J76" s="86">
        <v>1525.5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</row>
    <row r="77" spans="1:18" ht="15" thickBot="1" x14ac:dyDescent="0.35">
      <c r="A77" s="85" t="s">
        <v>200</v>
      </c>
      <c r="B77" s="86">
        <v>0</v>
      </c>
      <c r="C77" s="86">
        <v>4378.8</v>
      </c>
      <c r="D77" s="86">
        <v>1158.4000000000001</v>
      </c>
      <c r="E77" s="86">
        <v>395.6</v>
      </c>
      <c r="F77" s="86">
        <v>56.4</v>
      </c>
      <c r="G77" s="86">
        <v>3672.5</v>
      </c>
      <c r="H77" s="86">
        <v>2288.3000000000002</v>
      </c>
      <c r="I77" s="86">
        <v>0</v>
      </c>
      <c r="J77" s="86">
        <v>1525.5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</row>
    <row r="78" spans="1:18" ht="15" thickBot="1" x14ac:dyDescent="0.35">
      <c r="A78" s="85" t="s">
        <v>202</v>
      </c>
      <c r="B78" s="86">
        <v>0</v>
      </c>
      <c r="C78" s="86">
        <v>4378.8</v>
      </c>
      <c r="D78" s="86">
        <v>1158.4000000000001</v>
      </c>
      <c r="E78" s="86">
        <v>395.6</v>
      </c>
      <c r="F78" s="86">
        <v>56.4</v>
      </c>
      <c r="G78" s="86">
        <v>3672.5</v>
      </c>
      <c r="H78" s="86">
        <v>2288.3000000000002</v>
      </c>
      <c r="I78" s="86">
        <v>0</v>
      </c>
      <c r="J78" s="86">
        <v>1525.5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</row>
    <row r="79" spans="1:18" ht="15" thickBot="1" x14ac:dyDescent="0.35">
      <c r="A79" s="85" t="s">
        <v>203</v>
      </c>
      <c r="B79" s="86">
        <v>0</v>
      </c>
      <c r="C79" s="86">
        <v>4209.5</v>
      </c>
      <c r="D79" s="86">
        <v>1158.4000000000001</v>
      </c>
      <c r="E79" s="86">
        <v>395.6</v>
      </c>
      <c r="F79" s="86">
        <v>56.4</v>
      </c>
      <c r="G79" s="86">
        <v>3672.5</v>
      </c>
      <c r="H79" s="86">
        <v>2288.3000000000002</v>
      </c>
      <c r="I79" s="86">
        <v>0</v>
      </c>
      <c r="J79" s="86">
        <v>1525.5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</row>
    <row r="80" spans="1:18" ht="15" thickBot="1" x14ac:dyDescent="0.35">
      <c r="A80" s="85" t="s">
        <v>205</v>
      </c>
      <c r="B80" s="86">
        <v>0</v>
      </c>
      <c r="C80" s="86">
        <v>4209.5</v>
      </c>
      <c r="D80" s="86">
        <v>1158.4000000000001</v>
      </c>
      <c r="E80" s="86">
        <v>395.6</v>
      </c>
      <c r="F80" s="86">
        <v>56.4</v>
      </c>
      <c r="G80" s="86">
        <v>3672.5</v>
      </c>
      <c r="H80" s="86">
        <v>254.3</v>
      </c>
      <c r="I80" s="86">
        <v>0</v>
      </c>
      <c r="J80" s="86">
        <v>1525.5</v>
      </c>
      <c r="K80" s="86">
        <v>0</v>
      </c>
      <c r="L80" s="86">
        <v>0</v>
      </c>
      <c r="M80" s="86">
        <v>0</v>
      </c>
      <c r="N80" s="86">
        <v>0</v>
      </c>
      <c r="O80" s="86">
        <v>0</v>
      </c>
      <c r="P80" s="86">
        <v>0</v>
      </c>
      <c r="Q80" s="86">
        <v>0</v>
      </c>
      <c r="R80" s="86">
        <v>0</v>
      </c>
    </row>
    <row r="81" spans="1:18" ht="15" thickBot="1" x14ac:dyDescent="0.35">
      <c r="A81" s="85" t="s">
        <v>208</v>
      </c>
      <c r="B81" s="86">
        <v>0</v>
      </c>
      <c r="C81" s="86">
        <v>4209.5</v>
      </c>
      <c r="D81" s="86">
        <v>1158.4000000000001</v>
      </c>
      <c r="E81" s="86">
        <v>395.6</v>
      </c>
      <c r="F81" s="86">
        <v>56.4</v>
      </c>
      <c r="G81" s="86">
        <v>3672.5</v>
      </c>
      <c r="H81" s="86">
        <v>254.3</v>
      </c>
      <c r="I81" s="86">
        <v>0</v>
      </c>
      <c r="J81" s="86">
        <v>1525.5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0</v>
      </c>
      <c r="Q81" s="86">
        <v>0</v>
      </c>
      <c r="R81" s="86">
        <v>0</v>
      </c>
    </row>
    <row r="82" spans="1:18" ht="15" thickBot="1" x14ac:dyDescent="0.35">
      <c r="A82" s="85" t="s">
        <v>209</v>
      </c>
      <c r="B82" s="86">
        <v>0</v>
      </c>
      <c r="C82" s="86">
        <v>4209.5</v>
      </c>
      <c r="D82" s="86">
        <v>1158.4000000000001</v>
      </c>
      <c r="E82" s="86">
        <v>395.6</v>
      </c>
      <c r="F82" s="86">
        <v>56.4</v>
      </c>
      <c r="G82" s="86">
        <v>3672.5</v>
      </c>
      <c r="H82" s="86">
        <v>254.3</v>
      </c>
      <c r="I82" s="86">
        <v>0</v>
      </c>
      <c r="J82" s="86">
        <v>1525.5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v>0</v>
      </c>
      <c r="R82" s="86">
        <v>0</v>
      </c>
    </row>
    <row r="83" spans="1:18" ht="15" thickBot="1" x14ac:dyDescent="0.35">
      <c r="A83" s="85" t="s">
        <v>212</v>
      </c>
      <c r="B83" s="86">
        <v>0</v>
      </c>
      <c r="C83" s="86">
        <v>4209.5</v>
      </c>
      <c r="D83" s="86">
        <v>1158.4000000000001</v>
      </c>
      <c r="E83" s="86">
        <v>395.6</v>
      </c>
      <c r="F83" s="86">
        <v>56.4</v>
      </c>
      <c r="G83" s="86">
        <v>3672.5</v>
      </c>
      <c r="H83" s="86">
        <v>254.3</v>
      </c>
      <c r="I83" s="86">
        <v>0</v>
      </c>
      <c r="J83" s="86">
        <v>1525.5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86">
        <v>0</v>
      </c>
    </row>
    <row r="84" spans="1:18" ht="15" thickBot="1" x14ac:dyDescent="0.35">
      <c r="A84" s="85" t="s">
        <v>213</v>
      </c>
      <c r="B84" s="86">
        <v>0</v>
      </c>
      <c r="C84" s="86">
        <v>4209.5</v>
      </c>
      <c r="D84" s="86">
        <v>1158.4000000000001</v>
      </c>
      <c r="E84" s="86">
        <v>395.6</v>
      </c>
      <c r="F84" s="86">
        <v>56.4</v>
      </c>
      <c r="G84" s="86">
        <v>2909.7</v>
      </c>
      <c r="H84" s="86">
        <v>254.3</v>
      </c>
      <c r="I84" s="86">
        <v>0</v>
      </c>
      <c r="J84" s="86">
        <v>1525.5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86">
        <v>0</v>
      </c>
    </row>
    <row r="85" spans="1:18" ht="15" thickBot="1" x14ac:dyDescent="0.35">
      <c r="A85" s="85" t="s">
        <v>215</v>
      </c>
      <c r="B85" s="86">
        <v>0</v>
      </c>
      <c r="C85" s="86">
        <v>4209.5</v>
      </c>
      <c r="D85" s="86">
        <v>904.1</v>
      </c>
      <c r="E85" s="86">
        <v>395.6</v>
      </c>
      <c r="F85" s="86">
        <v>56.4</v>
      </c>
      <c r="G85" s="86">
        <v>2909.7</v>
      </c>
      <c r="H85" s="86">
        <v>254.3</v>
      </c>
      <c r="I85" s="86">
        <v>0</v>
      </c>
      <c r="J85" s="86">
        <v>1525.5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  <c r="Q85" s="86">
        <v>0</v>
      </c>
      <c r="R85" s="86">
        <v>0</v>
      </c>
    </row>
    <row r="86" spans="1:18" ht="15" thickBot="1" x14ac:dyDescent="0.35">
      <c r="A86" s="85" t="s">
        <v>216</v>
      </c>
      <c r="B86" s="86">
        <v>0</v>
      </c>
      <c r="C86" s="86">
        <v>4209.5</v>
      </c>
      <c r="D86" s="86">
        <v>904.1</v>
      </c>
      <c r="E86" s="86">
        <v>141.4</v>
      </c>
      <c r="F86" s="86">
        <v>0</v>
      </c>
      <c r="G86" s="86">
        <v>2542.6</v>
      </c>
      <c r="H86" s="86">
        <v>254.3</v>
      </c>
      <c r="I86" s="86">
        <v>0</v>
      </c>
      <c r="J86" s="86">
        <v>1525.5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</row>
    <row r="87" spans="1:18" ht="15" thickBot="1" x14ac:dyDescent="0.35">
      <c r="A87" s="85" t="s">
        <v>219</v>
      </c>
      <c r="B87" s="86">
        <v>0</v>
      </c>
      <c r="C87" s="86">
        <v>4209.5</v>
      </c>
      <c r="D87" s="86">
        <v>0</v>
      </c>
      <c r="E87" s="86">
        <v>0</v>
      </c>
      <c r="F87" s="86">
        <v>0</v>
      </c>
      <c r="G87" s="86">
        <v>1271.3</v>
      </c>
      <c r="H87" s="86">
        <v>254.3</v>
      </c>
      <c r="I87" s="86">
        <v>0</v>
      </c>
      <c r="J87" s="86">
        <v>1525.5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</row>
    <row r="88" spans="1:18" ht="15" thickBot="1" x14ac:dyDescent="0.35">
      <c r="A88" s="85" t="s">
        <v>221</v>
      </c>
      <c r="B88" s="86">
        <v>0</v>
      </c>
      <c r="C88" s="86">
        <v>3983.2</v>
      </c>
      <c r="D88" s="86">
        <v>0</v>
      </c>
      <c r="E88" s="86">
        <v>0</v>
      </c>
      <c r="F88" s="86">
        <v>0</v>
      </c>
      <c r="G88" s="86">
        <v>1271.3</v>
      </c>
      <c r="H88" s="86">
        <v>0</v>
      </c>
      <c r="I88" s="86">
        <v>0</v>
      </c>
      <c r="J88" s="86">
        <v>1525.5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</row>
    <row r="89" spans="1:18" ht="15" thickBot="1" x14ac:dyDescent="0.35">
      <c r="A89" s="85" t="s">
        <v>223</v>
      </c>
      <c r="B89" s="86">
        <v>0</v>
      </c>
      <c r="C89" s="86">
        <v>3983.2</v>
      </c>
      <c r="D89" s="86">
        <v>0</v>
      </c>
      <c r="E89" s="86">
        <v>0</v>
      </c>
      <c r="F89" s="86">
        <v>0</v>
      </c>
      <c r="G89" s="86">
        <v>1271.3</v>
      </c>
      <c r="H89" s="86">
        <v>0</v>
      </c>
      <c r="I89" s="86">
        <v>0</v>
      </c>
      <c r="J89" s="86">
        <v>1525.5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0</v>
      </c>
      <c r="Q89" s="86">
        <v>0</v>
      </c>
      <c r="R89" s="86">
        <v>0</v>
      </c>
    </row>
    <row r="90" spans="1:18" ht="15" thickBot="1" x14ac:dyDescent="0.35">
      <c r="A90" s="85" t="s">
        <v>224</v>
      </c>
      <c r="B90" s="86">
        <v>0</v>
      </c>
      <c r="C90" s="86">
        <v>3220.4</v>
      </c>
      <c r="D90" s="86">
        <v>0</v>
      </c>
      <c r="E90" s="86">
        <v>0</v>
      </c>
      <c r="F90" s="86">
        <v>0</v>
      </c>
      <c r="G90" s="86">
        <v>1271.3</v>
      </c>
      <c r="H90" s="86">
        <v>0</v>
      </c>
      <c r="I90" s="86">
        <v>0</v>
      </c>
      <c r="J90" s="86">
        <v>1525.5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86">
        <v>0</v>
      </c>
    </row>
    <row r="91" spans="1:18" ht="15" thickBot="1" x14ac:dyDescent="0.35">
      <c r="A91" s="85" t="s">
        <v>226</v>
      </c>
      <c r="B91" s="86">
        <v>0</v>
      </c>
      <c r="C91" s="86">
        <v>3220.4</v>
      </c>
      <c r="D91" s="86">
        <v>0</v>
      </c>
      <c r="E91" s="86">
        <v>0</v>
      </c>
      <c r="F91" s="86">
        <v>0</v>
      </c>
      <c r="G91" s="86">
        <v>762.8</v>
      </c>
      <c r="H91" s="86">
        <v>0</v>
      </c>
      <c r="I91" s="86">
        <v>0</v>
      </c>
      <c r="J91" s="86">
        <v>254.3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86">
        <v>0</v>
      </c>
    </row>
    <row r="92" spans="1:18" ht="15" thickBot="1" x14ac:dyDescent="0.35">
      <c r="A92" s="85" t="s">
        <v>227</v>
      </c>
      <c r="B92" s="86">
        <v>0</v>
      </c>
      <c r="C92" s="86">
        <v>3220.4</v>
      </c>
      <c r="D92" s="86">
        <v>0</v>
      </c>
      <c r="E92" s="86">
        <v>0</v>
      </c>
      <c r="F92" s="86">
        <v>0</v>
      </c>
      <c r="G92" s="86">
        <v>762.8</v>
      </c>
      <c r="H92" s="86">
        <v>0</v>
      </c>
      <c r="I92" s="86">
        <v>0</v>
      </c>
      <c r="J92" s="86">
        <v>254.3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86">
        <v>0</v>
      </c>
    </row>
    <row r="93" spans="1:18" ht="15" thickBot="1" x14ac:dyDescent="0.35">
      <c r="A93" s="85" t="s">
        <v>229</v>
      </c>
      <c r="B93" s="86">
        <v>0</v>
      </c>
      <c r="C93" s="86">
        <v>3220.4</v>
      </c>
      <c r="D93" s="86">
        <v>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254.3</v>
      </c>
      <c r="K93" s="86">
        <v>0</v>
      </c>
      <c r="L93" s="86">
        <v>0</v>
      </c>
      <c r="M93" s="86">
        <v>0</v>
      </c>
      <c r="N93" s="86">
        <v>0</v>
      </c>
      <c r="O93" s="86">
        <v>0</v>
      </c>
      <c r="P93" s="86">
        <v>0</v>
      </c>
      <c r="Q93" s="86">
        <v>0</v>
      </c>
      <c r="R93" s="86">
        <v>0</v>
      </c>
    </row>
    <row r="94" spans="1:18" ht="15" thickBot="1" x14ac:dyDescent="0.35">
      <c r="A94" s="85" t="s">
        <v>230</v>
      </c>
      <c r="B94" s="86">
        <v>0</v>
      </c>
      <c r="C94" s="86">
        <v>3220.4</v>
      </c>
      <c r="D94" s="86">
        <v>0</v>
      </c>
      <c r="E94" s="86">
        <v>0</v>
      </c>
      <c r="F94" s="86">
        <v>0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86">
        <v>0</v>
      </c>
      <c r="M94" s="86">
        <v>0</v>
      </c>
      <c r="N94" s="86">
        <v>0</v>
      </c>
      <c r="O94" s="86">
        <v>0</v>
      </c>
      <c r="P94" s="86">
        <v>0</v>
      </c>
      <c r="Q94" s="86">
        <v>0</v>
      </c>
      <c r="R94" s="86">
        <v>0</v>
      </c>
    </row>
    <row r="95" spans="1:18" ht="15" thickBot="1" x14ac:dyDescent="0.35">
      <c r="A95" s="85" t="s">
        <v>231</v>
      </c>
      <c r="B95" s="86">
        <v>0</v>
      </c>
      <c r="C95" s="86">
        <v>3220.4</v>
      </c>
      <c r="D95" s="86">
        <v>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86">
        <v>0</v>
      </c>
      <c r="O95" s="86">
        <v>0</v>
      </c>
      <c r="P95" s="86">
        <v>0</v>
      </c>
      <c r="Q95" s="86">
        <v>0</v>
      </c>
      <c r="R95" s="86">
        <v>0</v>
      </c>
    </row>
    <row r="96" spans="1:18" ht="15" thickBot="1" x14ac:dyDescent="0.35">
      <c r="A96" s="85" t="s">
        <v>232</v>
      </c>
      <c r="B96" s="86">
        <v>0</v>
      </c>
      <c r="C96" s="86">
        <v>3220.4</v>
      </c>
      <c r="D96" s="86"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>
        <v>0</v>
      </c>
      <c r="N96" s="86">
        <v>0</v>
      </c>
      <c r="O96" s="86">
        <v>0</v>
      </c>
      <c r="P96" s="86">
        <v>0</v>
      </c>
      <c r="Q96" s="86">
        <v>0</v>
      </c>
      <c r="R96" s="86">
        <v>0</v>
      </c>
    </row>
    <row r="97" spans="1:22" ht="15" thickBot="1" x14ac:dyDescent="0.35">
      <c r="A97" s="85" t="s">
        <v>233</v>
      </c>
      <c r="B97" s="86">
        <v>0</v>
      </c>
      <c r="C97" s="86">
        <v>3220.4</v>
      </c>
      <c r="D97" s="86">
        <v>0</v>
      </c>
      <c r="E97" s="86">
        <v>0</v>
      </c>
      <c r="F97" s="86">
        <v>0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</row>
    <row r="98" spans="1:22" ht="15" thickBot="1" x14ac:dyDescent="0.35">
      <c r="A98" s="85" t="s">
        <v>234</v>
      </c>
      <c r="B98" s="86">
        <v>0</v>
      </c>
      <c r="C98" s="86">
        <v>508.5</v>
      </c>
      <c r="D98" s="86">
        <v>0</v>
      </c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0</v>
      </c>
      <c r="K98" s="86">
        <v>0</v>
      </c>
      <c r="L98" s="86">
        <v>0</v>
      </c>
      <c r="M98" s="86">
        <v>0</v>
      </c>
      <c r="N98" s="86">
        <v>0</v>
      </c>
      <c r="O98" s="86">
        <v>0</v>
      </c>
      <c r="P98" s="86">
        <v>0</v>
      </c>
      <c r="Q98" s="86">
        <v>0</v>
      </c>
      <c r="R98" s="86">
        <v>0</v>
      </c>
    </row>
    <row r="99" spans="1:22" ht="15" thickBot="1" x14ac:dyDescent="0.35">
      <c r="A99" s="85" t="s">
        <v>235</v>
      </c>
      <c r="B99" s="86">
        <v>0</v>
      </c>
      <c r="C99" s="86">
        <v>0</v>
      </c>
      <c r="D99" s="86">
        <v>0</v>
      </c>
      <c r="E99" s="86">
        <v>0</v>
      </c>
      <c r="F99" s="86">
        <v>0</v>
      </c>
      <c r="G99" s="86">
        <v>0</v>
      </c>
      <c r="H99" s="86">
        <v>0</v>
      </c>
      <c r="I99" s="86">
        <v>0</v>
      </c>
      <c r="J99" s="86">
        <v>0</v>
      </c>
      <c r="K99" s="86">
        <v>0</v>
      </c>
      <c r="L99" s="86">
        <v>0</v>
      </c>
      <c r="M99" s="86">
        <v>0</v>
      </c>
      <c r="N99" s="86">
        <v>0</v>
      </c>
      <c r="O99" s="86">
        <v>0</v>
      </c>
      <c r="P99" s="86">
        <v>0</v>
      </c>
      <c r="Q99" s="86">
        <v>0</v>
      </c>
      <c r="R99" s="86">
        <v>0</v>
      </c>
    </row>
    <row r="100" spans="1:22" ht="18.600000000000001" thickBot="1" x14ac:dyDescent="0.35">
      <c r="A100" s="70"/>
    </row>
    <row r="101" spans="1:22" ht="18.600000000000001" thickBot="1" x14ac:dyDescent="0.35">
      <c r="A101" s="85" t="s">
        <v>237</v>
      </c>
      <c r="B101" s="85" t="s">
        <v>121</v>
      </c>
      <c r="C101" s="85" t="s">
        <v>122</v>
      </c>
      <c r="D101" s="85" t="s">
        <v>123</v>
      </c>
      <c r="E101" s="85" t="s">
        <v>124</v>
      </c>
      <c r="F101" s="85" t="s">
        <v>125</v>
      </c>
      <c r="G101" s="85" t="s">
        <v>126</v>
      </c>
      <c r="H101" s="85" t="s">
        <v>127</v>
      </c>
      <c r="I101" s="85" t="s">
        <v>128</v>
      </c>
      <c r="J101" s="85" t="s">
        <v>129</v>
      </c>
      <c r="K101" s="85" t="s">
        <v>130</v>
      </c>
      <c r="L101" s="85" t="s">
        <v>131</v>
      </c>
      <c r="M101" s="85" t="s">
        <v>132</v>
      </c>
      <c r="N101" s="85" t="s">
        <v>133</v>
      </c>
      <c r="O101" s="85" t="s">
        <v>134</v>
      </c>
      <c r="P101" s="85" t="s">
        <v>135</v>
      </c>
      <c r="Q101" s="85" t="s">
        <v>136</v>
      </c>
      <c r="R101" s="85" t="s">
        <v>137</v>
      </c>
      <c r="S101" s="85" t="s">
        <v>238</v>
      </c>
      <c r="T101" s="85" t="s">
        <v>239</v>
      </c>
      <c r="U101" s="85" t="s">
        <v>240</v>
      </c>
      <c r="V101" s="85" t="s">
        <v>241</v>
      </c>
    </row>
    <row r="102" spans="1:22" ht="15" thickBot="1" x14ac:dyDescent="0.35">
      <c r="A102" s="85" t="s">
        <v>139</v>
      </c>
      <c r="B102" s="86">
        <v>1864.7</v>
      </c>
      <c r="C102" s="86">
        <v>3983.2</v>
      </c>
      <c r="D102" s="86">
        <v>1158.4000000000001</v>
      </c>
      <c r="E102" s="86">
        <v>0</v>
      </c>
      <c r="F102" s="86">
        <v>0</v>
      </c>
      <c r="G102" s="86">
        <v>3672.5</v>
      </c>
      <c r="H102" s="86">
        <v>0</v>
      </c>
      <c r="I102" s="86">
        <v>0</v>
      </c>
      <c r="J102" s="86">
        <v>1525.5</v>
      </c>
      <c r="K102" s="86">
        <v>0</v>
      </c>
      <c r="L102" s="86">
        <v>0</v>
      </c>
      <c r="M102" s="86">
        <v>0</v>
      </c>
      <c r="N102" s="86">
        <v>0</v>
      </c>
      <c r="O102" s="86">
        <v>0</v>
      </c>
      <c r="P102" s="86">
        <v>0</v>
      </c>
      <c r="Q102" s="86">
        <v>0</v>
      </c>
      <c r="R102" s="86">
        <v>0</v>
      </c>
      <c r="S102" s="86">
        <v>12204.4</v>
      </c>
      <c r="T102" s="86">
        <v>12000</v>
      </c>
      <c r="U102" s="86">
        <v>-204.4</v>
      </c>
      <c r="V102" s="86">
        <v>-1.7</v>
      </c>
    </row>
    <row r="103" spans="1:22" ht="15" thickBot="1" x14ac:dyDescent="0.35">
      <c r="A103" s="85" t="s">
        <v>140</v>
      </c>
      <c r="B103" s="86">
        <v>1864.7</v>
      </c>
      <c r="C103" s="86">
        <v>4378.8</v>
      </c>
      <c r="D103" s="86">
        <v>1158.4000000000001</v>
      </c>
      <c r="E103" s="86">
        <v>0</v>
      </c>
      <c r="F103" s="86">
        <v>0</v>
      </c>
      <c r="G103" s="86">
        <v>3672.5</v>
      </c>
      <c r="H103" s="86">
        <v>0</v>
      </c>
      <c r="I103" s="86">
        <v>1638.4</v>
      </c>
      <c r="J103" s="86">
        <v>1525.5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6">
        <v>14238.4</v>
      </c>
      <c r="T103" s="86">
        <v>14000</v>
      </c>
      <c r="U103" s="86">
        <v>-238.4</v>
      </c>
      <c r="V103" s="86">
        <v>-1.7</v>
      </c>
    </row>
    <row r="104" spans="1:22" ht="15" thickBot="1" x14ac:dyDescent="0.35">
      <c r="A104" s="85" t="s">
        <v>141</v>
      </c>
      <c r="B104" s="86">
        <v>1864.7</v>
      </c>
      <c r="C104" s="86">
        <v>4378.8</v>
      </c>
      <c r="D104" s="86">
        <v>0</v>
      </c>
      <c r="E104" s="86">
        <v>0</v>
      </c>
      <c r="F104" s="86">
        <v>0</v>
      </c>
      <c r="G104" s="86">
        <v>3672.5</v>
      </c>
      <c r="H104" s="86">
        <v>0</v>
      </c>
      <c r="I104" s="86">
        <v>0</v>
      </c>
      <c r="J104" s="86">
        <v>254.3</v>
      </c>
      <c r="K104" s="86">
        <v>0</v>
      </c>
      <c r="L104" s="86">
        <v>0</v>
      </c>
      <c r="M104" s="86">
        <v>0</v>
      </c>
      <c r="N104" s="86">
        <v>0</v>
      </c>
      <c r="O104" s="86">
        <v>0</v>
      </c>
      <c r="P104" s="86">
        <v>0</v>
      </c>
      <c r="Q104" s="86">
        <v>0</v>
      </c>
      <c r="R104" s="86">
        <v>0</v>
      </c>
      <c r="S104" s="86">
        <v>10170.299999999999</v>
      </c>
      <c r="T104" s="86">
        <v>10000</v>
      </c>
      <c r="U104" s="86">
        <v>-170.3</v>
      </c>
      <c r="V104" s="86">
        <v>-1.7</v>
      </c>
    </row>
    <row r="105" spans="1:22" ht="15" thickBot="1" x14ac:dyDescent="0.35">
      <c r="A105" s="85" t="s">
        <v>142</v>
      </c>
      <c r="B105" s="86">
        <v>1186.4000000000001</v>
      </c>
      <c r="C105" s="86">
        <v>4943.8</v>
      </c>
      <c r="D105" s="86">
        <v>0</v>
      </c>
      <c r="E105" s="86">
        <v>0</v>
      </c>
      <c r="F105" s="86">
        <v>0</v>
      </c>
      <c r="G105" s="86">
        <v>3672.5</v>
      </c>
      <c r="H105" s="86">
        <v>0</v>
      </c>
      <c r="I105" s="86">
        <v>0</v>
      </c>
      <c r="J105" s="86">
        <v>0</v>
      </c>
      <c r="K105" s="86">
        <v>0</v>
      </c>
      <c r="L105" s="86">
        <v>0</v>
      </c>
      <c r="M105" s="86">
        <v>0</v>
      </c>
      <c r="N105" s="86">
        <v>621.4</v>
      </c>
      <c r="O105" s="86">
        <v>0</v>
      </c>
      <c r="P105" s="86">
        <v>0</v>
      </c>
      <c r="Q105" s="86">
        <v>762.8</v>
      </c>
      <c r="R105" s="86">
        <v>0</v>
      </c>
      <c r="S105" s="86">
        <v>11186.8</v>
      </c>
      <c r="T105" s="86">
        <v>11000</v>
      </c>
      <c r="U105" s="86">
        <v>-186.8</v>
      </c>
      <c r="V105" s="86">
        <v>-1.7</v>
      </c>
    </row>
    <row r="106" spans="1:22" ht="15" thickBot="1" x14ac:dyDescent="0.35">
      <c r="A106" s="85" t="s">
        <v>143</v>
      </c>
      <c r="B106" s="86">
        <v>0</v>
      </c>
      <c r="C106" s="86">
        <v>508.5</v>
      </c>
      <c r="D106" s="86">
        <v>0</v>
      </c>
      <c r="E106" s="86">
        <v>395.6</v>
      </c>
      <c r="F106" s="86">
        <v>0</v>
      </c>
      <c r="G106" s="86">
        <v>2542.6</v>
      </c>
      <c r="H106" s="86">
        <v>2288.3000000000002</v>
      </c>
      <c r="I106" s="86">
        <v>0</v>
      </c>
      <c r="J106" s="86">
        <v>1525.5</v>
      </c>
      <c r="K106" s="86">
        <v>0</v>
      </c>
      <c r="L106" s="86">
        <v>0</v>
      </c>
      <c r="M106" s="86">
        <v>0</v>
      </c>
      <c r="N106" s="86">
        <v>0</v>
      </c>
      <c r="O106" s="86">
        <v>0</v>
      </c>
      <c r="P106" s="86">
        <v>0</v>
      </c>
      <c r="Q106" s="86">
        <v>0</v>
      </c>
      <c r="R106" s="86">
        <v>0</v>
      </c>
      <c r="S106" s="86">
        <v>7260.6</v>
      </c>
      <c r="T106" s="86">
        <v>13000</v>
      </c>
      <c r="U106" s="86">
        <v>5739.4</v>
      </c>
      <c r="V106" s="86">
        <v>44.15</v>
      </c>
    </row>
    <row r="107" spans="1:22" ht="15" thickBot="1" x14ac:dyDescent="0.35">
      <c r="A107" s="85" t="s">
        <v>144</v>
      </c>
      <c r="B107" s="86">
        <v>3136</v>
      </c>
      <c r="C107" s="86">
        <v>4378.8</v>
      </c>
      <c r="D107" s="86">
        <v>0</v>
      </c>
      <c r="E107" s="86">
        <v>0</v>
      </c>
      <c r="F107" s="86">
        <v>0</v>
      </c>
      <c r="G107" s="86">
        <v>2909.7</v>
      </c>
      <c r="H107" s="86">
        <v>254.3</v>
      </c>
      <c r="I107" s="86">
        <v>0</v>
      </c>
      <c r="J107" s="86">
        <v>1525.5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86">
        <v>0</v>
      </c>
      <c r="Q107" s="86">
        <v>0</v>
      </c>
      <c r="R107" s="86">
        <v>0</v>
      </c>
      <c r="S107" s="86">
        <v>12204.4</v>
      </c>
      <c r="T107" s="86">
        <v>12000</v>
      </c>
      <c r="U107" s="86">
        <v>-204.4</v>
      </c>
      <c r="V107" s="86">
        <v>-1.7</v>
      </c>
    </row>
    <row r="108" spans="1:22" ht="15" thickBot="1" x14ac:dyDescent="0.35">
      <c r="A108" s="85" t="s">
        <v>145</v>
      </c>
      <c r="B108" s="86">
        <v>1864.7</v>
      </c>
      <c r="C108" s="86">
        <v>4209.5</v>
      </c>
      <c r="D108" s="86">
        <v>0</v>
      </c>
      <c r="E108" s="86">
        <v>395.6</v>
      </c>
      <c r="F108" s="86">
        <v>0</v>
      </c>
      <c r="G108" s="86">
        <v>3672.5</v>
      </c>
      <c r="H108" s="86">
        <v>254.3</v>
      </c>
      <c r="I108" s="86">
        <v>0</v>
      </c>
      <c r="J108" s="86">
        <v>2825.3</v>
      </c>
      <c r="K108" s="86">
        <v>0</v>
      </c>
      <c r="L108" s="86">
        <v>0</v>
      </c>
      <c r="M108" s="86">
        <v>0</v>
      </c>
      <c r="N108" s="86">
        <v>0</v>
      </c>
      <c r="O108" s="86">
        <v>0</v>
      </c>
      <c r="P108" s="86">
        <v>0</v>
      </c>
      <c r="Q108" s="86">
        <v>0</v>
      </c>
      <c r="R108" s="86">
        <v>0</v>
      </c>
      <c r="S108" s="86">
        <v>13221.9</v>
      </c>
      <c r="T108" s="86">
        <v>13000</v>
      </c>
      <c r="U108" s="86">
        <v>-221.9</v>
      </c>
      <c r="V108" s="86">
        <v>-1.71</v>
      </c>
    </row>
    <row r="109" spans="1:22" ht="15" thickBot="1" x14ac:dyDescent="0.35">
      <c r="A109" s="85" t="s">
        <v>146</v>
      </c>
      <c r="B109" s="86">
        <v>1864.7</v>
      </c>
      <c r="C109" s="86">
        <v>3220.4</v>
      </c>
      <c r="D109" s="86">
        <v>0</v>
      </c>
      <c r="E109" s="86">
        <v>395.6</v>
      </c>
      <c r="F109" s="86">
        <v>0</v>
      </c>
      <c r="G109" s="86">
        <v>3813.9</v>
      </c>
      <c r="H109" s="86">
        <v>0</v>
      </c>
      <c r="I109" s="86">
        <v>0</v>
      </c>
      <c r="J109" s="86">
        <v>1525.5</v>
      </c>
      <c r="K109" s="86">
        <v>0</v>
      </c>
      <c r="L109" s="86">
        <v>0</v>
      </c>
      <c r="M109" s="86">
        <v>0</v>
      </c>
      <c r="N109" s="86">
        <v>621.4</v>
      </c>
      <c r="O109" s="86">
        <v>0</v>
      </c>
      <c r="P109" s="86">
        <v>0</v>
      </c>
      <c r="Q109" s="86">
        <v>762.8</v>
      </c>
      <c r="R109" s="86">
        <v>0</v>
      </c>
      <c r="S109" s="86">
        <v>12204.4</v>
      </c>
      <c r="T109" s="86">
        <v>12000</v>
      </c>
      <c r="U109" s="86">
        <v>-204.4</v>
      </c>
      <c r="V109" s="86">
        <v>-1.7</v>
      </c>
    </row>
    <row r="110" spans="1:22" ht="15" thickBot="1" x14ac:dyDescent="0.35">
      <c r="A110" s="85" t="s">
        <v>147</v>
      </c>
      <c r="B110" s="86">
        <v>1864.7</v>
      </c>
      <c r="C110" s="86">
        <v>3220.4</v>
      </c>
      <c r="D110" s="86">
        <v>0</v>
      </c>
      <c r="E110" s="86">
        <v>141.4</v>
      </c>
      <c r="F110" s="86">
        <v>0</v>
      </c>
      <c r="G110" s="86">
        <v>3813.9</v>
      </c>
      <c r="H110" s="86">
        <v>0</v>
      </c>
      <c r="I110" s="86">
        <v>0</v>
      </c>
      <c r="J110" s="86">
        <v>1525.5</v>
      </c>
      <c r="K110" s="86">
        <v>0</v>
      </c>
      <c r="L110" s="86">
        <v>0</v>
      </c>
      <c r="M110" s="86">
        <v>0</v>
      </c>
      <c r="N110" s="86">
        <v>621.4</v>
      </c>
      <c r="O110" s="86">
        <v>0</v>
      </c>
      <c r="P110" s="86">
        <v>0</v>
      </c>
      <c r="Q110" s="86">
        <v>0</v>
      </c>
      <c r="R110" s="86">
        <v>0</v>
      </c>
      <c r="S110" s="86">
        <v>11187.3</v>
      </c>
      <c r="T110" s="86">
        <v>11000</v>
      </c>
      <c r="U110" s="86">
        <v>-187.3</v>
      </c>
      <c r="V110" s="86">
        <v>-1.7</v>
      </c>
    </row>
    <row r="111" spans="1:22" ht="15" thickBot="1" x14ac:dyDescent="0.35">
      <c r="A111" s="85" t="s">
        <v>148</v>
      </c>
      <c r="B111" s="86">
        <v>1864.7</v>
      </c>
      <c r="C111" s="86">
        <v>3220.4</v>
      </c>
      <c r="D111" s="86">
        <v>0</v>
      </c>
      <c r="E111" s="86">
        <v>395.6</v>
      </c>
      <c r="F111" s="86">
        <v>0</v>
      </c>
      <c r="G111" s="86">
        <v>3813.9</v>
      </c>
      <c r="H111" s="86">
        <v>0</v>
      </c>
      <c r="I111" s="86">
        <v>0</v>
      </c>
      <c r="J111" s="86">
        <v>254.3</v>
      </c>
      <c r="K111" s="86">
        <v>0</v>
      </c>
      <c r="L111" s="86">
        <v>1271.3</v>
      </c>
      <c r="M111" s="86">
        <v>0</v>
      </c>
      <c r="N111" s="86">
        <v>621.4</v>
      </c>
      <c r="O111" s="86">
        <v>0</v>
      </c>
      <c r="P111" s="86">
        <v>0</v>
      </c>
      <c r="Q111" s="86">
        <v>762.8</v>
      </c>
      <c r="R111" s="86">
        <v>0</v>
      </c>
      <c r="S111" s="86">
        <v>12204.4</v>
      </c>
      <c r="T111" s="86">
        <v>12000</v>
      </c>
      <c r="U111" s="86">
        <v>-204.4</v>
      </c>
      <c r="V111" s="86">
        <v>-1.7</v>
      </c>
    </row>
    <row r="112" spans="1:22" ht="15" thickBot="1" x14ac:dyDescent="0.35">
      <c r="A112" s="85" t="s">
        <v>149</v>
      </c>
      <c r="B112" s="86">
        <v>3136</v>
      </c>
      <c r="C112" s="86">
        <v>3220.4</v>
      </c>
      <c r="D112" s="86">
        <v>0</v>
      </c>
      <c r="E112" s="86">
        <v>395.6</v>
      </c>
      <c r="F112" s="86">
        <v>0</v>
      </c>
      <c r="G112" s="86">
        <v>3813.9</v>
      </c>
      <c r="H112" s="86">
        <v>0</v>
      </c>
      <c r="I112" s="86">
        <v>0</v>
      </c>
      <c r="J112" s="86">
        <v>0</v>
      </c>
      <c r="K112" s="86">
        <v>0</v>
      </c>
      <c r="L112" s="86">
        <v>0</v>
      </c>
      <c r="M112" s="86">
        <v>0</v>
      </c>
      <c r="N112" s="86">
        <v>621.4</v>
      </c>
      <c r="O112" s="86">
        <v>0</v>
      </c>
      <c r="P112" s="86">
        <v>0</v>
      </c>
      <c r="Q112" s="86">
        <v>0</v>
      </c>
      <c r="R112" s="86">
        <v>0</v>
      </c>
      <c r="S112" s="86">
        <v>11187.3</v>
      </c>
      <c r="T112" s="86">
        <v>11000</v>
      </c>
      <c r="U112" s="86">
        <v>-187.3</v>
      </c>
      <c r="V112" s="86">
        <v>-1.7</v>
      </c>
    </row>
    <row r="113" spans="1:22" ht="15" thickBot="1" x14ac:dyDescent="0.35">
      <c r="A113" s="85" t="s">
        <v>150</v>
      </c>
      <c r="B113" s="86">
        <v>1864.7</v>
      </c>
      <c r="C113" s="86">
        <v>4209.5</v>
      </c>
      <c r="D113" s="86">
        <v>1158.4000000000001</v>
      </c>
      <c r="E113" s="86">
        <v>395.6</v>
      </c>
      <c r="F113" s="86">
        <v>0</v>
      </c>
      <c r="G113" s="86">
        <v>3813.9</v>
      </c>
      <c r="H113" s="86">
        <v>0</v>
      </c>
      <c r="I113" s="86">
        <v>0</v>
      </c>
      <c r="J113" s="86">
        <v>1525.5</v>
      </c>
      <c r="K113" s="86">
        <v>0</v>
      </c>
      <c r="L113" s="86">
        <v>1271.3</v>
      </c>
      <c r="M113" s="86">
        <v>0</v>
      </c>
      <c r="N113" s="86">
        <v>0</v>
      </c>
      <c r="O113" s="86">
        <v>0</v>
      </c>
      <c r="P113" s="86">
        <v>0</v>
      </c>
      <c r="Q113" s="86">
        <v>0</v>
      </c>
      <c r="R113" s="86">
        <v>0</v>
      </c>
      <c r="S113" s="86">
        <v>14238.9</v>
      </c>
      <c r="T113" s="86">
        <v>14000</v>
      </c>
      <c r="U113" s="86">
        <v>-238.9</v>
      </c>
      <c r="V113" s="86">
        <v>-1.71</v>
      </c>
    </row>
    <row r="114" spans="1:22" ht="15" thickBot="1" x14ac:dyDescent="0.35">
      <c r="A114" s="85" t="s">
        <v>151</v>
      </c>
      <c r="B114" s="86">
        <v>3136</v>
      </c>
      <c r="C114" s="86">
        <v>3220.4</v>
      </c>
      <c r="D114" s="86">
        <v>0</v>
      </c>
      <c r="E114" s="86">
        <v>395.6</v>
      </c>
      <c r="F114" s="86">
        <v>0</v>
      </c>
      <c r="G114" s="86">
        <v>3813.9</v>
      </c>
      <c r="H114" s="86">
        <v>0</v>
      </c>
      <c r="I114" s="86">
        <v>0</v>
      </c>
      <c r="J114" s="86">
        <v>1525.5</v>
      </c>
      <c r="K114" s="86">
        <v>0</v>
      </c>
      <c r="L114" s="86">
        <v>112.9</v>
      </c>
      <c r="M114" s="86">
        <v>0</v>
      </c>
      <c r="N114" s="86">
        <v>0</v>
      </c>
      <c r="O114" s="86">
        <v>0</v>
      </c>
      <c r="P114" s="86">
        <v>0</v>
      </c>
      <c r="Q114" s="86">
        <v>0</v>
      </c>
      <c r="R114" s="86">
        <v>0</v>
      </c>
      <c r="S114" s="86">
        <v>12204.4</v>
      </c>
      <c r="T114" s="86">
        <v>12000</v>
      </c>
      <c r="U114" s="86">
        <v>-204.4</v>
      </c>
      <c r="V114" s="86">
        <v>-1.7</v>
      </c>
    </row>
    <row r="115" spans="1:22" ht="15" thickBot="1" x14ac:dyDescent="0.35">
      <c r="A115" s="85" t="s">
        <v>152</v>
      </c>
      <c r="B115" s="86">
        <v>1186.4000000000001</v>
      </c>
      <c r="C115" s="86">
        <v>4209.5</v>
      </c>
      <c r="D115" s="86">
        <v>904.1</v>
      </c>
      <c r="E115" s="86">
        <v>395.6</v>
      </c>
      <c r="F115" s="86">
        <v>56.4</v>
      </c>
      <c r="G115" s="86">
        <v>3672.5</v>
      </c>
      <c r="H115" s="86">
        <v>254.3</v>
      </c>
      <c r="I115" s="86">
        <v>0</v>
      </c>
      <c r="J115" s="86">
        <v>1525.5</v>
      </c>
      <c r="K115" s="86">
        <v>0</v>
      </c>
      <c r="L115" s="86">
        <v>0</v>
      </c>
      <c r="M115" s="86">
        <v>0</v>
      </c>
      <c r="N115" s="86">
        <v>0</v>
      </c>
      <c r="O115" s="86">
        <v>0</v>
      </c>
      <c r="P115" s="86">
        <v>0</v>
      </c>
      <c r="Q115" s="86">
        <v>0</v>
      </c>
      <c r="R115" s="86">
        <v>0</v>
      </c>
      <c r="S115" s="86">
        <v>12204.4</v>
      </c>
      <c r="T115" s="86">
        <v>12000</v>
      </c>
      <c r="U115" s="86">
        <v>-204.4</v>
      </c>
      <c r="V115" s="86">
        <v>-1.7</v>
      </c>
    </row>
    <row r="116" spans="1:22" ht="15" thickBot="1" x14ac:dyDescent="0.35">
      <c r="A116" s="85" t="s">
        <v>153</v>
      </c>
      <c r="B116" s="86">
        <v>1864.7</v>
      </c>
      <c r="C116" s="86">
        <v>3983.2</v>
      </c>
      <c r="D116" s="86">
        <v>0</v>
      </c>
      <c r="E116" s="86">
        <v>395.6</v>
      </c>
      <c r="F116" s="86">
        <v>56.4</v>
      </c>
      <c r="G116" s="86">
        <v>1271.3</v>
      </c>
      <c r="H116" s="86">
        <v>254.3</v>
      </c>
      <c r="I116" s="86">
        <v>0</v>
      </c>
      <c r="J116" s="86">
        <v>1525.5</v>
      </c>
      <c r="K116" s="86">
        <v>0</v>
      </c>
      <c r="L116" s="86">
        <v>0</v>
      </c>
      <c r="M116" s="86">
        <v>0</v>
      </c>
      <c r="N116" s="86">
        <v>0</v>
      </c>
      <c r="O116" s="86">
        <v>0</v>
      </c>
      <c r="P116" s="86">
        <v>0</v>
      </c>
      <c r="Q116" s="86">
        <v>0</v>
      </c>
      <c r="R116" s="86">
        <v>4887.3</v>
      </c>
      <c r="S116" s="86">
        <v>14238.4</v>
      </c>
      <c r="T116" s="86">
        <v>14000</v>
      </c>
      <c r="U116" s="86">
        <v>-238.4</v>
      </c>
      <c r="V116" s="86">
        <v>-1.7</v>
      </c>
    </row>
    <row r="117" spans="1:22" ht="15" thickBot="1" x14ac:dyDescent="0.35">
      <c r="A117" s="85" t="s">
        <v>154</v>
      </c>
      <c r="B117" s="86">
        <v>1864.7</v>
      </c>
      <c r="C117" s="86">
        <v>0</v>
      </c>
      <c r="D117" s="86">
        <v>904.1</v>
      </c>
      <c r="E117" s="86">
        <v>5310.9</v>
      </c>
      <c r="F117" s="86">
        <v>56.4</v>
      </c>
      <c r="G117" s="86">
        <v>1271.3</v>
      </c>
      <c r="H117" s="86">
        <v>254.3</v>
      </c>
      <c r="I117" s="86">
        <v>0</v>
      </c>
      <c r="J117" s="86">
        <v>1525.5</v>
      </c>
      <c r="K117" s="86">
        <v>0</v>
      </c>
      <c r="L117" s="86">
        <v>0</v>
      </c>
      <c r="M117" s="86">
        <v>0</v>
      </c>
      <c r="N117" s="86">
        <v>0</v>
      </c>
      <c r="O117" s="86">
        <v>0</v>
      </c>
      <c r="P117" s="86">
        <v>0</v>
      </c>
      <c r="Q117" s="86">
        <v>0</v>
      </c>
      <c r="R117" s="86">
        <v>0</v>
      </c>
      <c r="S117" s="86">
        <v>11187.3</v>
      </c>
      <c r="T117" s="86">
        <v>11000</v>
      </c>
      <c r="U117" s="86">
        <v>-187.3</v>
      </c>
      <c r="V117" s="86">
        <v>-1.7</v>
      </c>
    </row>
    <row r="118" spans="1:22" ht="15" thickBot="1" x14ac:dyDescent="0.35">
      <c r="A118" s="85" t="s">
        <v>155</v>
      </c>
      <c r="B118" s="86">
        <v>1186.4000000000001</v>
      </c>
      <c r="C118" s="86">
        <v>3220.4</v>
      </c>
      <c r="D118" s="86">
        <v>0</v>
      </c>
      <c r="E118" s="86">
        <v>8249.1</v>
      </c>
      <c r="F118" s="86">
        <v>56.4</v>
      </c>
      <c r="G118" s="86">
        <v>1271.3</v>
      </c>
      <c r="H118" s="86">
        <v>254.3</v>
      </c>
      <c r="I118" s="86">
        <v>0</v>
      </c>
      <c r="J118" s="86">
        <v>0</v>
      </c>
      <c r="K118" s="86">
        <v>0</v>
      </c>
      <c r="L118" s="86">
        <v>0</v>
      </c>
      <c r="M118" s="86">
        <v>0</v>
      </c>
      <c r="N118" s="86">
        <v>0</v>
      </c>
      <c r="O118" s="86">
        <v>0</v>
      </c>
      <c r="P118" s="86">
        <v>0</v>
      </c>
      <c r="Q118" s="86">
        <v>0</v>
      </c>
      <c r="R118" s="86">
        <v>0</v>
      </c>
      <c r="S118" s="86">
        <v>14237.9</v>
      </c>
      <c r="T118" s="86">
        <v>14000</v>
      </c>
      <c r="U118" s="86">
        <v>-237.9</v>
      </c>
      <c r="V118" s="86">
        <v>-1.7</v>
      </c>
    </row>
    <row r="119" spans="1:22" ht="15" thickBot="1" x14ac:dyDescent="0.35">
      <c r="A119" s="85" t="s">
        <v>156</v>
      </c>
      <c r="B119" s="86">
        <v>3136</v>
      </c>
      <c r="C119" s="86">
        <v>3220.4</v>
      </c>
      <c r="D119" s="86">
        <v>0</v>
      </c>
      <c r="E119" s="86">
        <v>4407.3</v>
      </c>
      <c r="F119" s="86">
        <v>56.4</v>
      </c>
      <c r="G119" s="86">
        <v>1271.3</v>
      </c>
      <c r="H119" s="86">
        <v>254.3</v>
      </c>
      <c r="I119" s="86">
        <v>0</v>
      </c>
      <c r="J119" s="86">
        <v>254.3</v>
      </c>
      <c r="K119" s="86">
        <v>0</v>
      </c>
      <c r="L119" s="86">
        <v>0</v>
      </c>
      <c r="M119" s="86">
        <v>0</v>
      </c>
      <c r="N119" s="86">
        <v>621.4</v>
      </c>
      <c r="O119" s="86">
        <v>0</v>
      </c>
      <c r="P119" s="86">
        <v>0</v>
      </c>
      <c r="Q119" s="86">
        <v>0</v>
      </c>
      <c r="R119" s="86">
        <v>0</v>
      </c>
      <c r="S119" s="86">
        <v>13221.4</v>
      </c>
      <c r="T119" s="86">
        <v>13000</v>
      </c>
      <c r="U119" s="86">
        <v>-221.4</v>
      </c>
      <c r="V119" s="86">
        <v>-1.7</v>
      </c>
    </row>
    <row r="120" spans="1:22" ht="15" thickBot="1" x14ac:dyDescent="0.35">
      <c r="A120" s="85" t="s">
        <v>157</v>
      </c>
      <c r="B120" s="86">
        <v>1186.4000000000001</v>
      </c>
      <c r="C120" s="86">
        <v>4209.5</v>
      </c>
      <c r="D120" s="86">
        <v>1158.4000000000001</v>
      </c>
      <c r="E120" s="86">
        <v>0</v>
      </c>
      <c r="F120" s="86">
        <v>56.4</v>
      </c>
      <c r="G120" s="86">
        <v>3672.5</v>
      </c>
      <c r="H120" s="86">
        <v>0</v>
      </c>
      <c r="I120" s="86">
        <v>0</v>
      </c>
      <c r="J120" s="86">
        <v>0</v>
      </c>
      <c r="K120" s="86">
        <v>0</v>
      </c>
      <c r="L120" s="86">
        <v>2316.8000000000002</v>
      </c>
      <c r="M120" s="86">
        <v>0</v>
      </c>
      <c r="N120" s="86">
        <v>621.4</v>
      </c>
      <c r="O120" s="86">
        <v>0</v>
      </c>
      <c r="P120" s="86">
        <v>0</v>
      </c>
      <c r="Q120" s="86">
        <v>0</v>
      </c>
      <c r="R120" s="86">
        <v>0</v>
      </c>
      <c r="S120" s="86">
        <v>13221.4</v>
      </c>
      <c r="T120" s="86">
        <v>13000</v>
      </c>
      <c r="U120" s="86">
        <v>-221.4</v>
      </c>
      <c r="V120" s="86">
        <v>-1.7</v>
      </c>
    </row>
    <row r="121" spans="1:22" ht="15" thickBot="1" x14ac:dyDescent="0.35">
      <c r="A121" s="85" t="s">
        <v>158</v>
      </c>
      <c r="B121" s="86">
        <v>1864.7</v>
      </c>
      <c r="C121" s="86">
        <v>4378.8</v>
      </c>
      <c r="D121" s="86">
        <v>1158.4000000000001</v>
      </c>
      <c r="E121" s="86">
        <v>0</v>
      </c>
      <c r="F121" s="86">
        <v>0</v>
      </c>
      <c r="G121" s="86">
        <v>3672.5</v>
      </c>
      <c r="H121" s="86">
        <v>0</v>
      </c>
      <c r="I121" s="86">
        <v>0</v>
      </c>
      <c r="J121" s="86">
        <v>1525.5</v>
      </c>
      <c r="K121" s="86">
        <v>0</v>
      </c>
      <c r="L121" s="86">
        <v>0</v>
      </c>
      <c r="M121" s="86">
        <v>0</v>
      </c>
      <c r="N121" s="86">
        <v>621.4</v>
      </c>
      <c r="O121" s="86">
        <v>0</v>
      </c>
      <c r="P121" s="86">
        <v>0</v>
      </c>
      <c r="Q121" s="86">
        <v>0</v>
      </c>
      <c r="R121" s="86">
        <v>0</v>
      </c>
      <c r="S121" s="86">
        <v>13221.4</v>
      </c>
      <c r="T121" s="86">
        <v>13000</v>
      </c>
      <c r="U121" s="86">
        <v>-221.4</v>
      </c>
      <c r="V121" s="86">
        <v>-1.7</v>
      </c>
    </row>
    <row r="122" spans="1:22" ht="15" thickBot="1" x14ac:dyDescent="0.35">
      <c r="A122" s="85" t="s">
        <v>159</v>
      </c>
      <c r="B122" s="86">
        <v>1864.7</v>
      </c>
      <c r="C122" s="86">
        <v>4209.5</v>
      </c>
      <c r="D122" s="86">
        <v>1158.4000000000001</v>
      </c>
      <c r="E122" s="86">
        <v>0</v>
      </c>
      <c r="F122" s="86">
        <v>56.4</v>
      </c>
      <c r="G122" s="86">
        <v>2909.7</v>
      </c>
      <c r="H122" s="86">
        <v>254.3</v>
      </c>
      <c r="I122" s="86">
        <v>1638.4</v>
      </c>
      <c r="J122" s="86">
        <v>1525.5</v>
      </c>
      <c r="K122" s="86">
        <v>0</v>
      </c>
      <c r="L122" s="86">
        <v>0</v>
      </c>
      <c r="M122" s="86">
        <v>0</v>
      </c>
      <c r="N122" s="86">
        <v>621.4</v>
      </c>
      <c r="O122" s="86">
        <v>0</v>
      </c>
      <c r="P122" s="86">
        <v>0</v>
      </c>
      <c r="Q122" s="86">
        <v>0</v>
      </c>
      <c r="R122" s="86">
        <v>0</v>
      </c>
      <c r="S122" s="86">
        <v>14238.4</v>
      </c>
      <c r="T122" s="86">
        <v>14000</v>
      </c>
      <c r="U122" s="86">
        <v>-238.4</v>
      </c>
      <c r="V122" s="86">
        <v>-1.7</v>
      </c>
    </row>
    <row r="123" spans="1:22" ht="15" thickBot="1" x14ac:dyDescent="0.35">
      <c r="A123" s="85" t="s">
        <v>160</v>
      </c>
      <c r="B123" s="86">
        <v>1864.7</v>
      </c>
      <c r="C123" s="86">
        <v>4943.8</v>
      </c>
      <c r="D123" s="86">
        <v>1158.4000000000001</v>
      </c>
      <c r="E123" s="86">
        <v>0</v>
      </c>
      <c r="F123" s="86">
        <v>56.4</v>
      </c>
      <c r="G123" s="86">
        <v>762.8</v>
      </c>
      <c r="H123" s="86">
        <v>2288.3000000000002</v>
      </c>
      <c r="I123" s="86">
        <v>0</v>
      </c>
      <c r="J123" s="86">
        <v>1525.5</v>
      </c>
      <c r="K123" s="86">
        <v>0</v>
      </c>
      <c r="L123" s="86">
        <v>0</v>
      </c>
      <c r="M123" s="86">
        <v>0</v>
      </c>
      <c r="N123" s="86">
        <v>621.4</v>
      </c>
      <c r="O123" s="86">
        <v>0</v>
      </c>
      <c r="P123" s="86">
        <v>0</v>
      </c>
      <c r="Q123" s="86">
        <v>0</v>
      </c>
      <c r="R123" s="86">
        <v>0</v>
      </c>
      <c r="S123" s="86">
        <v>13221.4</v>
      </c>
      <c r="T123" s="86">
        <v>13000</v>
      </c>
      <c r="U123" s="86">
        <v>-221.4</v>
      </c>
      <c r="V123" s="86">
        <v>-1.7</v>
      </c>
    </row>
    <row r="124" spans="1:22" ht="15" thickBot="1" x14ac:dyDescent="0.35">
      <c r="A124" s="85" t="s">
        <v>161</v>
      </c>
      <c r="B124" s="86">
        <v>1186.4000000000001</v>
      </c>
      <c r="C124" s="86">
        <v>4209.5</v>
      </c>
      <c r="D124" s="86">
        <v>1158.4000000000001</v>
      </c>
      <c r="E124" s="86">
        <v>0</v>
      </c>
      <c r="F124" s="86">
        <v>56.4</v>
      </c>
      <c r="G124" s="86">
        <v>762.8</v>
      </c>
      <c r="H124" s="86">
        <v>2288.3000000000002</v>
      </c>
      <c r="I124" s="86">
        <v>0</v>
      </c>
      <c r="J124" s="86">
        <v>1525.5</v>
      </c>
      <c r="K124" s="86">
        <v>0</v>
      </c>
      <c r="L124" s="86">
        <v>0</v>
      </c>
      <c r="M124" s="86">
        <v>0</v>
      </c>
      <c r="N124" s="86">
        <v>0</v>
      </c>
      <c r="O124" s="86">
        <v>0</v>
      </c>
      <c r="P124" s="86">
        <v>0</v>
      </c>
      <c r="Q124" s="86">
        <v>0</v>
      </c>
      <c r="R124" s="86">
        <v>0</v>
      </c>
      <c r="S124" s="86">
        <v>11187.3</v>
      </c>
      <c r="T124" s="86">
        <v>11000</v>
      </c>
      <c r="U124" s="86">
        <v>-187.3</v>
      </c>
      <c r="V124" s="86">
        <v>-1.7</v>
      </c>
    </row>
    <row r="125" spans="1:22" ht="15" thickBot="1" x14ac:dyDescent="0.35">
      <c r="A125" s="85" t="s">
        <v>162</v>
      </c>
      <c r="B125" s="86">
        <v>1864.7</v>
      </c>
      <c r="C125" s="86">
        <v>4209.5</v>
      </c>
      <c r="D125" s="86">
        <v>1158.4000000000001</v>
      </c>
      <c r="E125" s="86">
        <v>5310.9</v>
      </c>
      <c r="F125" s="86">
        <v>56.4</v>
      </c>
      <c r="G125" s="86">
        <v>762.8</v>
      </c>
      <c r="H125" s="86">
        <v>2288.3000000000002</v>
      </c>
      <c r="I125" s="86">
        <v>0</v>
      </c>
      <c r="J125" s="86">
        <v>0</v>
      </c>
      <c r="K125" s="86">
        <v>0</v>
      </c>
      <c r="L125" s="86">
        <v>0</v>
      </c>
      <c r="M125" s="86">
        <v>0</v>
      </c>
      <c r="N125" s="86">
        <v>621.4</v>
      </c>
      <c r="O125" s="86">
        <v>0</v>
      </c>
      <c r="P125" s="86">
        <v>0</v>
      </c>
      <c r="Q125" s="86">
        <v>0</v>
      </c>
      <c r="R125" s="86">
        <v>0</v>
      </c>
      <c r="S125" s="86">
        <v>16272.5</v>
      </c>
      <c r="T125" s="86">
        <v>16000</v>
      </c>
      <c r="U125" s="86">
        <v>-272.5</v>
      </c>
      <c r="V125" s="86">
        <v>-1.7</v>
      </c>
    </row>
    <row r="126" spans="1:22" ht="15" thickBot="1" x14ac:dyDescent="0.35">
      <c r="A126" s="85" t="s">
        <v>163</v>
      </c>
      <c r="B126" s="86">
        <v>3136</v>
      </c>
      <c r="C126" s="86">
        <v>4209.5</v>
      </c>
      <c r="D126" s="86">
        <v>1158.4000000000001</v>
      </c>
      <c r="E126" s="86">
        <v>0</v>
      </c>
      <c r="F126" s="86">
        <v>56.4</v>
      </c>
      <c r="G126" s="86">
        <v>762.8</v>
      </c>
      <c r="H126" s="86">
        <v>2288.3000000000002</v>
      </c>
      <c r="I126" s="86">
        <v>0</v>
      </c>
      <c r="J126" s="86">
        <v>0</v>
      </c>
      <c r="K126" s="86">
        <v>0</v>
      </c>
      <c r="L126" s="86">
        <v>3022.6</v>
      </c>
      <c r="M126" s="86">
        <v>0</v>
      </c>
      <c r="N126" s="86">
        <v>621.4</v>
      </c>
      <c r="O126" s="86">
        <v>0</v>
      </c>
      <c r="P126" s="86">
        <v>0</v>
      </c>
      <c r="Q126" s="86">
        <v>0</v>
      </c>
      <c r="R126" s="86">
        <v>0</v>
      </c>
      <c r="S126" s="86">
        <v>15255.5</v>
      </c>
      <c r="T126" s="86">
        <v>15000</v>
      </c>
      <c r="U126" s="86">
        <v>-255.5</v>
      </c>
      <c r="V126" s="86">
        <v>-1.7</v>
      </c>
    </row>
    <row r="127" spans="1:22" ht="15" thickBot="1" x14ac:dyDescent="0.35">
      <c r="A127" s="85" t="s">
        <v>164</v>
      </c>
      <c r="B127" s="86">
        <v>0</v>
      </c>
      <c r="C127" s="86">
        <v>4209.5</v>
      </c>
      <c r="D127" s="86">
        <v>2203.4</v>
      </c>
      <c r="E127" s="86">
        <v>395.6</v>
      </c>
      <c r="F127" s="86">
        <v>56.4</v>
      </c>
      <c r="G127" s="86">
        <v>0</v>
      </c>
      <c r="H127" s="86">
        <v>2288.3000000000002</v>
      </c>
      <c r="I127" s="86">
        <v>0</v>
      </c>
      <c r="J127" s="86">
        <v>1525.5</v>
      </c>
      <c r="K127" s="86">
        <v>0</v>
      </c>
      <c r="L127" s="86">
        <v>1525.5</v>
      </c>
      <c r="M127" s="86">
        <v>0</v>
      </c>
      <c r="N127" s="86">
        <v>0</v>
      </c>
      <c r="O127" s="86">
        <v>0</v>
      </c>
      <c r="P127" s="86">
        <v>0</v>
      </c>
      <c r="Q127" s="86">
        <v>0</v>
      </c>
      <c r="R127" s="86">
        <v>0</v>
      </c>
      <c r="S127" s="86">
        <v>12204.4</v>
      </c>
      <c r="T127" s="86">
        <v>12000</v>
      </c>
      <c r="U127" s="86">
        <v>-204.4</v>
      </c>
      <c r="V127" s="86">
        <v>-1.7</v>
      </c>
    </row>
    <row r="128" spans="1:22" ht="15" thickBot="1" x14ac:dyDescent="0.35">
      <c r="A128" s="85" t="s">
        <v>165</v>
      </c>
      <c r="B128" s="86">
        <v>0</v>
      </c>
      <c r="C128" s="86">
        <v>4378.8</v>
      </c>
      <c r="D128" s="86">
        <v>1158.4000000000001</v>
      </c>
      <c r="E128" s="86">
        <v>0</v>
      </c>
      <c r="F128" s="86">
        <v>56.4</v>
      </c>
      <c r="G128" s="86">
        <v>0</v>
      </c>
      <c r="H128" s="86">
        <v>2288.3000000000002</v>
      </c>
      <c r="I128" s="86">
        <v>0</v>
      </c>
      <c r="J128" s="86">
        <v>1525.5</v>
      </c>
      <c r="K128" s="86">
        <v>0</v>
      </c>
      <c r="L128" s="86">
        <v>0</v>
      </c>
      <c r="M128" s="86">
        <v>0</v>
      </c>
      <c r="N128" s="86">
        <v>0</v>
      </c>
      <c r="O128" s="86">
        <v>0</v>
      </c>
      <c r="P128" s="86">
        <v>0</v>
      </c>
      <c r="Q128" s="86">
        <v>762.8</v>
      </c>
      <c r="R128" s="86">
        <v>0</v>
      </c>
      <c r="S128" s="86">
        <v>10170.299999999999</v>
      </c>
      <c r="T128" s="86">
        <v>10000</v>
      </c>
      <c r="U128" s="86">
        <v>-170.3</v>
      </c>
      <c r="V128" s="86">
        <v>-1.7</v>
      </c>
    </row>
    <row r="129" spans="1:22" ht="15" thickBot="1" x14ac:dyDescent="0.35">
      <c r="A129" s="85" t="s">
        <v>166</v>
      </c>
      <c r="B129" s="86">
        <v>1864.7</v>
      </c>
      <c r="C129" s="86">
        <v>3983.2</v>
      </c>
      <c r="D129" s="86">
        <v>1158.4000000000001</v>
      </c>
      <c r="E129" s="86">
        <v>395.6</v>
      </c>
      <c r="F129" s="86">
        <v>225.8</v>
      </c>
      <c r="G129" s="86">
        <v>0</v>
      </c>
      <c r="H129" s="86">
        <v>3051.1</v>
      </c>
      <c r="I129" s="86">
        <v>0</v>
      </c>
      <c r="J129" s="86">
        <v>1525.5</v>
      </c>
      <c r="K129" s="86">
        <v>0</v>
      </c>
      <c r="L129" s="86">
        <v>0</v>
      </c>
      <c r="M129" s="86">
        <v>0</v>
      </c>
      <c r="N129" s="86">
        <v>0</v>
      </c>
      <c r="O129" s="86">
        <v>0</v>
      </c>
      <c r="P129" s="86">
        <v>0</v>
      </c>
      <c r="Q129" s="86">
        <v>0</v>
      </c>
      <c r="R129" s="86">
        <v>0</v>
      </c>
      <c r="S129" s="86">
        <v>12204.4</v>
      </c>
      <c r="T129" s="86">
        <v>12000</v>
      </c>
      <c r="U129" s="86">
        <v>-204.4</v>
      </c>
      <c r="V129" s="86">
        <v>-1.7</v>
      </c>
    </row>
    <row r="130" spans="1:22" ht="15" thickBot="1" x14ac:dyDescent="0.35">
      <c r="T130">
        <f>CORREL(S102:S129,T102:T129)</f>
        <v>0.78018734790544708</v>
      </c>
    </row>
    <row r="131" spans="1:22" ht="18.600000000000001" thickBot="1" x14ac:dyDescent="0.35">
      <c r="A131" s="87" t="s">
        <v>242</v>
      </c>
      <c r="B131" s="88">
        <v>39380.9</v>
      </c>
    </row>
    <row r="132" spans="1:22" ht="18.600000000000001" thickBot="1" x14ac:dyDescent="0.35">
      <c r="A132" s="87" t="s">
        <v>243</v>
      </c>
      <c r="B132" s="88">
        <v>0</v>
      </c>
    </row>
    <row r="133" spans="1:22" ht="18.600000000000001" thickBot="1" x14ac:dyDescent="0.35">
      <c r="A133" s="87" t="s">
        <v>244</v>
      </c>
      <c r="B133" s="88">
        <v>349999.9</v>
      </c>
    </row>
    <row r="134" spans="1:22" ht="18.600000000000001" thickBot="1" x14ac:dyDescent="0.35">
      <c r="A134" s="87" t="s">
        <v>245</v>
      </c>
      <c r="B134" s="88">
        <v>350000</v>
      </c>
    </row>
    <row r="135" spans="1:22" ht="27.6" thickBot="1" x14ac:dyDescent="0.35">
      <c r="A135" s="87" t="s">
        <v>246</v>
      </c>
      <c r="B135" s="88">
        <v>-0.1</v>
      </c>
    </row>
    <row r="136" spans="1:22" ht="27.6" thickBot="1" x14ac:dyDescent="0.35">
      <c r="A136" s="87" t="s">
        <v>247</v>
      </c>
      <c r="B136" s="88"/>
    </row>
    <row r="137" spans="1:22" ht="27.6" thickBot="1" x14ac:dyDescent="0.35">
      <c r="A137" s="87" t="s">
        <v>248</v>
      </c>
      <c r="B137" s="88"/>
    </row>
    <row r="138" spans="1:22" ht="18.600000000000001" thickBot="1" x14ac:dyDescent="0.35">
      <c r="A138" s="87" t="s">
        <v>249</v>
      </c>
      <c r="B138" s="88">
        <v>0</v>
      </c>
    </row>
    <row r="140" spans="1:22" x14ac:dyDescent="0.3">
      <c r="A140" s="78" t="s">
        <v>250</v>
      </c>
    </row>
    <row r="142" spans="1:22" x14ac:dyDescent="0.3">
      <c r="A142" s="89" t="s">
        <v>278</v>
      </c>
    </row>
    <row r="143" spans="1:22" x14ac:dyDescent="0.3">
      <c r="A143" s="89" t="s">
        <v>319</v>
      </c>
    </row>
  </sheetData>
  <hyperlinks>
    <hyperlink ref="A140" r:id="rId1" display="https://miau.my-x.hu/myx-free/coco/test/487978020230608151646.html" xr:uid="{55EE8990-ECD8-4884-83F2-1877133157D8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BE77E-6171-4F4B-8ED9-8276C25B2E56}">
  <dimension ref="A1:V141"/>
  <sheetViews>
    <sheetView topLeftCell="A98" zoomScale="80" zoomScaleNormal="80" workbookViewId="0">
      <selection activeCell="T128" sqref="T128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4406285</v>
      </c>
      <c r="C5" s="83" t="s">
        <v>114</v>
      </c>
      <c r="D5" s="84">
        <v>27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320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14000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10000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11000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13000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12000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13000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12000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11000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12000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11000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14000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12000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12000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14000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11000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14000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13000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13000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13000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14000</v>
      </c>
    </row>
    <row r="28" spans="1:19" ht="15" thickBot="1" x14ac:dyDescent="0.35">
      <c r="A28" s="85" t="s">
        <v>159</v>
      </c>
      <c r="B28" s="86">
        <v>3</v>
      </c>
      <c r="C28" s="86">
        <v>14</v>
      </c>
      <c r="D28" s="86">
        <v>3</v>
      </c>
      <c r="E28" s="86">
        <v>20</v>
      </c>
      <c r="F28" s="86">
        <v>10</v>
      </c>
      <c r="G28" s="86">
        <v>15</v>
      </c>
      <c r="H28" s="86">
        <v>11</v>
      </c>
      <c r="I28" s="86">
        <v>1</v>
      </c>
      <c r="J28" s="86">
        <v>2</v>
      </c>
      <c r="K28" s="86">
        <v>1</v>
      </c>
      <c r="L28" s="86">
        <v>12</v>
      </c>
      <c r="M28" s="86">
        <v>28</v>
      </c>
      <c r="N28" s="86">
        <v>1</v>
      </c>
      <c r="O28" s="86">
        <v>1</v>
      </c>
      <c r="P28" s="86">
        <v>1</v>
      </c>
      <c r="Q28" s="86">
        <v>5</v>
      </c>
      <c r="R28" s="86">
        <v>17</v>
      </c>
      <c r="S28" s="86">
        <v>13000</v>
      </c>
    </row>
    <row r="29" spans="1:19" ht="15" thickBot="1" x14ac:dyDescent="0.35">
      <c r="A29" s="85" t="s">
        <v>160</v>
      </c>
      <c r="B29" s="86">
        <v>3</v>
      </c>
      <c r="C29" s="86">
        <v>3</v>
      </c>
      <c r="D29" s="86">
        <v>6</v>
      </c>
      <c r="E29" s="86">
        <v>24</v>
      </c>
      <c r="F29" s="86">
        <v>11</v>
      </c>
      <c r="G29" s="86">
        <v>22</v>
      </c>
      <c r="H29" s="86">
        <v>9</v>
      </c>
      <c r="I29" s="86">
        <v>3</v>
      </c>
      <c r="J29" s="86">
        <v>12</v>
      </c>
      <c r="K29" s="86">
        <v>24</v>
      </c>
      <c r="L29" s="86">
        <v>12</v>
      </c>
      <c r="M29" s="86">
        <v>1</v>
      </c>
      <c r="N29" s="86">
        <v>1</v>
      </c>
      <c r="O29" s="86">
        <v>1</v>
      </c>
      <c r="P29" s="86">
        <v>28</v>
      </c>
      <c r="Q29" s="86">
        <v>5</v>
      </c>
      <c r="R29" s="86">
        <v>18</v>
      </c>
      <c r="S29" s="86">
        <v>11000</v>
      </c>
    </row>
    <row r="30" spans="1:19" ht="15" thickBot="1" x14ac:dyDescent="0.35">
      <c r="A30" s="85" t="s">
        <v>161</v>
      </c>
      <c r="B30" s="86">
        <v>4</v>
      </c>
      <c r="C30" s="86">
        <v>16</v>
      </c>
      <c r="D30" s="86">
        <v>7</v>
      </c>
      <c r="E30" s="86">
        <v>18</v>
      </c>
      <c r="F30" s="86">
        <v>6</v>
      </c>
      <c r="G30" s="86">
        <v>23</v>
      </c>
      <c r="H30" s="86">
        <v>6</v>
      </c>
      <c r="I30" s="86">
        <v>3</v>
      </c>
      <c r="J30" s="86">
        <v>10</v>
      </c>
      <c r="K30" s="86">
        <v>1</v>
      </c>
      <c r="L30" s="86">
        <v>8</v>
      </c>
      <c r="M30" s="86">
        <v>1</v>
      </c>
      <c r="N30" s="86">
        <v>28</v>
      </c>
      <c r="O30" s="86">
        <v>1</v>
      </c>
      <c r="P30" s="86">
        <v>1</v>
      </c>
      <c r="Q30" s="86">
        <v>5</v>
      </c>
      <c r="R30" s="86">
        <v>12</v>
      </c>
      <c r="S30" s="86">
        <v>16000</v>
      </c>
    </row>
    <row r="31" spans="1:19" ht="15" thickBot="1" x14ac:dyDescent="0.35">
      <c r="A31" s="85" t="s">
        <v>162</v>
      </c>
      <c r="B31" s="86">
        <v>3</v>
      </c>
      <c r="C31" s="86">
        <v>16</v>
      </c>
      <c r="D31" s="86">
        <v>8</v>
      </c>
      <c r="E31" s="86">
        <v>3</v>
      </c>
      <c r="F31" s="86">
        <v>6</v>
      </c>
      <c r="G31" s="86">
        <v>23</v>
      </c>
      <c r="H31" s="86">
        <v>6</v>
      </c>
      <c r="I31" s="86">
        <v>3</v>
      </c>
      <c r="J31" s="86">
        <v>26</v>
      </c>
      <c r="K31" s="86">
        <v>1</v>
      </c>
      <c r="L31" s="86">
        <v>12</v>
      </c>
      <c r="M31" s="86">
        <v>1</v>
      </c>
      <c r="N31" s="86">
        <v>1</v>
      </c>
      <c r="O31" s="86">
        <v>28</v>
      </c>
      <c r="P31" s="86">
        <v>27</v>
      </c>
      <c r="Q31" s="86">
        <v>5</v>
      </c>
      <c r="R31" s="86">
        <v>6</v>
      </c>
      <c r="S31" s="86">
        <v>15000</v>
      </c>
    </row>
    <row r="32" spans="1:19" ht="15" thickBot="1" x14ac:dyDescent="0.35">
      <c r="A32" s="85" t="s">
        <v>163</v>
      </c>
      <c r="B32" s="86">
        <v>1</v>
      </c>
      <c r="C32" s="86">
        <v>11</v>
      </c>
      <c r="D32" s="86">
        <v>10</v>
      </c>
      <c r="E32" s="86">
        <v>26</v>
      </c>
      <c r="F32" s="86">
        <v>6</v>
      </c>
      <c r="G32" s="86">
        <v>23</v>
      </c>
      <c r="H32" s="86">
        <v>6</v>
      </c>
      <c r="I32" s="86">
        <v>3</v>
      </c>
      <c r="J32" s="86">
        <v>26</v>
      </c>
      <c r="K32" s="86">
        <v>27</v>
      </c>
      <c r="L32" s="86">
        <v>1</v>
      </c>
      <c r="M32" s="86">
        <v>24</v>
      </c>
      <c r="N32" s="86">
        <v>1</v>
      </c>
      <c r="O32" s="86">
        <v>1</v>
      </c>
      <c r="P32" s="86">
        <v>1</v>
      </c>
      <c r="Q32" s="86">
        <v>5</v>
      </c>
      <c r="R32" s="86">
        <v>18</v>
      </c>
      <c r="S32" s="86">
        <v>12000</v>
      </c>
    </row>
    <row r="33" spans="1:19" ht="15" thickBot="1" x14ac:dyDescent="0.35">
      <c r="A33" s="85" t="s">
        <v>164</v>
      </c>
      <c r="B33" s="86">
        <v>6</v>
      </c>
      <c r="C33" s="86">
        <v>12</v>
      </c>
      <c r="D33" s="86">
        <v>2</v>
      </c>
      <c r="E33" s="86">
        <v>10</v>
      </c>
      <c r="F33" s="86">
        <v>5</v>
      </c>
      <c r="G33" s="86">
        <v>26</v>
      </c>
      <c r="H33" s="86">
        <v>5</v>
      </c>
      <c r="I33" s="86">
        <v>3</v>
      </c>
      <c r="J33" s="86">
        <v>10</v>
      </c>
      <c r="K33" s="86">
        <v>23</v>
      </c>
      <c r="L33" s="86">
        <v>3</v>
      </c>
      <c r="M33" s="86">
        <v>1</v>
      </c>
      <c r="N33" s="86">
        <v>16</v>
      </c>
      <c r="O33" s="86">
        <v>1</v>
      </c>
      <c r="P33" s="86">
        <v>1</v>
      </c>
      <c r="Q33" s="86">
        <v>5</v>
      </c>
      <c r="R33" s="86">
        <v>4</v>
      </c>
      <c r="S33" s="86">
        <v>10000</v>
      </c>
    </row>
    <row r="34" spans="1:19" ht="15" thickBot="1" x14ac:dyDescent="0.35">
      <c r="A34" s="85" t="s">
        <v>165</v>
      </c>
      <c r="B34" s="86">
        <v>5</v>
      </c>
      <c r="C34" s="86">
        <v>7</v>
      </c>
      <c r="D34" s="86">
        <v>9</v>
      </c>
      <c r="E34" s="86">
        <v>27</v>
      </c>
      <c r="F34" s="86">
        <v>4</v>
      </c>
      <c r="G34" s="86">
        <v>27</v>
      </c>
      <c r="H34" s="86">
        <v>4</v>
      </c>
      <c r="I34" s="86">
        <v>3</v>
      </c>
      <c r="J34" s="86">
        <v>7</v>
      </c>
      <c r="K34" s="86">
        <v>1</v>
      </c>
      <c r="L34" s="86">
        <v>12</v>
      </c>
      <c r="M34" s="86">
        <v>1</v>
      </c>
      <c r="N34" s="86">
        <v>19</v>
      </c>
      <c r="O34" s="86">
        <v>1</v>
      </c>
      <c r="P34" s="86">
        <v>1</v>
      </c>
      <c r="Q34" s="86">
        <v>1</v>
      </c>
      <c r="R34" s="86">
        <v>7</v>
      </c>
      <c r="S34" s="86">
        <v>12000</v>
      </c>
    </row>
    <row r="35" spans="1:19" ht="18.600000000000001" thickBot="1" x14ac:dyDescent="0.35">
      <c r="A35" s="70"/>
    </row>
    <row r="36" spans="1:19" ht="18.600000000000001" thickBot="1" x14ac:dyDescent="0.35">
      <c r="A36" s="85" t="s">
        <v>169</v>
      </c>
      <c r="B36" s="85" t="s">
        <v>121</v>
      </c>
      <c r="C36" s="85" t="s">
        <v>122</v>
      </c>
      <c r="D36" s="85" t="s">
        <v>123</v>
      </c>
      <c r="E36" s="85" t="s">
        <v>124</v>
      </c>
      <c r="F36" s="85" t="s">
        <v>125</v>
      </c>
      <c r="G36" s="85" t="s">
        <v>126</v>
      </c>
      <c r="H36" s="85" t="s">
        <v>127</v>
      </c>
      <c r="I36" s="85" t="s">
        <v>128</v>
      </c>
      <c r="J36" s="85" t="s">
        <v>129</v>
      </c>
      <c r="K36" s="85" t="s">
        <v>130</v>
      </c>
      <c r="L36" s="85" t="s">
        <v>131</v>
      </c>
      <c r="M36" s="85" t="s">
        <v>132</v>
      </c>
      <c r="N36" s="85" t="s">
        <v>133</v>
      </c>
      <c r="O36" s="85" t="s">
        <v>134</v>
      </c>
      <c r="P36" s="85" t="s">
        <v>135</v>
      </c>
      <c r="Q36" s="85" t="s">
        <v>136</v>
      </c>
      <c r="R36" s="85" t="s">
        <v>137</v>
      </c>
    </row>
    <row r="37" spans="1:19" ht="27.6" thickBot="1" x14ac:dyDescent="0.35">
      <c r="A37" s="85" t="s">
        <v>170</v>
      </c>
      <c r="B37" s="86" t="s">
        <v>321</v>
      </c>
      <c r="C37" s="86" t="s">
        <v>322</v>
      </c>
      <c r="D37" s="86" t="s">
        <v>323</v>
      </c>
      <c r="E37" s="86" t="s">
        <v>324</v>
      </c>
      <c r="F37" s="86" t="s">
        <v>325</v>
      </c>
      <c r="G37" s="86" t="s">
        <v>326</v>
      </c>
      <c r="H37" s="86" t="s">
        <v>327</v>
      </c>
      <c r="I37" s="86" t="s">
        <v>180</v>
      </c>
      <c r="J37" s="86" t="s">
        <v>328</v>
      </c>
      <c r="K37" s="86" t="s">
        <v>180</v>
      </c>
      <c r="L37" s="86" t="s">
        <v>329</v>
      </c>
      <c r="M37" s="86" t="s">
        <v>330</v>
      </c>
      <c r="N37" s="86" t="s">
        <v>180</v>
      </c>
      <c r="O37" s="86" t="s">
        <v>180</v>
      </c>
      <c r="P37" s="86" t="s">
        <v>331</v>
      </c>
      <c r="Q37" s="86" t="s">
        <v>332</v>
      </c>
      <c r="R37" s="86" t="s">
        <v>333</v>
      </c>
    </row>
    <row r="38" spans="1:19" ht="27.6" thickBot="1" x14ac:dyDescent="0.35">
      <c r="A38" s="85" t="s">
        <v>185</v>
      </c>
      <c r="B38" s="86" t="s">
        <v>334</v>
      </c>
      <c r="C38" s="86" t="s">
        <v>335</v>
      </c>
      <c r="D38" s="86" t="s">
        <v>323</v>
      </c>
      <c r="E38" s="86" t="s">
        <v>336</v>
      </c>
      <c r="F38" s="86" t="s">
        <v>325</v>
      </c>
      <c r="G38" s="86" t="s">
        <v>326</v>
      </c>
      <c r="H38" s="86" t="s">
        <v>327</v>
      </c>
      <c r="I38" s="86" t="s">
        <v>180</v>
      </c>
      <c r="J38" s="86" t="s">
        <v>328</v>
      </c>
      <c r="K38" s="86" t="s">
        <v>180</v>
      </c>
      <c r="L38" s="86" t="s">
        <v>180</v>
      </c>
      <c r="M38" s="86" t="s">
        <v>180</v>
      </c>
      <c r="N38" s="86" t="s">
        <v>180</v>
      </c>
      <c r="O38" s="86" t="s">
        <v>180</v>
      </c>
      <c r="P38" s="86" t="s">
        <v>180</v>
      </c>
      <c r="Q38" s="86" t="s">
        <v>337</v>
      </c>
      <c r="R38" s="86" t="s">
        <v>333</v>
      </c>
    </row>
    <row r="39" spans="1:19" ht="27.6" thickBot="1" x14ac:dyDescent="0.35">
      <c r="A39" s="85" t="s">
        <v>190</v>
      </c>
      <c r="B39" s="86" t="s">
        <v>334</v>
      </c>
      <c r="C39" s="86" t="s">
        <v>335</v>
      </c>
      <c r="D39" s="86" t="s">
        <v>323</v>
      </c>
      <c r="E39" s="86" t="s">
        <v>338</v>
      </c>
      <c r="F39" s="86" t="s">
        <v>325</v>
      </c>
      <c r="G39" s="86" t="s">
        <v>326</v>
      </c>
      <c r="H39" s="86" t="s">
        <v>327</v>
      </c>
      <c r="I39" s="86" t="s">
        <v>180</v>
      </c>
      <c r="J39" s="86" t="s">
        <v>328</v>
      </c>
      <c r="K39" s="86" t="s">
        <v>180</v>
      </c>
      <c r="L39" s="86" t="s">
        <v>180</v>
      </c>
      <c r="M39" s="86" t="s">
        <v>180</v>
      </c>
      <c r="N39" s="86" t="s">
        <v>180</v>
      </c>
      <c r="O39" s="86" t="s">
        <v>180</v>
      </c>
      <c r="P39" s="86" t="s">
        <v>180</v>
      </c>
      <c r="Q39" s="86" t="s">
        <v>339</v>
      </c>
      <c r="R39" s="86" t="s">
        <v>333</v>
      </c>
    </row>
    <row r="40" spans="1:19" ht="27.6" thickBot="1" x14ac:dyDescent="0.35">
      <c r="A40" s="85" t="s">
        <v>193</v>
      </c>
      <c r="B40" s="86" t="s">
        <v>334</v>
      </c>
      <c r="C40" s="86" t="s">
        <v>335</v>
      </c>
      <c r="D40" s="86" t="s">
        <v>323</v>
      </c>
      <c r="E40" s="86" t="s">
        <v>338</v>
      </c>
      <c r="F40" s="86" t="s">
        <v>325</v>
      </c>
      <c r="G40" s="86" t="s">
        <v>326</v>
      </c>
      <c r="H40" s="86" t="s">
        <v>327</v>
      </c>
      <c r="I40" s="86" t="s">
        <v>180</v>
      </c>
      <c r="J40" s="86" t="s">
        <v>328</v>
      </c>
      <c r="K40" s="86" t="s">
        <v>180</v>
      </c>
      <c r="L40" s="86" t="s">
        <v>180</v>
      </c>
      <c r="M40" s="86" t="s">
        <v>180</v>
      </c>
      <c r="N40" s="86" t="s">
        <v>180</v>
      </c>
      <c r="O40" s="86" t="s">
        <v>180</v>
      </c>
      <c r="P40" s="86" t="s">
        <v>180</v>
      </c>
      <c r="Q40" s="86" t="s">
        <v>180</v>
      </c>
      <c r="R40" s="86" t="s">
        <v>333</v>
      </c>
    </row>
    <row r="41" spans="1:19" ht="27.6" thickBot="1" x14ac:dyDescent="0.35">
      <c r="A41" s="85" t="s">
        <v>195</v>
      </c>
      <c r="B41" s="86" t="s">
        <v>180</v>
      </c>
      <c r="C41" s="86" t="s">
        <v>335</v>
      </c>
      <c r="D41" s="86" t="s">
        <v>323</v>
      </c>
      <c r="E41" s="86" t="s">
        <v>180</v>
      </c>
      <c r="F41" s="86" t="s">
        <v>325</v>
      </c>
      <c r="G41" s="86" t="s">
        <v>340</v>
      </c>
      <c r="H41" s="86" t="s">
        <v>327</v>
      </c>
      <c r="I41" s="86" t="s">
        <v>180</v>
      </c>
      <c r="J41" s="86" t="s">
        <v>328</v>
      </c>
      <c r="K41" s="86" t="s">
        <v>180</v>
      </c>
      <c r="L41" s="86" t="s">
        <v>180</v>
      </c>
      <c r="M41" s="86" t="s">
        <v>180</v>
      </c>
      <c r="N41" s="86" t="s">
        <v>180</v>
      </c>
      <c r="O41" s="86" t="s">
        <v>180</v>
      </c>
      <c r="P41" s="86" t="s">
        <v>180</v>
      </c>
      <c r="Q41" s="86" t="s">
        <v>180</v>
      </c>
      <c r="R41" s="86" t="s">
        <v>333</v>
      </c>
    </row>
    <row r="42" spans="1:19" ht="27.6" thickBot="1" x14ac:dyDescent="0.35">
      <c r="A42" s="85" t="s">
        <v>198</v>
      </c>
      <c r="B42" s="86" t="s">
        <v>180</v>
      </c>
      <c r="C42" s="86" t="s">
        <v>335</v>
      </c>
      <c r="D42" s="86" t="s">
        <v>323</v>
      </c>
      <c r="E42" s="86" t="s">
        <v>180</v>
      </c>
      <c r="F42" s="86" t="s">
        <v>325</v>
      </c>
      <c r="G42" s="86" t="s">
        <v>340</v>
      </c>
      <c r="H42" s="86" t="s">
        <v>327</v>
      </c>
      <c r="I42" s="86" t="s">
        <v>180</v>
      </c>
      <c r="J42" s="86" t="s">
        <v>328</v>
      </c>
      <c r="K42" s="86" t="s">
        <v>180</v>
      </c>
      <c r="L42" s="86" t="s">
        <v>180</v>
      </c>
      <c r="M42" s="86" t="s">
        <v>180</v>
      </c>
      <c r="N42" s="86" t="s">
        <v>180</v>
      </c>
      <c r="O42" s="86" t="s">
        <v>180</v>
      </c>
      <c r="P42" s="86" t="s">
        <v>180</v>
      </c>
      <c r="Q42" s="86" t="s">
        <v>180</v>
      </c>
      <c r="R42" s="86" t="s">
        <v>333</v>
      </c>
    </row>
    <row r="43" spans="1:19" ht="27.6" thickBot="1" x14ac:dyDescent="0.35">
      <c r="A43" s="85" t="s">
        <v>199</v>
      </c>
      <c r="B43" s="86" t="s">
        <v>180</v>
      </c>
      <c r="C43" s="86" t="s">
        <v>335</v>
      </c>
      <c r="D43" s="86" t="s">
        <v>323</v>
      </c>
      <c r="E43" s="86" t="s">
        <v>180</v>
      </c>
      <c r="F43" s="86" t="s">
        <v>341</v>
      </c>
      <c r="G43" s="86" t="s">
        <v>340</v>
      </c>
      <c r="H43" s="86" t="s">
        <v>327</v>
      </c>
      <c r="I43" s="86" t="s">
        <v>180</v>
      </c>
      <c r="J43" s="86" t="s">
        <v>328</v>
      </c>
      <c r="K43" s="86" t="s">
        <v>180</v>
      </c>
      <c r="L43" s="86" t="s">
        <v>180</v>
      </c>
      <c r="M43" s="86" t="s">
        <v>180</v>
      </c>
      <c r="N43" s="86" t="s">
        <v>180</v>
      </c>
      <c r="O43" s="86" t="s">
        <v>180</v>
      </c>
      <c r="P43" s="86" t="s">
        <v>180</v>
      </c>
      <c r="Q43" s="86" t="s">
        <v>180</v>
      </c>
      <c r="R43" s="86" t="s">
        <v>333</v>
      </c>
    </row>
    <row r="44" spans="1:19" ht="27.6" thickBot="1" x14ac:dyDescent="0.35">
      <c r="A44" s="85" t="s">
        <v>200</v>
      </c>
      <c r="B44" s="86" t="s">
        <v>180</v>
      </c>
      <c r="C44" s="86" t="s">
        <v>335</v>
      </c>
      <c r="D44" s="86" t="s">
        <v>342</v>
      </c>
      <c r="E44" s="86" t="s">
        <v>180</v>
      </c>
      <c r="F44" s="86" t="s">
        <v>341</v>
      </c>
      <c r="G44" s="86" t="s">
        <v>340</v>
      </c>
      <c r="H44" s="86" t="s">
        <v>327</v>
      </c>
      <c r="I44" s="86" t="s">
        <v>180</v>
      </c>
      <c r="J44" s="86" t="s">
        <v>328</v>
      </c>
      <c r="K44" s="86" t="s">
        <v>180</v>
      </c>
      <c r="L44" s="86" t="s">
        <v>180</v>
      </c>
      <c r="M44" s="86" t="s">
        <v>180</v>
      </c>
      <c r="N44" s="86" t="s">
        <v>180</v>
      </c>
      <c r="O44" s="86" t="s">
        <v>180</v>
      </c>
      <c r="P44" s="86" t="s">
        <v>180</v>
      </c>
      <c r="Q44" s="86" t="s">
        <v>180</v>
      </c>
      <c r="R44" s="86" t="s">
        <v>333</v>
      </c>
    </row>
    <row r="45" spans="1:19" ht="27.6" thickBot="1" x14ac:dyDescent="0.35">
      <c r="A45" s="85" t="s">
        <v>202</v>
      </c>
      <c r="B45" s="86" t="s">
        <v>180</v>
      </c>
      <c r="C45" s="86" t="s">
        <v>335</v>
      </c>
      <c r="D45" s="86" t="s">
        <v>342</v>
      </c>
      <c r="E45" s="86" t="s">
        <v>180</v>
      </c>
      <c r="F45" s="86" t="s">
        <v>341</v>
      </c>
      <c r="G45" s="86" t="s">
        <v>340</v>
      </c>
      <c r="H45" s="86" t="s">
        <v>343</v>
      </c>
      <c r="I45" s="86" t="s">
        <v>180</v>
      </c>
      <c r="J45" s="86" t="s">
        <v>344</v>
      </c>
      <c r="K45" s="86" t="s">
        <v>180</v>
      </c>
      <c r="L45" s="86" t="s">
        <v>180</v>
      </c>
      <c r="M45" s="86" t="s">
        <v>180</v>
      </c>
      <c r="N45" s="86" t="s">
        <v>180</v>
      </c>
      <c r="O45" s="86" t="s">
        <v>180</v>
      </c>
      <c r="P45" s="86" t="s">
        <v>180</v>
      </c>
      <c r="Q45" s="86" t="s">
        <v>180</v>
      </c>
      <c r="R45" s="86" t="s">
        <v>333</v>
      </c>
    </row>
    <row r="46" spans="1:19" ht="27.6" thickBot="1" x14ac:dyDescent="0.35">
      <c r="A46" s="85" t="s">
        <v>203</v>
      </c>
      <c r="B46" s="86" t="s">
        <v>180</v>
      </c>
      <c r="C46" s="86" t="s">
        <v>335</v>
      </c>
      <c r="D46" s="86" t="s">
        <v>342</v>
      </c>
      <c r="E46" s="86" t="s">
        <v>180</v>
      </c>
      <c r="F46" s="86" t="s">
        <v>341</v>
      </c>
      <c r="G46" s="86" t="s">
        <v>340</v>
      </c>
      <c r="H46" s="86" t="s">
        <v>343</v>
      </c>
      <c r="I46" s="86" t="s">
        <v>180</v>
      </c>
      <c r="J46" s="86" t="s">
        <v>344</v>
      </c>
      <c r="K46" s="86" t="s">
        <v>180</v>
      </c>
      <c r="L46" s="86" t="s">
        <v>180</v>
      </c>
      <c r="M46" s="86" t="s">
        <v>180</v>
      </c>
      <c r="N46" s="86" t="s">
        <v>180</v>
      </c>
      <c r="O46" s="86" t="s">
        <v>180</v>
      </c>
      <c r="P46" s="86" t="s">
        <v>180</v>
      </c>
      <c r="Q46" s="86" t="s">
        <v>180</v>
      </c>
      <c r="R46" s="86" t="s">
        <v>333</v>
      </c>
    </row>
    <row r="47" spans="1:19" ht="27.6" thickBot="1" x14ac:dyDescent="0.35">
      <c r="A47" s="85" t="s">
        <v>205</v>
      </c>
      <c r="B47" s="86" t="s">
        <v>180</v>
      </c>
      <c r="C47" s="86" t="s">
        <v>335</v>
      </c>
      <c r="D47" s="86" t="s">
        <v>342</v>
      </c>
      <c r="E47" s="86" t="s">
        <v>180</v>
      </c>
      <c r="F47" s="86" t="s">
        <v>341</v>
      </c>
      <c r="G47" s="86" t="s">
        <v>340</v>
      </c>
      <c r="H47" s="86" t="s">
        <v>345</v>
      </c>
      <c r="I47" s="86" t="s">
        <v>180</v>
      </c>
      <c r="J47" s="86" t="s">
        <v>344</v>
      </c>
      <c r="K47" s="86" t="s">
        <v>180</v>
      </c>
      <c r="L47" s="86" t="s">
        <v>180</v>
      </c>
      <c r="M47" s="86" t="s">
        <v>180</v>
      </c>
      <c r="N47" s="86" t="s">
        <v>180</v>
      </c>
      <c r="O47" s="86" t="s">
        <v>180</v>
      </c>
      <c r="P47" s="86" t="s">
        <v>180</v>
      </c>
      <c r="Q47" s="86" t="s">
        <v>180</v>
      </c>
      <c r="R47" s="86" t="s">
        <v>333</v>
      </c>
    </row>
    <row r="48" spans="1:19" ht="27.6" thickBot="1" x14ac:dyDescent="0.35">
      <c r="A48" s="85" t="s">
        <v>208</v>
      </c>
      <c r="B48" s="86" t="s">
        <v>180</v>
      </c>
      <c r="C48" s="86" t="s">
        <v>335</v>
      </c>
      <c r="D48" s="86" t="s">
        <v>331</v>
      </c>
      <c r="E48" s="86" t="s">
        <v>180</v>
      </c>
      <c r="F48" s="86" t="s">
        <v>341</v>
      </c>
      <c r="G48" s="86" t="s">
        <v>340</v>
      </c>
      <c r="H48" s="86" t="s">
        <v>345</v>
      </c>
      <c r="I48" s="86" t="s">
        <v>180</v>
      </c>
      <c r="J48" s="86" t="s">
        <v>346</v>
      </c>
      <c r="K48" s="86" t="s">
        <v>180</v>
      </c>
      <c r="L48" s="86" t="s">
        <v>180</v>
      </c>
      <c r="M48" s="86" t="s">
        <v>180</v>
      </c>
      <c r="N48" s="86" t="s">
        <v>180</v>
      </c>
      <c r="O48" s="86" t="s">
        <v>180</v>
      </c>
      <c r="P48" s="86" t="s">
        <v>180</v>
      </c>
      <c r="Q48" s="86" t="s">
        <v>180</v>
      </c>
      <c r="R48" s="86" t="s">
        <v>333</v>
      </c>
    </row>
    <row r="49" spans="1:18" ht="27.6" thickBot="1" x14ac:dyDescent="0.35">
      <c r="A49" s="85" t="s">
        <v>209</v>
      </c>
      <c r="B49" s="86" t="s">
        <v>180</v>
      </c>
      <c r="C49" s="86" t="s">
        <v>335</v>
      </c>
      <c r="D49" s="86" t="s">
        <v>331</v>
      </c>
      <c r="E49" s="86" t="s">
        <v>180</v>
      </c>
      <c r="F49" s="86" t="s">
        <v>341</v>
      </c>
      <c r="G49" s="86" t="s">
        <v>340</v>
      </c>
      <c r="H49" s="86" t="s">
        <v>345</v>
      </c>
      <c r="I49" s="86" t="s">
        <v>180</v>
      </c>
      <c r="J49" s="86" t="s">
        <v>346</v>
      </c>
      <c r="K49" s="86" t="s">
        <v>180</v>
      </c>
      <c r="L49" s="86" t="s">
        <v>180</v>
      </c>
      <c r="M49" s="86" t="s">
        <v>180</v>
      </c>
      <c r="N49" s="86" t="s">
        <v>180</v>
      </c>
      <c r="O49" s="86" t="s">
        <v>180</v>
      </c>
      <c r="P49" s="86" t="s">
        <v>180</v>
      </c>
      <c r="Q49" s="86" t="s">
        <v>180</v>
      </c>
      <c r="R49" s="86" t="s">
        <v>347</v>
      </c>
    </row>
    <row r="50" spans="1:18" ht="27.6" thickBot="1" x14ac:dyDescent="0.35">
      <c r="A50" s="85" t="s">
        <v>212</v>
      </c>
      <c r="B50" s="86" t="s">
        <v>180</v>
      </c>
      <c r="C50" s="86" t="s">
        <v>335</v>
      </c>
      <c r="D50" s="86" t="s">
        <v>331</v>
      </c>
      <c r="E50" s="86" t="s">
        <v>180</v>
      </c>
      <c r="F50" s="86" t="s">
        <v>341</v>
      </c>
      <c r="G50" s="86" t="s">
        <v>340</v>
      </c>
      <c r="H50" s="86" t="s">
        <v>345</v>
      </c>
      <c r="I50" s="86" t="s">
        <v>180</v>
      </c>
      <c r="J50" s="86" t="s">
        <v>346</v>
      </c>
      <c r="K50" s="86" t="s">
        <v>180</v>
      </c>
      <c r="L50" s="86" t="s">
        <v>180</v>
      </c>
      <c r="M50" s="86" t="s">
        <v>180</v>
      </c>
      <c r="N50" s="86" t="s">
        <v>180</v>
      </c>
      <c r="O50" s="86" t="s">
        <v>180</v>
      </c>
      <c r="P50" s="86" t="s">
        <v>180</v>
      </c>
      <c r="Q50" s="86" t="s">
        <v>180</v>
      </c>
      <c r="R50" s="86" t="s">
        <v>347</v>
      </c>
    </row>
    <row r="51" spans="1:18" ht="27.6" thickBot="1" x14ac:dyDescent="0.35">
      <c r="A51" s="85" t="s">
        <v>213</v>
      </c>
      <c r="B51" s="86" t="s">
        <v>180</v>
      </c>
      <c r="C51" s="86" t="s">
        <v>335</v>
      </c>
      <c r="D51" s="86" t="s">
        <v>331</v>
      </c>
      <c r="E51" s="86" t="s">
        <v>180</v>
      </c>
      <c r="F51" s="86" t="s">
        <v>341</v>
      </c>
      <c r="G51" s="86" t="s">
        <v>348</v>
      </c>
      <c r="H51" s="86" t="s">
        <v>345</v>
      </c>
      <c r="I51" s="86" t="s">
        <v>180</v>
      </c>
      <c r="J51" s="86" t="s">
        <v>346</v>
      </c>
      <c r="K51" s="86" t="s">
        <v>180</v>
      </c>
      <c r="L51" s="86" t="s">
        <v>180</v>
      </c>
      <c r="M51" s="86" t="s">
        <v>180</v>
      </c>
      <c r="N51" s="86" t="s">
        <v>180</v>
      </c>
      <c r="O51" s="86" t="s">
        <v>180</v>
      </c>
      <c r="P51" s="86" t="s">
        <v>180</v>
      </c>
      <c r="Q51" s="86" t="s">
        <v>180</v>
      </c>
      <c r="R51" s="86" t="s">
        <v>349</v>
      </c>
    </row>
    <row r="52" spans="1:18" ht="27.6" thickBot="1" x14ac:dyDescent="0.35">
      <c r="A52" s="85" t="s">
        <v>215</v>
      </c>
      <c r="B52" s="86" t="s">
        <v>180</v>
      </c>
      <c r="C52" s="86" t="s">
        <v>335</v>
      </c>
      <c r="D52" s="86" t="s">
        <v>331</v>
      </c>
      <c r="E52" s="86" t="s">
        <v>180</v>
      </c>
      <c r="F52" s="86" t="s">
        <v>350</v>
      </c>
      <c r="G52" s="86" t="s">
        <v>348</v>
      </c>
      <c r="H52" s="86" t="s">
        <v>345</v>
      </c>
      <c r="I52" s="86" t="s">
        <v>180</v>
      </c>
      <c r="J52" s="86" t="s">
        <v>346</v>
      </c>
      <c r="K52" s="86" t="s">
        <v>180</v>
      </c>
      <c r="L52" s="86" t="s">
        <v>180</v>
      </c>
      <c r="M52" s="86" t="s">
        <v>180</v>
      </c>
      <c r="N52" s="86" t="s">
        <v>180</v>
      </c>
      <c r="O52" s="86" t="s">
        <v>180</v>
      </c>
      <c r="P52" s="86" t="s">
        <v>180</v>
      </c>
      <c r="Q52" s="86" t="s">
        <v>180</v>
      </c>
      <c r="R52" s="86" t="s">
        <v>349</v>
      </c>
    </row>
    <row r="53" spans="1:18" ht="27.6" thickBot="1" x14ac:dyDescent="0.35">
      <c r="A53" s="85" t="s">
        <v>216</v>
      </c>
      <c r="B53" s="86" t="s">
        <v>180</v>
      </c>
      <c r="C53" s="86" t="s">
        <v>335</v>
      </c>
      <c r="D53" s="86" t="s">
        <v>331</v>
      </c>
      <c r="E53" s="86" t="s">
        <v>180</v>
      </c>
      <c r="F53" s="86" t="s">
        <v>350</v>
      </c>
      <c r="G53" s="86" t="s">
        <v>351</v>
      </c>
      <c r="H53" s="86" t="s">
        <v>345</v>
      </c>
      <c r="I53" s="86" t="s">
        <v>180</v>
      </c>
      <c r="J53" s="86" t="s">
        <v>346</v>
      </c>
      <c r="K53" s="86" t="s">
        <v>180</v>
      </c>
      <c r="L53" s="86" t="s">
        <v>180</v>
      </c>
      <c r="M53" s="86" t="s">
        <v>180</v>
      </c>
      <c r="N53" s="86" t="s">
        <v>180</v>
      </c>
      <c r="O53" s="86" t="s">
        <v>180</v>
      </c>
      <c r="P53" s="86" t="s">
        <v>180</v>
      </c>
      <c r="Q53" s="86" t="s">
        <v>180</v>
      </c>
      <c r="R53" s="86" t="s">
        <v>180</v>
      </c>
    </row>
    <row r="54" spans="1:18" ht="27.6" thickBot="1" x14ac:dyDescent="0.35">
      <c r="A54" s="85" t="s">
        <v>219</v>
      </c>
      <c r="B54" s="86" t="s">
        <v>180</v>
      </c>
      <c r="C54" s="86" t="s">
        <v>335</v>
      </c>
      <c r="D54" s="86" t="s">
        <v>331</v>
      </c>
      <c r="E54" s="86" t="s">
        <v>180</v>
      </c>
      <c r="F54" s="86" t="s">
        <v>350</v>
      </c>
      <c r="G54" s="86" t="s">
        <v>352</v>
      </c>
      <c r="H54" s="86" t="s">
        <v>345</v>
      </c>
      <c r="I54" s="86" t="s">
        <v>180</v>
      </c>
      <c r="J54" s="86" t="s">
        <v>346</v>
      </c>
      <c r="K54" s="86" t="s">
        <v>180</v>
      </c>
      <c r="L54" s="86" t="s">
        <v>180</v>
      </c>
      <c r="M54" s="86" t="s">
        <v>180</v>
      </c>
      <c r="N54" s="86" t="s">
        <v>180</v>
      </c>
      <c r="O54" s="86" t="s">
        <v>180</v>
      </c>
      <c r="P54" s="86" t="s">
        <v>180</v>
      </c>
      <c r="Q54" s="86" t="s">
        <v>180</v>
      </c>
      <c r="R54" s="86" t="s">
        <v>180</v>
      </c>
    </row>
    <row r="55" spans="1:18" ht="27.6" thickBot="1" x14ac:dyDescent="0.35">
      <c r="A55" s="85" t="s">
        <v>221</v>
      </c>
      <c r="B55" s="86" t="s">
        <v>180</v>
      </c>
      <c r="C55" s="86" t="s">
        <v>335</v>
      </c>
      <c r="D55" s="86" t="s">
        <v>180</v>
      </c>
      <c r="E55" s="86" t="s">
        <v>180</v>
      </c>
      <c r="F55" s="86" t="s">
        <v>350</v>
      </c>
      <c r="G55" s="86" t="s">
        <v>353</v>
      </c>
      <c r="H55" s="86" t="s">
        <v>345</v>
      </c>
      <c r="I55" s="86" t="s">
        <v>180</v>
      </c>
      <c r="J55" s="86" t="s">
        <v>346</v>
      </c>
      <c r="K55" s="86" t="s">
        <v>180</v>
      </c>
      <c r="L55" s="86" t="s">
        <v>180</v>
      </c>
      <c r="M55" s="86" t="s">
        <v>180</v>
      </c>
      <c r="N55" s="86" t="s">
        <v>180</v>
      </c>
      <c r="O55" s="86" t="s">
        <v>180</v>
      </c>
      <c r="P55" s="86" t="s">
        <v>180</v>
      </c>
      <c r="Q55" s="86" t="s">
        <v>180</v>
      </c>
      <c r="R55" s="86" t="s">
        <v>180</v>
      </c>
    </row>
    <row r="56" spans="1:18" ht="27.6" thickBot="1" x14ac:dyDescent="0.35">
      <c r="A56" s="85" t="s">
        <v>223</v>
      </c>
      <c r="B56" s="86" t="s">
        <v>180</v>
      </c>
      <c r="C56" s="86" t="s">
        <v>180</v>
      </c>
      <c r="D56" s="86" t="s">
        <v>180</v>
      </c>
      <c r="E56" s="86" t="s">
        <v>180</v>
      </c>
      <c r="F56" s="86" t="s">
        <v>180</v>
      </c>
      <c r="G56" s="86" t="s">
        <v>353</v>
      </c>
      <c r="H56" s="86" t="s">
        <v>345</v>
      </c>
      <c r="I56" s="86" t="s">
        <v>180</v>
      </c>
      <c r="J56" s="86" t="s">
        <v>180</v>
      </c>
      <c r="K56" s="86" t="s">
        <v>180</v>
      </c>
      <c r="L56" s="86" t="s">
        <v>180</v>
      </c>
      <c r="M56" s="86" t="s">
        <v>180</v>
      </c>
      <c r="N56" s="86" t="s">
        <v>180</v>
      </c>
      <c r="O56" s="86" t="s">
        <v>180</v>
      </c>
      <c r="P56" s="86" t="s">
        <v>180</v>
      </c>
      <c r="Q56" s="86" t="s">
        <v>180</v>
      </c>
      <c r="R56" s="86" t="s">
        <v>180</v>
      </c>
    </row>
    <row r="57" spans="1:18" ht="27.6" thickBot="1" x14ac:dyDescent="0.35">
      <c r="A57" s="85" t="s">
        <v>224</v>
      </c>
      <c r="B57" s="86" t="s">
        <v>180</v>
      </c>
      <c r="C57" s="86" t="s">
        <v>180</v>
      </c>
      <c r="D57" s="86" t="s">
        <v>180</v>
      </c>
      <c r="E57" s="86" t="s">
        <v>180</v>
      </c>
      <c r="F57" s="86" t="s">
        <v>180</v>
      </c>
      <c r="G57" s="86" t="s">
        <v>353</v>
      </c>
      <c r="H57" s="86" t="s">
        <v>345</v>
      </c>
      <c r="I57" s="86" t="s">
        <v>180</v>
      </c>
      <c r="J57" s="86" t="s">
        <v>180</v>
      </c>
      <c r="K57" s="86" t="s">
        <v>180</v>
      </c>
      <c r="L57" s="86" t="s">
        <v>180</v>
      </c>
      <c r="M57" s="86" t="s">
        <v>180</v>
      </c>
      <c r="N57" s="86" t="s">
        <v>180</v>
      </c>
      <c r="O57" s="86" t="s">
        <v>180</v>
      </c>
      <c r="P57" s="86" t="s">
        <v>180</v>
      </c>
      <c r="Q57" s="86" t="s">
        <v>180</v>
      </c>
      <c r="R57" s="86" t="s">
        <v>180</v>
      </c>
    </row>
    <row r="58" spans="1:18" ht="27.6" thickBot="1" x14ac:dyDescent="0.35">
      <c r="A58" s="85" t="s">
        <v>226</v>
      </c>
      <c r="B58" s="86" t="s">
        <v>180</v>
      </c>
      <c r="C58" s="86" t="s">
        <v>180</v>
      </c>
      <c r="D58" s="86" t="s">
        <v>180</v>
      </c>
      <c r="E58" s="86" t="s">
        <v>180</v>
      </c>
      <c r="F58" s="86" t="s">
        <v>180</v>
      </c>
      <c r="G58" s="86" t="s">
        <v>353</v>
      </c>
      <c r="H58" s="86" t="s">
        <v>345</v>
      </c>
      <c r="I58" s="86" t="s">
        <v>180</v>
      </c>
      <c r="J58" s="86" t="s">
        <v>180</v>
      </c>
      <c r="K58" s="86" t="s">
        <v>180</v>
      </c>
      <c r="L58" s="86" t="s">
        <v>180</v>
      </c>
      <c r="M58" s="86" t="s">
        <v>180</v>
      </c>
      <c r="N58" s="86" t="s">
        <v>180</v>
      </c>
      <c r="O58" s="86" t="s">
        <v>180</v>
      </c>
      <c r="P58" s="86" t="s">
        <v>180</v>
      </c>
      <c r="Q58" s="86" t="s">
        <v>180</v>
      </c>
      <c r="R58" s="86" t="s">
        <v>180</v>
      </c>
    </row>
    <row r="59" spans="1:18" ht="27.6" thickBot="1" x14ac:dyDescent="0.35">
      <c r="A59" s="85" t="s">
        <v>227</v>
      </c>
      <c r="B59" s="86" t="s">
        <v>180</v>
      </c>
      <c r="C59" s="86" t="s">
        <v>180</v>
      </c>
      <c r="D59" s="86" t="s">
        <v>180</v>
      </c>
      <c r="E59" s="86" t="s">
        <v>180</v>
      </c>
      <c r="F59" s="86" t="s">
        <v>180</v>
      </c>
      <c r="G59" s="86" t="s">
        <v>353</v>
      </c>
      <c r="H59" s="86" t="s">
        <v>345</v>
      </c>
      <c r="I59" s="86" t="s">
        <v>180</v>
      </c>
      <c r="J59" s="86" t="s">
        <v>180</v>
      </c>
      <c r="K59" s="86" t="s">
        <v>180</v>
      </c>
      <c r="L59" s="86" t="s">
        <v>180</v>
      </c>
      <c r="M59" s="86" t="s">
        <v>180</v>
      </c>
      <c r="N59" s="86" t="s">
        <v>180</v>
      </c>
      <c r="O59" s="86" t="s">
        <v>180</v>
      </c>
      <c r="P59" s="86" t="s">
        <v>180</v>
      </c>
      <c r="Q59" s="86" t="s">
        <v>180</v>
      </c>
      <c r="R59" s="86" t="s">
        <v>180</v>
      </c>
    </row>
    <row r="60" spans="1:18" ht="18.600000000000001" thickBot="1" x14ac:dyDescent="0.35">
      <c r="A60" s="85" t="s">
        <v>229</v>
      </c>
      <c r="B60" s="86" t="s">
        <v>180</v>
      </c>
      <c r="C60" s="86" t="s">
        <v>180</v>
      </c>
      <c r="D60" s="86" t="s">
        <v>180</v>
      </c>
      <c r="E60" s="86" t="s">
        <v>180</v>
      </c>
      <c r="F60" s="86" t="s">
        <v>180</v>
      </c>
      <c r="G60" s="86" t="s">
        <v>180</v>
      </c>
      <c r="H60" s="86" t="s">
        <v>345</v>
      </c>
      <c r="I60" s="86" t="s">
        <v>180</v>
      </c>
      <c r="J60" s="86" t="s">
        <v>180</v>
      </c>
      <c r="K60" s="86" t="s">
        <v>180</v>
      </c>
      <c r="L60" s="86" t="s">
        <v>180</v>
      </c>
      <c r="M60" s="86" t="s">
        <v>180</v>
      </c>
      <c r="N60" s="86" t="s">
        <v>180</v>
      </c>
      <c r="O60" s="86" t="s">
        <v>180</v>
      </c>
      <c r="P60" s="86" t="s">
        <v>180</v>
      </c>
      <c r="Q60" s="86" t="s">
        <v>180</v>
      </c>
      <c r="R60" s="86" t="s">
        <v>180</v>
      </c>
    </row>
    <row r="61" spans="1:18" ht="18.600000000000001" thickBot="1" x14ac:dyDescent="0.35">
      <c r="A61" s="85" t="s">
        <v>230</v>
      </c>
      <c r="B61" s="86" t="s">
        <v>180</v>
      </c>
      <c r="C61" s="86" t="s">
        <v>180</v>
      </c>
      <c r="D61" s="86" t="s">
        <v>180</v>
      </c>
      <c r="E61" s="86" t="s">
        <v>180</v>
      </c>
      <c r="F61" s="86" t="s">
        <v>180</v>
      </c>
      <c r="G61" s="86" t="s">
        <v>180</v>
      </c>
      <c r="H61" s="86" t="s">
        <v>345</v>
      </c>
      <c r="I61" s="86" t="s">
        <v>180</v>
      </c>
      <c r="J61" s="86" t="s">
        <v>180</v>
      </c>
      <c r="K61" s="86" t="s">
        <v>180</v>
      </c>
      <c r="L61" s="86" t="s">
        <v>180</v>
      </c>
      <c r="M61" s="86" t="s">
        <v>180</v>
      </c>
      <c r="N61" s="86" t="s">
        <v>180</v>
      </c>
      <c r="O61" s="86" t="s">
        <v>180</v>
      </c>
      <c r="P61" s="86" t="s">
        <v>180</v>
      </c>
      <c r="Q61" s="86" t="s">
        <v>180</v>
      </c>
      <c r="R61" s="86" t="s">
        <v>180</v>
      </c>
    </row>
    <row r="62" spans="1:18" ht="18.600000000000001" thickBot="1" x14ac:dyDescent="0.35">
      <c r="A62" s="85" t="s">
        <v>231</v>
      </c>
      <c r="B62" s="86" t="s">
        <v>180</v>
      </c>
      <c r="C62" s="86" t="s">
        <v>180</v>
      </c>
      <c r="D62" s="86" t="s">
        <v>180</v>
      </c>
      <c r="E62" s="86" t="s">
        <v>180</v>
      </c>
      <c r="F62" s="86" t="s">
        <v>180</v>
      </c>
      <c r="G62" s="86" t="s">
        <v>180</v>
      </c>
      <c r="H62" s="86" t="s">
        <v>345</v>
      </c>
      <c r="I62" s="86" t="s">
        <v>180</v>
      </c>
      <c r="J62" s="86" t="s">
        <v>180</v>
      </c>
      <c r="K62" s="86" t="s">
        <v>180</v>
      </c>
      <c r="L62" s="86" t="s">
        <v>180</v>
      </c>
      <c r="M62" s="86" t="s">
        <v>180</v>
      </c>
      <c r="N62" s="86" t="s">
        <v>180</v>
      </c>
      <c r="O62" s="86" t="s">
        <v>180</v>
      </c>
      <c r="P62" s="86" t="s">
        <v>180</v>
      </c>
      <c r="Q62" s="86" t="s">
        <v>180</v>
      </c>
      <c r="R62" s="86" t="s">
        <v>180</v>
      </c>
    </row>
    <row r="63" spans="1:18" ht="18.600000000000001" thickBot="1" x14ac:dyDescent="0.35">
      <c r="A63" s="85" t="s">
        <v>232</v>
      </c>
      <c r="B63" s="86" t="s">
        <v>180</v>
      </c>
      <c r="C63" s="86" t="s">
        <v>180</v>
      </c>
      <c r="D63" s="86" t="s">
        <v>180</v>
      </c>
      <c r="E63" s="86" t="s">
        <v>180</v>
      </c>
      <c r="F63" s="86" t="s">
        <v>180</v>
      </c>
      <c r="G63" s="86" t="s">
        <v>180</v>
      </c>
      <c r="H63" s="86" t="s">
        <v>180</v>
      </c>
      <c r="I63" s="86" t="s">
        <v>180</v>
      </c>
      <c r="J63" s="86" t="s">
        <v>180</v>
      </c>
      <c r="K63" s="86" t="s">
        <v>180</v>
      </c>
      <c r="L63" s="86" t="s">
        <v>180</v>
      </c>
      <c r="M63" s="86" t="s">
        <v>180</v>
      </c>
      <c r="N63" s="86" t="s">
        <v>180</v>
      </c>
      <c r="O63" s="86" t="s">
        <v>180</v>
      </c>
      <c r="P63" s="86" t="s">
        <v>180</v>
      </c>
      <c r="Q63" s="86" t="s">
        <v>180</v>
      </c>
      <c r="R63" s="86" t="s">
        <v>180</v>
      </c>
    </row>
    <row r="64" spans="1:18" ht="18.600000000000001" thickBot="1" x14ac:dyDescent="0.35">
      <c r="A64" s="85" t="s">
        <v>233</v>
      </c>
      <c r="B64" s="86" t="s">
        <v>180</v>
      </c>
      <c r="C64" s="86" t="s">
        <v>180</v>
      </c>
      <c r="D64" s="86" t="s">
        <v>180</v>
      </c>
      <c r="E64" s="86" t="s">
        <v>180</v>
      </c>
      <c r="F64" s="86" t="s">
        <v>180</v>
      </c>
      <c r="G64" s="86" t="s">
        <v>180</v>
      </c>
      <c r="H64" s="86" t="s">
        <v>180</v>
      </c>
      <c r="I64" s="86" t="s">
        <v>180</v>
      </c>
      <c r="J64" s="86" t="s">
        <v>180</v>
      </c>
      <c r="K64" s="86" t="s">
        <v>180</v>
      </c>
      <c r="L64" s="86" t="s">
        <v>180</v>
      </c>
      <c r="M64" s="86" t="s">
        <v>180</v>
      </c>
      <c r="N64" s="86" t="s">
        <v>180</v>
      </c>
      <c r="O64" s="86" t="s">
        <v>180</v>
      </c>
      <c r="P64" s="86" t="s">
        <v>180</v>
      </c>
      <c r="Q64" s="86" t="s">
        <v>180</v>
      </c>
      <c r="R64" s="86" t="s">
        <v>180</v>
      </c>
    </row>
    <row r="65" spans="1:18" ht="18.600000000000001" thickBot="1" x14ac:dyDescent="0.35">
      <c r="A65" s="85" t="s">
        <v>234</v>
      </c>
      <c r="B65" s="86" t="s">
        <v>180</v>
      </c>
      <c r="C65" s="86" t="s">
        <v>180</v>
      </c>
      <c r="D65" s="86" t="s">
        <v>180</v>
      </c>
      <c r="E65" s="86" t="s">
        <v>180</v>
      </c>
      <c r="F65" s="86" t="s">
        <v>180</v>
      </c>
      <c r="G65" s="86" t="s">
        <v>180</v>
      </c>
      <c r="H65" s="86" t="s">
        <v>180</v>
      </c>
      <c r="I65" s="86" t="s">
        <v>180</v>
      </c>
      <c r="J65" s="86" t="s">
        <v>180</v>
      </c>
      <c r="K65" s="86" t="s">
        <v>180</v>
      </c>
      <c r="L65" s="86" t="s">
        <v>180</v>
      </c>
      <c r="M65" s="86" t="s">
        <v>180</v>
      </c>
      <c r="N65" s="86" t="s">
        <v>180</v>
      </c>
      <c r="O65" s="86" t="s">
        <v>180</v>
      </c>
      <c r="P65" s="86" t="s">
        <v>180</v>
      </c>
      <c r="Q65" s="86" t="s">
        <v>180</v>
      </c>
      <c r="R65" s="86" t="s">
        <v>180</v>
      </c>
    </row>
    <row r="66" spans="1:18" ht="18.600000000000001" thickBot="1" x14ac:dyDescent="0.35">
      <c r="A66" s="85" t="s">
        <v>235</v>
      </c>
      <c r="B66" s="86" t="s">
        <v>180</v>
      </c>
      <c r="C66" s="86" t="s">
        <v>180</v>
      </c>
      <c r="D66" s="86" t="s">
        <v>180</v>
      </c>
      <c r="E66" s="86" t="s">
        <v>180</v>
      </c>
      <c r="F66" s="86" t="s">
        <v>180</v>
      </c>
      <c r="G66" s="86" t="s">
        <v>180</v>
      </c>
      <c r="H66" s="86" t="s">
        <v>180</v>
      </c>
      <c r="I66" s="86" t="s">
        <v>180</v>
      </c>
      <c r="J66" s="86" t="s">
        <v>180</v>
      </c>
      <c r="K66" s="86" t="s">
        <v>180</v>
      </c>
      <c r="L66" s="86" t="s">
        <v>180</v>
      </c>
      <c r="M66" s="86" t="s">
        <v>180</v>
      </c>
      <c r="N66" s="86" t="s">
        <v>180</v>
      </c>
      <c r="O66" s="86" t="s">
        <v>180</v>
      </c>
      <c r="P66" s="86" t="s">
        <v>180</v>
      </c>
      <c r="Q66" s="86" t="s">
        <v>180</v>
      </c>
      <c r="R66" s="86" t="s">
        <v>180</v>
      </c>
    </row>
    <row r="67" spans="1:18" ht="18.600000000000001" thickBot="1" x14ac:dyDescent="0.35">
      <c r="A67" s="70"/>
    </row>
    <row r="68" spans="1:18" ht="18.600000000000001" thickBot="1" x14ac:dyDescent="0.35">
      <c r="A68" s="85" t="s">
        <v>236</v>
      </c>
      <c r="B68" s="85" t="s">
        <v>121</v>
      </c>
      <c r="C68" s="85" t="s">
        <v>122</v>
      </c>
      <c r="D68" s="85" t="s">
        <v>123</v>
      </c>
      <c r="E68" s="85" t="s">
        <v>124</v>
      </c>
      <c r="F68" s="85" t="s">
        <v>125</v>
      </c>
      <c r="G68" s="85" t="s">
        <v>126</v>
      </c>
      <c r="H68" s="85" t="s">
        <v>127</v>
      </c>
      <c r="I68" s="85" t="s">
        <v>128</v>
      </c>
      <c r="J68" s="85" t="s">
        <v>129</v>
      </c>
      <c r="K68" s="85" t="s">
        <v>130</v>
      </c>
      <c r="L68" s="85" t="s">
        <v>131</v>
      </c>
      <c r="M68" s="85" t="s">
        <v>132</v>
      </c>
      <c r="N68" s="85" t="s">
        <v>133</v>
      </c>
      <c r="O68" s="85" t="s">
        <v>134</v>
      </c>
      <c r="P68" s="85" t="s">
        <v>135</v>
      </c>
      <c r="Q68" s="85" t="s">
        <v>136</v>
      </c>
      <c r="R68" s="85" t="s">
        <v>137</v>
      </c>
    </row>
    <row r="69" spans="1:18" ht="15" thickBot="1" x14ac:dyDescent="0.35">
      <c r="A69" s="85" t="s">
        <v>170</v>
      </c>
      <c r="B69" s="86">
        <v>3939.4</v>
      </c>
      <c r="C69" s="86">
        <v>2457.1</v>
      </c>
      <c r="D69" s="86">
        <v>703.1</v>
      </c>
      <c r="E69" s="86">
        <v>4221.1000000000004</v>
      </c>
      <c r="F69" s="86">
        <v>1870.4</v>
      </c>
      <c r="G69" s="86">
        <v>6184.3</v>
      </c>
      <c r="H69" s="86">
        <v>1071</v>
      </c>
      <c r="I69" s="86">
        <v>0</v>
      </c>
      <c r="J69" s="86">
        <v>1956.6</v>
      </c>
      <c r="K69" s="86">
        <v>0</v>
      </c>
      <c r="L69" s="86">
        <v>819</v>
      </c>
      <c r="M69" s="86">
        <v>948.6</v>
      </c>
      <c r="N69" s="86">
        <v>0</v>
      </c>
      <c r="O69" s="86">
        <v>0</v>
      </c>
      <c r="P69" s="86">
        <v>126</v>
      </c>
      <c r="Q69" s="86">
        <v>1837.1</v>
      </c>
      <c r="R69" s="86">
        <v>2347.6999999999998</v>
      </c>
    </row>
    <row r="70" spans="1:18" ht="15" thickBot="1" x14ac:dyDescent="0.35">
      <c r="A70" s="85" t="s">
        <v>185</v>
      </c>
      <c r="B70" s="86">
        <v>3024.1</v>
      </c>
      <c r="C70" s="86">
        <v>1687.9</v>
      </c>
      <c r="D70" s="86">
        <v>703.1</v>
      </c>
      <c r="E70" s="86">
        <v>2012.5</v>
      </c>
      <c r="F70" s="86">
        <v>1870.4</v>
      </c>
      <c r="G70" s="86">
        <v>6184.3</v>
      </c>
      <c r="H70" s="86">
        <v>1071</v>
      </c>
      <c r="I70" s="86">
        <v>0</v>
      </c>
      <c r="J70" s="86">
        <v>1956.6</v>
      </c>
      <c r="K70" s="86">
        <v>0</v>
      </c>
      <c r="L70" s="86">
        <v>0</v>
      </c>
      <c r="M70" s="86">
        <v>0</v>
      </c>
      <c r="N70" s="86">
        <v>0</v>
      </c>
      <c r="O70" s="86">
        <v>0</v>
      </c>
      <c r="P70" s="86">
        <v>0</v>
      </c>
      <c r="Q70" s="86">
        <v>616.9</v>
      </c>
      <c r="R70" s="86">
        <v>2347.6999999999998</v>
      </c>
    </row>
    <row r="71" spans="1:18" ht="15" thickBot="1" x14ac:dyDescent="0.35">
      <c r="A71" s="85" t="s">
        <v>190</v>
      </c>
      <c r="B71" s="86">
        <v>3024.1</v>
      </c>
      <c r="C71" s="86">
        <v>1687.9</v>
      </c>
      <c r="D71" s="86">
        <v>703.1</v>
      </c>
      <c r="E71" s="86">
        <v>1588.2</v>
      </c>
      <c r="F71" s="86">
        <v>1870.4</v>
      </c>
      <c r="G71" s="86">
        <v>6184.3</v>
      </c>
      <c r="H71" s="86">
        <v>1071</v>
      </c>
      <c r="I71" s="86">
        <v>0</v>
      </c>
      <c r="J71" s="86">
        <v>1956.6</v>
      </c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86">
        <v>0</v>
      </c>
      <c r="Q71" s="86">
        <v>238.9</v>
      </c>
      <c r="R71" s="86">
        <v>2347.6999999999998</v>
      </c>
    </row>
    <row r="72" spans="1:18" ht="15" thickBot="1" x14ac:dyDescent="0.35">
      <c r="A72" s="85" t="s">
        <v>193</v>
      </c>
      <c r="B72" s="86">
        <v>3024.1</v>
      </c>
      <c r="C72" s="86">
        <v>1687.9</v>
      </c>
      <c r="D72" s="86">
        <v>703.1</v>
      </c>
      <c r="E72" s="86">
        <v>1588.2</v>
      </c>
      <c r="F72" s="86">
        <v>1870.4</v>
      </c>
      <c r="G72" s="86">
        <v>6184.3</v>
      </c>
      <c r="H72" s="86">
        <v>1071</v>
      </c>
      <c r="I72" s="86">
        <v>0</v>
      </c>
      <c r="J72" s="86">
        <v>1956.6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2347.6999999999998</v>
      </c>
    </row>
    <row r="73" spans="1:18" ht="15" thickBot="1" x14ac:dyDescent="0.35">
      <c r="A73" s="85" t="s">
        <v>195</v>
      </c>
      <c r="B73" s="86">
        <v>0</v>
      </c>
      <c r="C73" s="86">
        <v>1687.9</v>
      </c>
      <c r="D73" s="86">
        <v>703.1</v>
      </c>
      <c r="E73" s="86">
        <v>0</v>
      </c>
      <c r="F73" s="86">
        <v>1870.4</v>
      </c>
      <c r="G73" s="86">
        <v>4735.2</v>
      </c>
      <c r="H73" s="86">
        <v>1071</v>
      </c>
      <c r="I73" s="86">
        <v>0</v>
      </c>
      <c r="J73" s="86">
        <v>1956.6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2347.6999999999998</v>
      </c>
    </row>
    <row r="74" spans="1:18" ht="15" thickBot="1" x14ac:dyDescent="0.35">
      <c r="A74" s="85" t="s">
        <v>198</v>
      </c>
      <c r="B74" s="86">
        <v>0</v>
      </c>
      <c r="C74" s="86">
        <v>1687.9</v>
      </c>
      <c r="D74" s="86">
        <v>703.1</v>
      </c>
      <c r="E74" s="86">
        <v>0</v>
      </c>
      <c r="F74" s="86">
        <v>1870.4</v>
      </c>
      <c r="G74" s="86">
        <v>4735.2</v>
      </c>
      <c r="H74" s="86">
        <v>1071</v>
      </c>
      <c r="I74" s="86">
        <v>0</v>
      </c>
      <c r="J74" s="86">
        <v>1956.6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2347.6999999999998</v>
      </c>
    </row>
    <row r="75" spans="1:18" ht="15" thickBot="1" x14ac:dyDescent="0.35">
      <c r="A75" s="85" t="s">
        <v>199</v>
      </c>
      <c r="B75" s="86">
        <v>0</v>
      </c>
      <c r="C75" s="86">
        <v>1687.9</v>
      </c>
      <c r="D75" s="86">
        <v>703.1</v>
      </c>
      <c r="E75" s="86">
        <v>0</v>
      </c>
      <c r="F75" s="86">
        <v>941.5</v>
      </c>
      <c r="G75" s="86">
        <v>4735.2</v>
      </c>
      <c r="H75" s="86">
        <v>1071</v>
      </c>
      <c r="I75" s="86">
        <v>0</v>
      </c>
      <c r="J75" s="86">
        <v>1956.6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6">
        <v>0</v>
      </c>
      <c r="Q75" s="86">
        <v>0</v>
      </c>
      <c r="R75" s="86">
        <v>2347.6999999999998</v>
      </c>
    </row>
    <row r="76" spans="1:18" ht="15" thickBot="1" x14ac:dyDescent="0.35">
      <c r="A76" s="85" t="s">
        <v>200</v>
      </c>
      <c r="B76" s="86">
        <v>0</v>
      </c>
      <c r="C76" s="86">
        <v>1687.9</v>
      </c>
      <c r="D76" s="86">
        <v>252</v>
      </c>
      <c r="E76" s="86">
        <v>0</v>
      </c>
      <c r="F76" s="86">
        <v>941.5</v>
      </c>
      <c r="G76" s="86">
        <v>4735.2</v>
      </c>
      <c r="H76" s="86">
        <v>1071</v>
      </c>
      <c r="I76" s="86">
        <v>0</v>
      </c>
      <c r="J76" s="86">
        <v>1956.6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2347.6999999999998</v>
      </c>
    </row>
    <row r="77" spans="1:18" ht="15" thickBot="1" x14ac:dyDescent="0.35">
      <c r="A77" s="85" t="s">
        <v>202</v>
      </c>
      <c r="B77" s="86">
        <v>0</v>
      </c>
      <c r="C77" s="86">
        <v>1687.9</v>
      </c>
      <c r="D77" s="86">
        <v>252</v>
      </c>
      <c r="E77" s="86">
        <v>0</v>
      </c>
      <c r="F77" s="86">
        <v>941.5</v>
      </c>
      <c r="G77" s="86">
        <v>4735.2</v>
      </c>
      <c r="H77" s="86">
        <v>630</v>
      </c>
      <c r="I77" s="86">
        <v>0</v>
      </c>
      <c r="J77" s="86">
        <v>1326.6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2347.6999999999998</v>
      </c>
    </row>
    <row r="78" spans="1:18" ht="15" thickBot="1" x14ac:dyDescent="0.35">
      <c r="A78" s="85" t="s">
        <v>203</v>
      </c>
      <c r="B78" s="86">
        <v>0</v>
      </c>
      <c r="C78" s="86">
        <v>1687.9</v>
      </c>
      <c r="D78" s="86">
        <v>252</v>
      </c>
      <c r="E78" s="86">
        <v>0</v>
      </c>
      <c r="F78" s="86">
        <v>941.5</v>
      </c>
      <c r="G78" s="86">
        <v>4735.2</v>
      </c>
      <c r="H78" s="86">
        <v>630</v>
      </c>
      <c r="I78" s="86">
        <v>0</v>
      </c>
      <c r="J78" s="86">
        <v>1326.6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2347.6999999999998</v>
      </c>
    </row>
    <row r="79" spans="1:18" ht="15" thickBot="1" x14ac:dyDescent="0.35">
      <c r="A79" s="85" t="s">
        <v>205</v>
      </c>
      <c r="B79" s="86">
        <v>0</v>
      </c>
      <c r="C79" s="86">
        <v>1687.9</v>
      </c>
      <c r="D79" s="86">
        <v>252</v>
      </c>
      <c r="E79" s="86">
        <v>0</v>
      </c>
      <c r="F79" s="86">
        <v>941.5</v>
      </c>
      <c r="G79" s="86">
        <v>4735.2</v>
      </c>
      <c r="H79" s="86">
        <v>567</v>
      </c>
      <c r="I79" s="86">
        <v>0</v>
      </c>
      <c r="J79" s="86">
        <v>1326.6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2347.6999999999998</v>
      </c>
    </row>
    <row r="80" spans="1:18" ht="15" thickBot="1" x14ac:dyDescent="0.35">
      <c r="A80" s="85" t="s">
        <v>208</v>
      </c>
      <c r="B80" s="86">
        <v>0</v>
      </c>
      <c r="C80" s="86">
        <v>1687.9</v>
      </c>
      <c r="D80" s="86">
        <v>126</v>
      </c>
      <c r="E80" s="86">
        <v>0</v>
      </c>
      <c r="F80" s="86">
        <v>941.5</v>
      </c>
      <c r="G80" s="86">
        <v>4735.2</v>
      </c>
      <c r="H80" s="86">
        <v>567</v>
      </c>
      <c r="I80" s="86">
        <v>0</v>
      </c>
      <c r="J80" s="86">
        <v>1246.9000000000001</v>
      </c>
      <c r="K80" s="86">
        <v>0</v>
      </c>
      <c r="L80" s="86">
        <v>0</v>
      </c>
      <c r="M80" s="86">
        <v>0</v>
      </c>
      <c r="N80" s="86">
        <v>0</v>
      </c>
      <c r="O80" s="86">
        <v>0</v>
      </c>
      <c r="P80" s="86">
        <v>0</v>
      </c>
      <c r="Q80" s="86">
        <v>0</v>
      </c>
      <c r="R80" s="86">
        <v>2347.6999999999998</v>
      </c>
    </row>
    <row r="81" spans="1:18" ht="15" thickBot="1" x14ac:dyDescent="0.35">
      <c r="A81" s="85" t="s">
        <v>209</v>
      </c>
      <c r="B81" s="86">
        <v>0</v>
      </c>
      <c r="C81" s="86">
        <v>1687.9</v>
      </c>
      <c r="D81" s="86">
        <v>126</v>
      </c>
      <c r="E81" s="86">
        <v>0</v>
      </c>
      <c r="F81" s="86">
        <v>941.5</v>
      </c>
      <c r="G81" s="86">
        <v>4735.2</v>
      </c>
      <c r="H81" s="86">
        <v>567</v>
      </c>
      <c r="I81" s="86">
        <v>0</v>
      </c>
      <c r="J81" s="86">
        <v>1246.9000000000001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0</v>
      </c>
      <c r="Q81" s="86">
        <v>0</v>
      </c>
      <c r="R81" s="86">
        <v>504</v>
      </c>
    </row>
    <row r="82" spans="1:18" ht="15" thickBot="1" x14ac:dyDescent="0.35">
      <c r="A82" s="85" t="s">
        <v>212</v>
      </c>
      <c r="B82" s="86">
        <v>0</v>
      </c>
      <c r="C82" s="86">
        <v>1687.9</v>
      </c>
      <c r="D82" s="86">
        <v>126</v>
      </c>
      <c r="E82" s="86">
        <v>0</v>
      </c>
      <c r="F82" s="86">
        <v>941.5</v>
      </c>
      <c r="G82" s="86">
        <v>4735.2</v>
      </c>
      <c r="H82" s="86">
        <v>567</v>
      </c>
      <c r="I82" s="86">
        <v>0</v>
      </c>
      <c r="J82" s="86">
        <v>1246.9000000000001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v>0</v>
      </c>
      <c r="R82" s="86">
        <v>504</v>
      </c>
    </row>
    <row r="83" spans="1:18" ht="15" thickBot="1" x14ac:dyDescent="0.35">
      <c r="A83" s="85" t="s">
        <v>213</v>
      </c>
      <c r="B83" s="86">
        <v>0</v>
      </c>
      <c r="C83" s="86">
        <v>1687.9</v>
      </c>
      <c r="D83" s="86">
        <v>126</v>
      </c>
      <c r="E83" s="86">
        <v>0</v>
      </c>
      <c r="F83" s="86">
        <v>941.5</v>
      </c>
      <c r="G83" s="86">
        <v>4098.7</v>
      </c>
      <c r="H83" s="86">
        <v>567</v>
      </c>
      <c r="I83" s="86">
        <v>0</v>
      </c>
      <c r="J83" s="86">
        <v>1246.9000000000001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86">
        <v>441</v>
      </c>
    </row>
    <row r="84" spans="1:18" ht="15" thickBot="1" x14ac:dyDescent="0.35">
      <c r="A84" s="85" t="s">
        <v>215</v>
      </c>
      <c r="B84" s="86">
        <v>0</v>
      </c>
      <c r="C84" s="86">
        <v>1687.9</v>
      </c>
      <c r="D84" s="86">
        <v>126</v>
      </c>
      <c r="E84" s="86">
        <v>0</v>
      </c>
      <c r="F84" s="86">
        <v>490.9</v>
      </c>
      <c r="G84" s="86">
        <v>4098.7</v>
      </c>
      <c r="H84" s="86">
        <v>567</v>
      </c>
      <c r="I84" s="86">
        <v>0</v>
      </c>
      <c r="J84" s="86">
        <v>1246.9000000000001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86">
        <v>441</v>
      </c>
    </row>
    <row r="85" spans="1:18" ht="15" thickBot="1" x14ac:dyDescent="0.35">
      <c r="A85" s="85" t="s">
        <v>216</v>
      </c>
      <c r="B85" s="86">
        <v>0</v>
      </c>
      <c r="C85" s="86">
        <v>1687.9</v>
      </c>
      <c r="D85" s="86">
        <v>126</v>
      </c>
      <c r="E85" s="86">
        <v>0</v>
      </c>
      <c r="F85" s="86">
        <v>490.9</v>
      </c>
      <c r="G85" s="86">
        <v>3276.1</v>
      </c>
      <c r="H85" s="86">
        <v>567</v>
      </c>
      <c r="I85" s="86">
        <v>0</v>
      </c>
      <c r="J85" s="86">
        <v>1246.9000000000001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  <c r="Q85" s="86">
        <v>0</v>
      </c>
      <c r="R85" s="86">
        <v>0</v>
      </c>
    </row>
    <row r="86" spans="1:18" ht="15" thickBot="1" x14ac:dyDescent="0.35">
      <c r="A86" s="85" t="s">
        <v>219</v>
      </c>
      <c r="B86" s="86">
        <v>0</v>
      </c>
      <c r="C86" s="86">
        <v>1687.9</v>
      </c>
      <c r="D86" s="86">
        <v>126</v>
      </c>
      <c r="E86" s="86">
        <v>0</v>
      </c>
      <c r="F86" s="86">
        <v>490.9</v>
      </c>
      <c r="G86" s="86">
        <v>2772.1</v>
      </c>
      <c r="H86" s="86">
        <v>567</v>
      </c>
      <c r="I86" s="86">
        <v>0</v>
      </c>
      <c r="J86" s="86">
        <v>1246.9000000000001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</row>
    <row r="87" spans="1:18" ht="15" thickBot="1" x14ac:dyDescent="0.35">
      <c r="A87" s="85" t="s">
        <v>221</v>
      </c>
      <c r="B87" s="86">
        <v>0</v>
      </c>
      <c r="C87" s="86">
        <v>1687.9</v>
      </c>
      <c r="D87" s="86">
        <v>0</v>
      </c>
      <c r="E87" s="86">
        <v>0</v>
      </c>
      <c r="F87" s="86">
        <v>490.9</v>
      </c>
      <c r="G87" s="86">
        <v>2331.1</v>
      </c>
      <c r="H87" s="86">
        <v>567</v>
      </c>
      <c r="I87" s="86">
        <v>0</v>
      </c>
      <c r="J87" s="86">
        <v>1246.9000000000001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</row>
    <row r="88" spans="1:18" ht="15" thickBot="1" x14ac:dyDescent="0.35">
      <c r="A88" s="85" t="s">
        <v>223</v>
      </c>
      <c r="B88" s="86">
        <v>0</v>
      </c>
      <c r="C88" s="86">
        <v>0</v>
      </c>
      <c r="D88" s="86">
        <v>0</v>
      </c>
      <c r="E88" s="86">
        <v>0</v>
      </c>
      <c r="F88" s="86">
        <v>0</v>
      </c>
      <c r="G88" s="86">
        <v>2331.1</v>
      </c>
      <c r="H88" s="86">
        <v>567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</row>
    <row r="89" spans="1:18" ht="15" thickBot="1" x14ac:dyDescent="0.35">
      <c r="A89" s="85" t="s">
        <v>224</v>
      </c>
      <c r="B89" s="86">
        <v>0</v>
      </c>
      <c r="C89" s="86">
        <v>0</v>
      </c>
      <c r="D89" s="86">
        <v>0</v>
      </c>
      <c r="E89" s="86">
        <v>0</v>
      </c>
      <c r="F89" s="86">
        <v>0</v>
      </c>
      <c r="G89" s="86">
        <v>2331.1</v>
      </c>
      <c r="H89" s="86">
        <v>567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0</v>
      </c>
      <c r="Q89" s="86">
        <v>0</v>
      </c>
      <c r="R89" s="86">
        <v>0</v>
      </c>
    </row>
    <row r="90" spans="1:18" ht="15" thickBot="1" x14ac:dyDescent="0.35">
      <c r="A90" s="85" t="s">
        <v>226</v>
      </c>
      <c r="B90" s="86">
        <v>0</v>
      </c>
      <c r="C90" s="86">
        <v>0</v>
      </c>
      <c r="D90" s="86">
        <v>0</v>
      </c>
      <c r="E90" s="86">
        <v>0</v>
      </c>
      <c r="F90" s="86">
        <v>0</v>
      </c>
      <c r="G90" s="86">
        <v>2331.1</v>
      </c>
      <c r="H90" s="86">
        <v>567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86">
        <v>0</v>
      </c>
    </row>
    <row r="91" spans="1:18" ht="15" thickBot="1" x14ac:dyDescent="0.35">
      <c r="A91" s="85" t="s">
        <v>227</v>
      </c>
      <c r="B91" s="86">
        <v>0</v>
      </c>
      <c r="C91" s="86">
        <v>0</v>
      </c>
      <c r="D91" s="86">
        <v>0</v>
      </c>
      <c r="E91" s="86">
        <v>0</v>
      </c>
      <c r="F91" s="86">
        <v>0</v>
      </c>
      <c r="G91" s="86">
        <v>2331.1</v>
      </c>
      <c r="H91" s="86">
        <v>567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86">
        <v>0</v>
      </c>
    </row>
    <row r="92" spans="1:18" ht="15" thickBot="1" x14ac:dyDescent="0.35">
      <c r="A92" s="85" t="s">
        <v>229</v>
      </c>
      <c r="B92" s="86">
        <v>0</v>
      </c>
      <c r="C92" s="86">
        <v>0</v>
      </c>
      <c r="D92" s="86">
        <v>0</v>
      </c>
      <c r="E92" s="86">
        <v>0</v>
      </c>
      <c r="F92" s="86">
        <v>0</v>
      </c>
      <c r="G92" s="86">
        <v>0</v>
      </c>
      <c r="H92" s="86">
        <v>567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86">
        <v>0</v>
      </c>
    </row>
    <row r="93" spans="1:18" ht="15" thickBot="1" x14ac:dyDescent="0.35">
      <c r="A93" s="85" t="s">
        <v>230</v>
      </c>
      <c r="B93" s="86">
        <v>0</v>
      </c>
      <c r="C93" s="86">
        <v>0</v>
      </c>
      <c r="D93" s="86">
        <v>0</v>
      </c>
      <c r="E93" s="86">
        <v>0</v>
      </c>
      <c r="F93" s="86">
        <v>0</v>
      </c>
      <c r="G93" s="86">
        <v>0</v>
      </c>
      <c r="H93" s="86">
        <v>567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0</v>
      </c>
      <c r="O93" s="86">
        <v>0</v>
      </c>
      <c r="P93" s="86">
        <v>0</v>
      </c>
      <c r="Q93" s="86">
        <v>0</v>
      </c>
      <c r="R93" s="86">
        <v>0</v>
      </c>
    </row>
    <row r="94" spans="1:18" ht="15" thickBot="1" x14ac:dyDescent="0.35">
      <c r="A94" s="85" t="s">
        <v>231</v>
      </c>
      <c r="B94" s="86">
        <v>0</v>
      </c>
      <c r="C94" s="86">
        <v>0</v>
      </c>
      <c r="D94" s="86">
        <v>0</v>
      </c>
      <c r="E94" s="86">
        <v>0</v>
      </c>
      <c r="F94" s="86">
        <v>0</v>
      </c>
      <c r="G94" s="86">
        <v>0</v>
      </c>
      <c r="H94" s="86">
        <v>567</v>
      </c>
      <c r="I94" s="86">
        <v>0</v>
      </c>
      <c r="J94" s="86">
        <v>0</v>
      </c>
      <c r="K94" s="86">
        <v>0</v>
      </c>
      <c r="L94" s="86">
        <v>0</v>
      </c>
      <c r="M94" s="86">
        <v>0</v>
      </c>
      <c r="N94" s="86">
        <v>0</v>
      </c>
      <c r="O94" s="86">
        <v>0</v>
      </c>
      <c r="P94" s="86">
        <v>0</v>
      </c>
      <c r="Q94" s="86">
        <v>0</v>
      </c>
      <c r="R94" s="86">
        <v>0</v>
      </c>
    </row>
    <row r="95" spans="1:18" ht="15" thickBot="1" x14ac:dyDescent="0.35">
      <c r="A95" s="85" t="s">
        <v>232</v>
      </c>
      <c r="B95" s="86">
        <v>0</v>
      </c>
      <c r="C95" s="86">
        <v>0</v>
      </c>
      <c r="D95" s="86">
        <v>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86">
        <v>0</v>
      </c>
      <c r="O95" s="86">
        <v>0</v>
      </c>
      <c r="P95" s="86">
        <v>0</v>
      </c>
      <c r="Q95" s="86">
        <v>0</v>
      </c>
      <c r="R95" s="86">
        <v>0</v>
      </c>
    </row>
    <row r="96" spans="1:18" ht="15" thickBot="1" x14ac:dyDescent="0.35">
      <c r="A96" s="85" t="s">
        <v>233</v>
      </c>
      <c r="B96" s="86">
        <v>0</v>
      </c>
      <c r="C96" s="86">
        <v>0</v>
      </c>
      <c r="D96" s="86"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>
        <v>0</v>
      </c>
      <c r="N96" s="86">
        <v>0</v>
      </c>
      <c r="O96" s="86">
        <v>0</v>
      </c>
      <c r="P96" s="86">
        <v>0</v>
      </c>
      <c r="Q96" s="86">
        <v>0</v>
      </c>
      <c r="R96" s="86">
        <v>0</v>
      </c>
    </row>
    <row r="97" spans="1:22" ht="15" thickBot="1" x14ac:dyDescent="0.35">
      <c r="A97" s="85" t="s">
        <v>234</v>
      </c>
      <c r="B97" s="86">
        <v>0</v>
      </c>
      <c r="C97" s="86">
        <v>0</v>
      </c>
      <c r="D97" s="86">
        <v>0</v>
      </c>
      <c r="E97" s="86">
        <v>0</v>
      </c>
      <c r="F97" s="86">
        <v>0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</row>
    <row r="98" spans="1:22" ht="15" thickBot="1" x14ac:dyDescent="0.35">
      <c r="A98" s="85" t="s">
        <v>235</v>
      </c>
      <c r="B98" s="86">
        <v>0</v>
      </c>
      <c r="C98" s="86">
        <v>0</v>
      </c>
      <c r="D98" s="86">
        <v>0</v>
      </c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0</v>
      </c>
      <c r="K98" s="86">
        <v>0</v>
      </c>
      <c r="L98" s="86">
        <v>0</v>
      </c>
      <c r="M98" s="86">
        <v>0</v>
      </c>
      <c r="N98" s="86">
        <v>0</v>
      </c>
      <c r="O98" s="86">
        <v>0</v>
      </c>
      <c r="P98" s="86">
        <v>0</v>
      </c>
      <c r="Q98" s="86">
        <v>0</v>
      </c>
      <c r="R98" s="86">
        <v>0</v>
      </c>
    </row>
    <row r="99" spans="1:22" ht="18.600000000000001" thickBot="1" x14ac:dyDescent="0.35">
      <c r="A99" s="70"/>
    </row>
    <row r="100" spans="1:22" ht="18.600000000000001" thickBot="1" x14ac:dyDescent="0.35">
      <c r="A100" s="85" t="s">
        <v>237</v>
      </c>
      <c r="B100" s="85" t="s">
        <v>121</v>
      </c>
      <c r="C100" s="85" t="s">
        <v>122</v>
      </c>
      <c r="D100" s="85" t="s">
        <v>123</v>
      </c>
      <c r="E100" s="85" t="s">
        <v>124</v>
      </c>
      <c r="F100" s="85" t="s">
        <v>125</v>
      </c>
      <c r="G100" s="85" t="s">
        <v>126</v>
      </c>
      <c r="H100" s="85" t="s">
        <v>127</v>
      </c>
      <c r="I100" s="85" t="s">
        <v>128</v>
      </c>
      <c r="J100" s="85" t="s">
        <v>129</v>
      </c>
      <c r="K100" s="85" t="s">
        <v>130</v>
      </c>
      <c r="L100" s="85" t="s">
        <v>131</v>
      </c>
      <c r="M100" s="85" t="s">
        <v>132</v>
      </c>
      <c r="N100" s="85" t="s">
        <v>133</v>
      </c>
      <c r="O100" s="85" t="s">
        <v>134</v>
      </c>
      <c r="P100" s="85" t="s">
        <v>135</v>
      </c>
      <c r="Q100" s="85" t="s">
        <v>136</v>
      </c>
      <c r="R100" s="85" t="s">
        <v>137</v>
      </c>
      <c r="S100" s="85" t="s">
        <v>238</v>
      </c>
      <c r="T100" s="85" t="s">
        <v>239</v>
      </c>
      <c r="U100" s="85" t="s">
        <v>240</v>
      </c>
      <c r="V100" s="85" t="s">
        <v>241</v>
      </c>
    </row>
    <row r="101" spans="1:22" ht="15" thickBot="1" x14ac:dyDescent="0.35">
      <c r="A101" s="85" t="s">
        <v>139</v>
      </c>
      <c r="B101" s="86">
        <v>3024.1</v>
      </c>
      <c r="C101" s="86">
        <v>1687.9</v>
      </c>
      <c r="D101" s="86">
        <v>252</v>
      </c>
      <c r="E101" s="86">
        <v>0</v>
      </c>
      <c r="F101" s="86">
        <v>0</v>
      </c>
      <c r="G101" s="86">
        <v>4735.2</v>
      </c>
      <c r="H101" s="86">
        <v>567</v>
      </c>
      <c r="I101" s="86">
        <v>0</v>
      </c>
      <c r="J101" s="86">
        <v>1246.9000000000001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126</v>
      </c>
      <c r="Q101" s="86">
        <v>0</v>
      </c>
      <c r="R101" s="86">
        <v>2347.6999999999998</v>
      </c>
      <c r="S101" s="86">
        <v>13986.9</v>
      </c>
      <c r="T101" s="86">
        <v>14000</v>
      </c>
      <c r="U101" s="86">
        <v>13.1</v>
      </c>
      <c r="V101" s="86">
        <v>0.09</v>
      </c>
    </row>
    <row r="102" spans="1:22" ht="15" thickBot="1" x14ac:dyDescent="0.35">
      <c r="A102" s="85" t="s">
        <v>140</v>
      </c>
      <c r="B102" s="86">
        <v>3024.1</v>
      </c>
      <c r="C102" s="86">
        <v>1687.9</v>
      </c>
      <c r="D102" s="86">
        <v>126</v>
      </c>
      <c r="E102" s="86">
        <v>0</v>
      </c>
      <c r="F102" s="86">
        <v>0</v>
      </c>
      <c r="G102" s="86">
        <v>4735.2</v>
      </c>
      <c r="H102" s="86">
        <v>567</v>
      </c>
      <c r="I102" s="86">
        <v>0</v>
      </c>
      <c r="J102" s="86">
        <v>0</v>
      </c>
      <c r="K102" s="86">
        <v>0</v>
      </c>
      <c r="L102" s="86">
        <v>0</v>
      </c>
      <c r="M102" s="86">
        <v>0</v>
      </c>
      <c r="N102" s="86">
        <v>0</v>
      </c>
      <c r="O102" s="86">
        <v>0</v>
      </c>
      <c r="P102" s="86">
        <v>126</v>
      </c>
      <c r="Q102" s="86">
        <v>0</v>
      </c>
      <c r="R102" s="86">
        <v>0</v>
      </c>
      <c r="S102" s="86">
        <v>10266.299999999999</v>
      </c>
      <c r="T102" s="86">
        <v>10000</v>
      </c>
      <c r="U102" s="86">
        <v>-266.3</v>
      </c>
      <c r="V102" s="86">
        <v>-2.66</v>
      </c>
    </row>
    <row r="103" spans="1:22" ht="15" thickBot="1" x14ac:dyDescent="0.35">
      <c r="A103" s="85" t="s">
        <v>141</v>
      </c>
      <c r="B103" s="86">
        <v>3024.1</v>
      </c>
      <c r="C103" s="86">
        <v>1687.9</v>
      </c>
      <c r="D103" s="86">
        <v>0</v>
      </c>
      <c r="E103" s="86">
        <v>0</v>
      </c>
      <c r="F103" s="86">
        <v>0</v>
      </c>
      <c r="G103" s="86">
        <v>4735.2</v>
      </c>
      <c r="H103" s="86">
        <v>567</v>
      </c>
      <c r="I103" s="86">
        <v>0</v>
      </c>
      <c r="J103" s="86">
        <v>0</v>
      </c>
      <c r="K103" s="86">
        <v>0</v>
      </c>
      <c r="L103" s="86">
        <v>0</v>
      </c>
      <c r="M103" s="86">
        <v>948.6</v>
      </c>
      <c r="N103" s="86">
        <v>0</v>
      </c>
      <c r="O103" s="86">
        <v>0</v>
      </c>
      <c r="P103" s="86">
        <v>126</v>
      </c>
      <c r="Q103" s="86">
        <v>0</v>
      </c>
      <c r="R103" s="86">
        <v>0</v>
      </c>
      <c r="S103" s="86">
        <v>11088.8</v>
      </c>
      <c r="T103" s="86">
        <v>11000</v>
      </c>
      <c r="U103" s="86">
        <v>-88.8</v>
      </c>
      <c r="V103" s="86">
        <v>-0.81</v>
      </c>
    </row>
    <row r="104" spans="1:22" ht="15" thickBot="1" x14ac:dyDescent="0.35">
      <c r="A104" s="85" t="s">
        <v>142</v>
      </c>
      <c r="B104" s="86">
        <v>3024.1</v>
      </c>
      <c r="C104" s="86">
        <v>2457.1</v>
      </c>
      <c r="D104" s="86">
        <v>126</v>
      </c>
      <c r="E104" s="86">
        <v>0</v>
      </c>
      <c r="F104" s="86">
        <v>0</v>
      </c>
      <c r="G104" s="86">
        <v>4735.2</v>
      </c>
      <c r="H104" s="86">
        <v>567</v>
      </c>
      <c r="I104" s="86">
        <v>0</v>
      </c>
      <c r="J104" s="86">
        <v>0</v>
      </c>
      <c r="K104" s="86">
        <v>0</v>
      </c>
      <c r="L104" s="86">
        <v>0</v>
      </c>
      <c r="M104" s="86">
        <v>948.6</v>
      </c>
      <c r="N104" s="86">
        <v>0</v>
      </c>
      <c r="O104" s="86">
        <v>0</v>
      </c>
      <c r="P104" s="86">
        <v>126</v>
      </c>
      <c r="Q104" s="86">
        <v>616.9</v>
      </c>
      <c r="R104" s="86">
        <v>504</v>
      </c>
      <c r="S104" s="86">
        <v>13104.9</v>
      </c>
      <c r="T104" s="86">
        <v>13000</v>
      </c>
      <c r="U104" s="86">
        <v>-104.9</v>
      </c>
      <c r="V104" s="86">
        <v>-0.81</v>
      </c>
    </row>
    <row r="105" spans="1:22" ht="15" thickBot="1" x14ac:dyDescent="0.35">
      <c r="A105" s="85" t="s">
        <v>143</v>
      </c>
      <c r="B105" s="86">
        <v>504</v>
      </c>
      <c r="C105" s="86">
        <v>0</v>
      </c>
      <c r="D105" s="86">
        <v>0</v>
      </c>
      <c r="E105" s="86">
        <v>0</v>
      </c>
      <c r="F105" s="86">
        <v>490.9</v>
      </c>
      <c r="G105" s="86">
        <v>3276.1</v>
      </c>
      <c r="H105" s="86">
        <v>630</v>
      </c>
      <c r="I105" s="86">
        <v>0</v>
      </c>
      <c r="J105" s="86">
        <v>1956.6</v>
      </c>
      <c r="K105" s="86">
        <v>0</v>
      </c>
      <c r="L105" s="86">
        <v>0</v>
      </c>
      <c r="M105" s="86">
        <v>948.6</v>
      </c>
      <c r="N105" s="86">
        <v>0</v>
      </c>
      <c r="O105" s="86">
        <v>0</v>
      </c>
      <c r="P105" s="86">
        <v>126</v>
      </c>
      <c r="Q105" s="86">
        <v>0</v>
      </c>
      <c r="R105" s="86">
        <v>0</v>
      </c>
      <c r="S105" s="86">
        <v>7932.2</v>
      </c>
      <c r="T105" s="86">
        <v>12000</v>
      </c>
      <c r="U105" s="86">
        <v>4067.8</v>
      </c>
      <c r="V105" s="86">
        <v>33.9</v>
      </c>
    </row>
    <row r="106" spans="1:22" ht="15" thickBot="1" x14ac:dyDescent="0.35">
      <c r="A106" s="85" t="s">
        <v>144</v>
      </c>
      <c r="B106" s="86">
        <v>3939.4</v>
      </c>
      <c r="C106" s="86">
        <v>1687.9</v>
      </c>
      <c r="D106" s="86">
        <v>0</v>
      </c>
      <c r="E106" s="86">
        <v>0</v>
      </c>
      <c r="F106" s="86">
        <v>490.9</v>
      </c>
      <c r="G106" s="86">
        <v>4098.7</v>
      </c>
      <c r="H106" s="86">
        <v>567</v>
      </c>
      <c r="I106" s="86">
        <v>0</v>
      </c>
      <c r="J106" s="86">
        <v>1246.9000000000001</v>
      </c>
      <c r="K106" s="86">
        <v>0</v>
      </c>
      <c r="L106" s="86">
        <v>0</v>
      </c>
      <c r="M106" s="86">
        <v>948.6</v>
      </c>
      <c r="N106" s="86">
        <v>0</v>
      </c>
      <c r="O106" s="86">
        <v>0</v>
      </c>
      <c r="P106" s="86">
        <v>126</v>
      </c>
      <c r="Q106" s="86">
        <v>0</v>
      </c>
      <c r="R106" s="86">
        <v>0</v>
      </c>
      <c r="S106" s="86">
        <v>13105.4</v>
      </c>
      <c r="T106" s="86">
        <v>13000</v>
      </c>
      <c r="U106" s="86">
        <v>-105.4</v>
      </c>
      <c r="V106" s="86">
        <v>-0.81</v>
      </c>
    </row>
    <row r="107" spans="1:22" ht="15" thickBot="1" x14ac:dyDescent="0.35">
      <c r="A107" s="85" t="s">
        <v>145</v>
      </c>
      <c r="B107" s="86">
        <v>3024.1</v>
      </c>
      <c r="C107" s="86">
        <v>1687.9</v>
      </c>
      <c r="D107" s="86">
        <v>0</v>
      </c>
      <c r="E107" s="86">
        <v>0</v>
      </c>
      <c r="F107" s="86">
        <v>0</v>
      </c>
      <c r="G107" s="86">
        <v>4735.2</v>
      </c>
      <c r="H107" s="86">
        <v>567</v>
      </c>
      <c r="I107" s="86">
        <v>0</v>
      </c>
      <c r="J107" s="86">
        <v>1956.6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86">
        <v>126</v>
      </c>
      <c r="Q107" s="86">
        <v>0</v>
      </c>
      <c r="R107" s="86">
        <v>0</v>
      </c>
      <c r="S107" s="86">
        <v>12096.9</v>
      </c>
      <c r="T107" s="86">
        <v>12000</v>
      </c>
      <c r="U107" s="86">
        <v>-96.9</v>
      </c>
      <c r="V107" s="86">
        <v>-0.81</v>
      </c>
    </row>
    <row r="108" spans="1:22" ht="15" thickBot="1" x14ac:dyDescent="0.35">
      <c r="A108" s="85" t="s">
        <v>146</v>
      </c>
      <c r="B108" s="86">
        <v>3024.1</v>
      </c>
      <c r="C108" s="86">
        <v>0</v>
      </c>
      <c r="D108" s="86">
        <v>0</v>
      </c>
      <c r="E108" s="86">
        <v>0</v>
      </c>
      <c r="F108" s="86">
        <v>0</v>
      </c>
      <c r="G108" s="86">
        <v>4735.2</v>
      </c>
      <c r="H108" s="86">
        <v>567</v>
      </c>
      <c r="I108" s="86">
        <v>0</v>
      </c>
      <c r="J108" s="86">
        <v>1246.9000000000001</v>
      </c>
      <c r="K108" s="86">
        <v>0</v>
      </c>
      <c r="L108" s="86">
        <v>0</v>
      </c>
      <c r="M108" s="86">
        <v>948.6</v>
      </c>
      <c r="N108" s="86">
        <v>0</v>
      </c>
      <c r="O108" s="86">
        <v>0</v>
      </c>
      <c r="P108" s="86">
        <v>126</v>
      </c>
      <c r="Q108" s="86">
        <v>0</v>
      </c>
      <c r="R108" s="86">
        <v>441</v>
      </c>
      <c r="S108" s="86">
        <v>11088.8</v>
      </c>
      <c r="T108" s="86">
        <v>11000</v>
      </c>
      <c r="U108" s="86">
        <v>-88.8</v>
      </c>
      <c r="V108" s="86">
        <v>-0.81</v>
      </c>
    </row>
    <row r="109" spans="1:22" ht="15" thickBot="1" x14ac:dyDescent="0.35">
      <c r="A109" s="85" t="s">
        <v>147</v>
      </c>
      <c r="B109" s="86">
        <v>3024.1</v>
      </c>
      <c r="C109" s="86">
        <v>0</v>
      </c>
      <c r="D109" s="86">
        <v>0</v>
      </c>
      <c r="E109" s="86">
        <v>0</v>
      </c>
      <c r="F109" s="86">
        <v>0</v>
      </c>
      <c r="G109" s="86">
        <v>6184.3</v>
      </c>
      <c r="H109" s="86">
        <v>567</v>
      </c>
      <c r="I109" s="86">
        <v>0</v>
      </c>
      <c r="J109" s="86">
        <v>1246.9000000000001</v>
      </c>
      <c r="K109" s="86">
        <v>0</v>
      </c>
      <c r="L109" s="86">
        <v>0</v>
      </c>
      <c r="M109" s="86">
        <v>948.6</v>
      </c>
      <c r="N109" s="86">
        <v>0</v>
      </c>
      <c r="O109" s="86">
        <v>0</v>
      </c>
      <c r="P109" s="86">
        <v>126</v>
      </c>
      <c r="Q109" s="86">
        <v>0</v>
      </c>
      <c r="R109" s="86">
        <v>0</v>
      </c>
      <c r="S109" s="86">
        <v>12096.9</v>
      </c>
      <c r="T109" s="86">
        <v>12000</v>
      </c>
      <c r="U109" s="86">
        <v>-96.9</v>
      </c>
      <c r="V109" s="86">
        <v>-0.81</v>
      </c>
    </row>
    <row r="110" spans="1:22" ht="15" thickBot="1" x14ac:dyDescent="0.35">
      <c r="A110" s="85" t="s">
        <v>148</v>
      </c>
      <c r="B110" s="86">
        <v>3024.1</v>
      </c>
      <c r="C110" s="86">
        <v>0</v>
      </c>
      <c r="D110" s="86">
        <v>0</v>
      </c>
      <c r="E110" s="86">
        <v>0</v>
      </c>
      <c r="F110" s="86">
        <v>0</v>
      </c>
      <c r="G110" s="86">
        <v>6184.3</v>
      </c>
      <c r="H110" s="86">
        <v>567</v>
      </c>
      <c r="I110" s="86">
        <v>0</v>
      </c>
      <c r="J110" s="86">
        <v>0</v>
      </c>
      <c r="K110" s="86">
        <v>0</v>
      </c>
      <c r="L110" s="86">
        <v>0</v>
      </c>
      <c r="M110" s="86">
        <v>948.6</v>
      </c>
      <c r="N110" s="86">
        <v>0</v>
      </c>
      <c r="O110" s="86">
        <v>0</v>
      </c>
      <c r="P110" s="86">
        <v>126</v>
      </c>
      <c r="Q110" s="86">
        <v>238.9</v>
      </c>
      <c r="R110" s="86">
        <v>0</v>
      </c>
      <c r="S110" s="86">
        <v>11088.8</v>
      </c>
      <c r="T110" s="86">
        <v>11000</v>
      </c>
      <c r="U110" s="86">
        <v>-88.8</v>
      </c>
      <c r="V110" s="86">
        <v>-0.81</v>
      </c>
    </row>
    <row r="111" spans="1:22" ht="15" thickBot="1" x14ac:dyDescent="0.35">
      <c r="A111" s="85" t="s">
        <v>149</v>
      </c>
      <c r="B111" s="86">
        <v>3939.4</v>
      </c>
      <c r="C111" s="86">
        <v>0</v>
      </c>
      <c r="D111" s="86">
        <v>0</v>
      </c>
      <c r="E111" s="86">
        <v>0</v>
      </c>
      <c r="F111" s="86">
        <v>0</v>
      </c>
      <c r="G111" s="86">
        <v>6184.3</v>
      </c>
      <c r="H111" s="86">
        <v>567</v>
      </c>
      <c r="I111" s="86">
        <v>0</v>
      </c>
      <c r="J111" s="86">
        <v>0</v>
      </c>
      <c r="K111" s="86">
        <v>0</v>
      </c>
      <c r="L111" s="86">
        <v>0</v>
      </c>
      <c r="M111" s="86">
        <v>948.6</v>
      </c>
      <c r="N111" s="86">
        <v>0</v>
      </c>
      <c r="O111" s="86">
        <v>0</v>
      </c>
      <c r="P111" s="86">
        <v>126</v>
      </c>
      <c r="Q111" s="86">
        <v>0</v>
      </c>
      <c r="R111" s="86">
        <v>2347.6999999999998</v>
      </c>
      <c r="S111" s="86">
        <v>14112.9</v>
      </c>
      <c r="T111" s="86">
        <v>14000</v>
      </c>
      <c r="U111" s="86">
        <v>-112.9</v>
      </c>
      <c r="V111" s="86">
        <v>-0.81</v>
      </c>
    </row>
    <row r="112" spans="1:22" ht="15" thickBot="1" x14ac:dyDescent="0.35">
      <c r="A112" s="85" t="s">
        <v>150</v>
      </c>
      <c r="B112" s="86">
        <v>3024.1</v>
      </c>
      <c r="C112" s="86">
        <v>1687.9</v>
      </c>
      <c r="D112" s="86">
        <v>126</v>
      </c>
      <c r="E112" s="86">
        <v>0</v>
      </c>
      <c r="F112" s="86">
        <v>0</v>
      </c>
      <c r="G112" s="86">
        <v>6184.3</v>
      </c>
      <c r="H112" s="86">
        <v>0</v>
      </c>
      <c r="I112" s="86">
        <v>0</v>
      </c>
      <c r="J112" s="86">
        <v>0</v>
      </c>
      <c r="K112" s="86">
        <v>0</v>
      </c>
      <c r="L112" s="86">
        <v>0</v>
      </c>
      <c r="M112" s="86">
        <v>948.6</v>
      </c>
      <c r="N112" s="86">
        <v>0</v>
      </c>
      <c r="O112" s="86">
        <v>0</v>
      </c>
      <c r="P112" s="86">
        <v>126</v>
      </c>
      <c r="Q112" s="86">
        <v>0</v>
      </c>
      <c r="R112" s="86">
        <v>0</v>
      </c>
      <c r="S112" s="86">
        <v>12096.9</v>
      </c>
      <c r="T112" s="86">
        <v>12000</v>
      </c>
      <c r="U112" s="86">
        <v>-96.9</v>
      </c>
      <c r="V112" s="86">
        <v>-0.81</v>
      </c>
    </row>
    <row r="113" spans="1:22" ht="15" thickBot="1" x14ac:dyDescent="0.35">
      <c r="A113" s="85" t="s">
        <v>151</v>
      </c>
      <c r="B113" s="86">
        <v>3939.4</v>
      </c>
      <c r="C113" s="86">
        <v>0</v>
      </c>
      <c r="D113" s="86">
        <v>0</v>
      </c>
      <c r="E113" s="86">
        <v>0</v>
      </c>
      <c r="F113" s="86">
        <v>0</v>
      </c>
      <c r="G113" s="86">
        <v>4735.2</v>
      </c>
      <c r="H113" s="86">
        <v>0</v>
      </c>
      <c r="I113" s="86">
        <v>0</v>
      </c>
      <c r="J113" s="86">
        <v>1246.9000000000001</v>
      </c>
      <c r="K113" s="86">
        <v>0</v>
      </c>
      <c r="L113" s="86">
        <v>0</v>
      </c>
      <c r="M113" s="86">
        <v>948.6</v>
      </c>
      <c r="N113" s="86">
        <v>0</v>
      </c>
      <c r="O113" s="86">
        <v>0</v>
      </c>
      <c r="P113" s="86">
        <v>126</v>
      </c>
      <c r="Q113" s="86">
        <v>0</v>
      </c>
      <c r="R113" s="86">
        <v>2347.6999999999998</v>
      </c>
      <c r="S113" s="86">
        <v>13343.8</v>
      </c>
      <c r="T113" s="86">
        <v>12000</v>
      </c>
      <c r="U113" s="86">
        <v>-1343.8</v>
      </c>
      <c r="V113" s="86">
        <v>-11.2</v>
      </c>
    </row>
    <row r="114" spans="1:22" ht="15" thickBot="1" x14ac:dyDescent="0.35">
      <c r="A114" s="85" t="s">
        <v>152</v>
      </c>
      <c r="B114" s="86">
        <v>3024.1</v>
      </c>
      <c r="C114" s="86">
        <v>1687.9</v>
      </c>
      <c r="D114" s="86">
        <v>126</v>
      </c>
      <c r="E114" s="86">
        <v>0</v>
      </c>
      <c r="F114" s="86">
        <v>941.5</v>
      </c>
      <c r="G114" s="86">
        <v>4735.2</v>
      </c>
      <c r="H114" s="86">
        <v>567</v>
      </c>
      <c r="I114" s="86">
        <v>0</v>
      </c>
      <c r="J114" s="86">
        <v>1956.6</v>
      </c>
      <c r="K114" s="86">
        <v>0</v>
      </c>
      <c r="L114" s="86">
        <v>0</v>
      </c>
      <c r="M114" s="86">
        <v>948.6</v>
      </c>
      <c r="N114" s="86">
        <v>0</v>
      </c>
      <c r="O114" s="86">
        <v>0</v>
      </c>
      <c r="P114" s="86">
        <v>126</v>
      </c>
      <c r="Q114" s="86">
        <v>0</v>
      </c>
      <c r="R114" s="86">
        <v>0</v>
      </c>
      <c r="S114" s="86">
        <v>14112.9</v>
      </c>
      <c r="T114" s="86">
        <v>14000</v>
      </c>
      <c r="U114" s="86">
        <v>-112.9</v>
      </c>
      <c r="V114" s="86">
        <v>-0.81</v>
      </c>
    </row>
    <row r="115" spans="1:22" ht="15" thickBot="1" x14ac:dyDescent="0.35">
      <c r="A115" s="85" t="s">
        <v>153</v>
      </c>
      <c r="B115" s="86">
        <v>3024.1</v>
      </c>
      <c r="C115" s="86">
        <v>0</v>
      </c>
      <c r="D115" s="86">
        <v>0</v>
      </c>
      <c r="E115" s="86">
        <v>0</v>
      </c>
      <c r="F115" s="86">
        <v>941.5</v>
      </c>
      <c r="G115" s="86">
        <v>2331.1</v>
      </c>
      <c r="H115" s="86">
        <v>567</v>
      </c>
      <c r="I115" s="86">
        <v>0</v>
      </c>
      <c r="J115" s="86">
        <v>1326.6</v>
      </c>
      <c r="K115" s="86">
        <v>0</v>
      </c>
      <c r="L115" s="86">
        <v>0</v>
      </c>
      <c r="M115" s="86">
        <v>948.6</v>
      </c>
      <c r="N115" s="86">
        <v>0</v>
      </c>
      <c r="O115" s="86">
        <v>0</v>
      </c>
      <c r="P115" s="86">
        <v>0</v>
      </c>
      <c r="Q115" s="86">
        <v>0</v>
      </c>
      <c r="R115" s="86">
        <v>2347.6999999999998</v>
      </c>
      <c r="S115" s="86">
        <v>11486.5</v>
      </c>
      <c r="T115" s="86">
        <v>11000</v>
      </c>
      <c r="U115" s="86">
        <v>-486.5</v>
      </c>
      <c r="V115" s="86">
        <v>-4.42</v>
      </c>
    </row>
    <row r="116" spans="1:22" ht="15" thickBot="1" x14ac:dyDescent="0.35">
      <c r="A116" s="85" t="s">
        <v>154</v>
      </c>
      <c r="B116" s="86">
        <v>3024.1</v>
      </c>
      <c r="C116" s="86">
        <v>0</v>
      </c>
      <c r="D116" s="86">
        <v>126</v>
      </c>
      <c r="E116" s="86">
        <v>2012.5</v>
      </c>
      <c r="F116" s="86">
        <v>941.5</v>
      </c>
      <c r="G116" s="86">
        <v>2772.1</v>
      </c>
      <c r="H116" s="86">
        <v>567</v>
      </c>
      <c r="I116" s="86">
        <v>0</v>
      </c>
      <c r="J116" s="86">
        <v>1246.9000000000001</v>
      </c>
      <c r="K116" s="86">
        <v>0</v>
      </c>
      <c r="L116" s="86">
        <v>0</v>
      </c>
      <c r="M116" s="86">
        <v>948.6</v>
      </c>
      <c r="N116" s="86">
        <v>0</v>
      </c>
      <c r="O116" s="86">
        <v>0</v>
      </c>
      <c r="P116" s="86">
        <v>126</v>
      </c>
      <c r="Q116" s="86">
        <v>0</v>
      </c>
      <c r="R116" s="86">
        <v>2347.6999999999998</v>
      </c>
      <c r="S116" s="86">
        <v>14112.4</v>
      </c>
      <c r="T116" s="86">
        <v>14000</v>
      </c>
      <c r="U116" s="86">
        <v>-112.4</v>
      </c>
      <c r="V116" s="86">
        <v>-0.8</v>
      </c>
    </row>
    <row r="117" spans="1:22" ht="15" thickBot="1" x14ac:dyDescent="0.35">
      <c r="A117" s="85" t="s">
        <v>155</v>
      </c>
      <c r="B117" s="86">
        <v>3024.1</v>
      </c>
      <c r="C117" s="86">
        <v>0</v>
      </c>
      <c r="D117" s="86">
        <v>0</v>
      </c>
      <c r="E117" s="86">
        <v>4221.1000000000004</v>
      </c>
      <c r="F117" s="86">
        <v>941.5</v>
      </c>
      <c r="G117" s="86">
        <v>2772.1</v>
      </c>
      <c r="H117" s="86">
        <v>567</v>
      </c>
      <c r="I117" s="86">
        <v>0</v>
      </c>
      <c r="J117" s="86">
        <v>0</v>
      </c>
      <c r="K117" s="86">
        <v>0</v>
      </c>
      <c r="L117" s="86">
        <v>0</v>
      </c>
      <c r="M117" s="86">
        <v>948.6</v>
      </c>
      <c r="N117" s="86">
        <v>0</v>
      </c>
      <c r="O117" s="86">
        <v>0</v>
      </c>
      <c r="P117" s="86">
        <v>126</v>
      </c>
      <c r="Q117" s="86">
        <v>0</v>
      </c>
      <c r="R117" s="86">
        <v>504</v>
      </c>
      <c r="S117" s="86">
        <v>13104.4</v>
      </c>
      <c r="T117" s="86">
        <v>13000</v>
      </c>
      <c r="U117" s="86">
        <v>-104.4</v>
      </c>
      <c r="V117" s="86">
        <v>-0.8</v>
      </c>
    </row>
    <row r="118" spans="1:22" ht="15" thickBot="1" x14ac:dyDescent="0.35">
      <c r="A118" s="85" t="s">
        <v>156</v>
      </c>
      <c r="B118" s="86">
        <v>3939.4</v>
      </c>
      <c r="C118" s="86">
        <v>0</v>
      </c>
      <c r="D118" s="86">
        <v>0</v>
      </c>
      <c r="E118" s="86">
        <v>1588.2</v>
      </c>
      <c r="F118" s="86">
        <v>941.5</v>
      </c>
      <c r="G118" s="86">
        <v>2772.1</v>
      </c>
      <c r="H118" s="86">
        <v>567</v>
      </c>
      <c r="I118" s="86">
        <v>0</v>
      </c>
      <c r="J118" s="86">
        <v>0</v>
      </c>
      <c r="K118" s="86">
        <v>0</v>
      </c>
      <c r="L118" s="86">
        <v>0</v>
      </c>
      <c r="M118" s="86">
        <v>948.6</v>
      </c>
      <c r="N118" s="86">
        <v>0</v>
      </c>
      <c r="O118" s="86">
        <v>0</v>
      </c>
      <c r="P118" s="86">
        <v>0</v>
      </c>
      <c r="Q118" s="86">
        <v>0</v>
      </c>
      <c r="R118" s="86">
        <v>2347.6999999999998</v>
      </c>
      <c r="S118" s="86">
        <v>13104.4</v>
      </c>
      <c r="T118" s="86">
        <v>13000</v>
      </c>
      <c r="U118" s="86">
        <v>-104.4</v>
      </c>
      <c r="V118" s="86">
        <v>-0.8</v>
      </c>
    </row>
    <row r="119" spans="1:22" ht="15" thickBot="1" x14ac:dyDescent="0.35">
      <c r="A119" s="85" t="s">
        <v>157</v>
      </c>
      <c r="B119" s="86">
        <v>3024.1</v>
      </c>
      <c r="C119" s="86">
        <v>1687.9</v>
      </c>
      <c r="D119" s="86">
        <v>126</v>
      </c>
      <c r="E119" s="86">
        <v>0</v>
      </c>
      <c r="F119" s="86">
        <v>490.9</v>
      </c>
      <c r="G119" s="86">
        <v>4735.2</v>
      </c>
      <c r="H119" s="86">
        <v>567</v>
      </c>
      <c r="I119" s="86">
        <v>0</v>
      </c>
      <c r="J119" s="86">
        <v>0</v>
      </c>
      <c r="K119" s="86">
        <v>0</v>
      </c>
      <c r="L119" s="86">
        <v>0</v>
      </c>
      <c r="M119" s="86">
        <v>0</v>
      </c>
      <c r="N119" s="86">
        <v>0</v>
      </c>
      <c r="O119" s="86">
        <v>0</v>
      </c>
      <c r="P119" s="86">
        <v>126</v>
      </c>
      <c r="Q119" s="86">
        <v>0</v>
      </c>
      <c r="R119" s="86">
        <v>2347.6999999999998</v>
      </c>
      <c r="S119" s="86">
        <v>13104.9</v>
      </c>
      <c r="T119" s="86">
        <v>13000</v>
      </c>
      <c r="U119" s="86">
        <v>-104.9</v>
      </c>
      <c r="V119" s="86">
        <v>-0.81</v>
      </c>
    </row>
    <row r="120" spans="1:22" ht="15" thickBot="1" x14ac:dyDescent="0.35">
      <c r="A120" s="85" t="s">
        <v>158</v>
      </c>
      <c r="B120" s="86">
        <v>3024.1</v>
      </c>
      <c r="C120" s="86">
        <v>1687.9</v>
      </c>
      <c r="D120" s="86">
        <v>703.1</v>
      </c>
      <c r="E120" s="86">
        <v>0</v>
      </c>
      <c r="F120" s="86">
        <v>490.9</v>
      </c>
      <c r="G120" s="86">
        <v>4735.2</v>
      </c>
      <c r="H120" s="86">
        <v>567</v>
      </c>
      <c r="I120" s="86">
        <v>0</v>
      </c>
      <c r="J120" s="86">
        <v>1956.6</v>
      </c>
      <c r="K120" s="86">
        <v>0</v>
      </c>
      <c r="L120" s="86">
        <v>0</v>
      </c>
      <c r="M120" s="86">
        <v>948.6</v>
      </c>
      <c r="N120" s="86">
        <v>0</v>
      </c>
      <c r="O120" s="86">
        <v>0</v>
      </c>
      <c r="P120" s="86">
        <v>0</v>
      </c>
      <c r="Q120" s="86">
        <v>0</v>
      </c>
      <c r="R120" s="86">
        <v>0</v>
      </c>
      <c r="S120" s="86">
        <v>14113.4</v>
      </c>
      <c r="T120" s="86">
        <v>14000</v>
      </c>
      <c r="U120" s="86">
        <v>-113.4</v>
      </c>
      <c r="V120" s="86">
        <v>-0.81</v>
      </c>
    </row>
    <row r="121" spans="1:22" ht="15" thickBot="1" x14ac:dyDescent="0.35">
      <c r="A121" s="85" t="s">
        <v>159</v>
      </c>
      <c r="B121" s="86">
        <v>3024.1</v>
      </c>
      <c r="C121" s="86">
        <v>1687.9</v>
      </c>
      <c r="D121" s="86">
        <v>703.1</v>
      </c>
      <c r="E121" s="86">
        <v>0</v>
      </c>
      <c r="F121" s="86">
        <v>941.5</v>
      </c>
      <c r="G121" s="86">
        <v>4098.7</v>
      </c>
      <c r="H121" s="86">
        <v>567</v>
      </c>
      <c r="I121" s="86">
        <v>0</v>
      </c>
      <c r="J121" s="86">
        <v>1956.6</v>
      </c>
      <c r="K121" s="86">
        <v>0</v>
      </c>
      <c r="L121" s="86">
        <v>0</v>
      </c>
      <c r="M121" s="86">
        <v>0</v>
      </c>
      <c r="N121" s="86">
        <v>0</v>
      </c>
      <c r="O121" s="86">
        <v>0</v>
      </c>
      <c r="P121" s="86">
        <v>126</v>
      </c>
      <c r="Q121" s="86">
        <v>0</v>
      </c>
      <c r="R121" s="86">
        <v>0</v>
      </c>
      <c r="S121" s="86">
        <v>13104.9</v>
      </c>
      <c r="T121" s="86">
        <v>13000</v>
      </c>
      <c r="U121" s="86">
        <v>-104.9</v>
      </c>
      <c r="V121" s="86">
        <v>-0.81</v>
      </c>
    </row>
    <row r="122" spans="1:22" ht="15" thickBot="1" x14ac:dyDescent="0.35">
      <c r="A122" s="85" t="s">
        <v>160</v>
      </c>
      <c r="B122" s="86">
        <v>3024.1</v>
      </c>
      <c r="C122" s="86">
        <v>1687.9</v>
      </c>
      <c r="D122" s="86">
        <v>703.1</v>
      </c>
      <c r="E122" s="86">
        <v>0</v>
      </c>
      <c r="F122" s="86">
        <v>941.5</v>
      </c>
      <c r="G122" s="86">
        <v>2331.1</v>
      </c>
      <c r="H122" s="86">
        <v>630</v>
      </c>
      <c r="I122" s="86">
        <v>0</v>
      </c>
      <c r="J122" s="86">
        <v>1246.9000000000001</v>
      </c>
      <c r="K122" s="86">
        <v>0</v>
      </c>
      <c r="L122" s="86">
        <v>0</v>
      </c>
      <c r="M122" s="86">
        <v>948.6</v>
      </c>
      <c r="N122" s="86">
        <v>0</v>
      </c>
      <c r="O122" s="86">
        <v>0</v>
      </c>
      <c r="P122" s="86">
        <v>0</v>
      </c>
      <c r="Q122" s="86">
        <v>0</v>
      </c>
      <c r="R122" s="86">
        <v>0</v>
      </c>
      <c r="S122" s="86">
        <v>11513.2</v>
      </c>
      <c r="T122" s="86">
        <v>11000</v>
      </c>
      <c r="U122" s="86">
        <v>-513.20000000000005</v>
      </c>
      <c r="V122" s="86">
        <v>-4.67</v>
      </c>
    </row>
    <row r="123" spans="1:22" ht="15" thickBot="1" x14ac:dyDescent="0.35">
      <c r="A123" s="85" t="s">
        <v>161</v>
      </c>
      <c r="B123" s="86">
        <v>3024.1</v>
      </c>
      <c r="C123" s="86">
        <v>1687.9</v>
      </c>
      <c r="D123" s="86">
        <v>703.1</v>
      </c>
      <c r="E123" s="86">
        <v>0</v>
      </c>
      <c r="F123" s="86">
        <v>1870.4</v>
      </c>
      <c r="G123" s="86">
        <v>2331.1</v>
      </c>
      <c r="H123" s="86">
        <v>1071</v>
      </c>
      <c r="I123" s="86">
        <v>0</v>
      </c>
      <c r="J123" s="86">
        <v>1326.6</v>
      </c>
      <c r="K123" s="86">
        <v>0</v>
      </c>
      <c r="L123" s="86">
        <v>0</v>
      </c>
      <c r="M123" s="86">
        <v>948.6</v>
      </c>
      <c r="N123" s="86">
        <v>0</v>
      </c>
      <c r="O123" s="86">
        <v>0</v>
      </c>
      <c r="P123" s="86">
        <v>126</v>
      </c>
      <c r="Q123" s="86">
        <v>0</v>
      </c>
      <c r="R123" s="86">
        <v>2347.6999999999998</v>
      </c>
      <c r="S123" s="86">
        <v>15436.5</v>
      </c>
      <c r="T123" s="86">
        <v>16000</v>
      </c>
      <c r="U123" s="86">
        <v>563.5</v>
      </c>
      <c r="V123" s="86">
        <v>3.52</v>
      </c>
    </row>
    <row r="124" spans="1:22" ht="15" thickBot="1" x14ac:dyDescent="0.35">
      <c r="A124" s="85" t="s">
        <v>162</v>
      </c>
      <c r="B124" s="86">
        <v>3024.1</v>
      </c>
      <c r="C124" s="86">
        <v>1687.9</v>
      </c>
      <c r="D124" s="86">
        <v>252</v>
      </c>
      <c r="E124" s="86">
        <v>1588.2</v>
      </c>
      <c r="F124" s="86">
        <v>1870.4</v>
      </c>
      <c r="G124" s="86">
        <v>2331.1</v>
      </c>
      <c r="H124" s="86">
        <v>1071</v>
      </c>
      <c r="I124" s="86">
        <v>0</v>
      </c>
      <c r="J124" s="86">
        <v>0</v>
      </c>
      <c r="K124" s="86">
        <v>0</v>
      </c>
      <c r="L124" s="86">
        <v>0</v>
      </c>
      <c r="M124" s="86">
        <v>948.6</v>
      </c>
      <c r="N124" s="86">
        <v>0</v>
      </c>
      <c r="O124" s="86">
        <v>0</v>
      </c>
      <c r="P124" s="86">
        <v>0</v>
      </c>
      <c r="Q124" s="86">
        <v>0</v>
      </c>
      <c r="R124" s="86">
        <v>2347.6999999999998</v>
      </c>
      <c r="S124" s="86">
        <v>15121</v>
      </c>
      <c r="T124" s="86">
        <v>15000</v>
      </c>
      <c r="U124" s="86">
        <v>-121</v>
      </c>
      <c r="V124" s="86">
        <v>-0.81</v>
      </c>
    </row>
    <row r="125" spans="1:22" ht="15" thickBot="1" x14ac:dyDescent="0.35">
      <c r="A125" s="85" t="s">
        <v>163</v>
      </c>
      <c r="B125" s="86">
        <v>3939.4</v>
      </c>
      <c r="C125" s="86">
        <v>1687.9</v>
      </c>
      <c r="D125" s="86">
        <v>252</v>
      </c>
      <c r="E125" s="86">
        <v>0</v>
      </c>
      <c r="F125" s="86">
        <v>1870.4</v>
      </c>
      <c r="G125" s="86">
        <v>2331.1</v>
      </c>
      <c r="H125" s="86">
        <v>1071</v>
      </c>
      <c r="I125" s="86">
        <v>0</v>
      </c>
      <c r="J125" s="86">
        <v>0</v>
      </c>
      <c r="K125" s="86">
        <v>0</v>
      </c>
      <c r="L125" s="86">
        <v>819</v>
      </c>
      <c r="M125" s="86">
        <v>0</v>
      </c>
      <c r="N125" s="86">
        <v>0</v>
      </c>
      <c r="O125" s="86">
        <v>0</v>
      </c>
      <c r="P125" s="86">
        <v>126</v>
      </c>
      <c r="Q125" s="86">
        <v>0</v>
      </c>
      <c r="R125" s="86">
        <v>0</v>
      </c>
      <c r="S125" s="86">
        <v>12096.9</v>
      </c>
      <c r="T125" s="86">
        <v>12000</v>
      </c>
      <c r="U125" s="86">
        <v>-96.9</v>
      </c>
      <c r="V125" s="86">
        <v>-0.81</v>
      </c>
    </row>
    <row r="126" spans="1:22" ht="15" thickBot="1" x14ac:dyDescent="0.35">
      <c r="A126" s="85" t="s">
        <v>164</v>
      </c>
      <c r="B126" s="86">
        <v>0</v>
      </c>
      <c r="C126" s="86">
        <v>1687.9</v>
      </c>
      <c r="D126" s="86">
        <v>703.1</v>
      </c>
      <c r="E126" s="86">
        <v>0</v>
      </c>
      <c r="F126" s="86">
        <v>1870.4</v>
      </c>
      <c r="G126" s="86">
        <v>0</v>
      </c>
      <c r="H126" s="86">
        <v>1071</v>
      </c>
      <c r="I126" s="86">
        <v>0</v>
      </c>
      <c r="J126" s="86">
        <v>1326.6</v>
      </c>
      <c r="K126" s="86">
        <v>0</v>
      </c>
      <c r="L126" s="86">
        <v>0</v>
      </c>
      <c r="M126" s="86">
        <v>948.6</v>
      </c>
      <c r="N126" s="86">
        <v>0</v>
      </c>
      <c r="O126" s="86">
        <v>0</v>
      </c>
      <c r="P126" s="86">
        <v>126</v>
      </c>
      <c r="Q126" s="86">
        <v>0</v>
      </c>
      <c r="R126" s="86">
        <v>2347.6999999999998</v>
      </c>
      <c r="S126" s="86">
        <v>10081.299999999999</v>
      </c>
      <c r="T126" s="86">
        <v>10000</v>
      </c>
      <c r="U126" s="86">
        <v>-81.3</v>
      </c>
      <c r="V126" s="86">
        <v>-0.81</v>
      </c>
    </row>
    <row r="127" spans="1:22" ht="15" thickBot="1" x14ac:dyDescent="0.35">
      <c r="A127" s="85" t="s">
        <v>165</v>
      </c>
      <c r="B127" s="86">
        <v>0</v>
      </c>
      <c r="C127" s="86">
        <v>1687.9</v>
      </c>
      <c r="D127" s="86">
        <v>252</v>
      </c>
      <c r="E127" s="86">
        <v>0</v>
      </c>
      <c r="F127" s="86">
        <v>1870.4</v>
      </c>
      <c r="G127" s="86">
        <v>0</v>
      </c>
      <c r="H127" s="86">
        <v>1071</v>
      </c>
      <c r="I127" s="86">
        <v>0</v>
      </c>
      <c r="J127" s="86">
        <v>1956.6</v>
      </c>
      <c r="K127" s="86">
        <v>0</v>
      </c>
      <c r="L127" s="86">
        <v>0</v>
      </c>
      <c r="M127" s="86">
        <v>948.6</v>
      </c>
      <c r="N127" s="86">
        <v>0</v>
      </c>
      <c r="O127" s="86">
        <v>0</v>
      </c>
      <c r="P127" s="86">
        <v>126</v>
      </c>
      <c r="Q127" s="86">
        <v>1837.1</v>
      </c>
      <c r="R127" s="86">
        <v>2347.6999999999998</v>
      </c>
      <c r="S127" s="86">
        <v>12097.4</v>
      </c>
      <c r="T127" s="86">
        <v>12000</v>
      </c>
      <c r="U127" s="86">
        <v>-97.4</v>
      </c>
      <c r="V127" s="86">
        <v>-0.81</v>
      </c>
    </row>
    <row r="128" spans="1:22" ht="15" thickBot="1" x14ac:dyDescent="0.35">
      <c r="T128">
        <f>CORREL(S101:S127,T101:T127)</f>
        <v>0.85400191650842983</v>
      </c>
    </row>
    <row r="129" spans="1:2" ht="18.600000000000001" thickBot="1" x14ac:dyDescent="0.35">
      <c r="A129" s="87" t="s">
        <v>242</v>
      </c>
      <c r="B129" s="88">
        <v>28481.4</v>
      </c>
    </row>
    <row r="130" spans="1:2" ht="18.600000000000001" thickBot="1" x14ac:dyDescent="0.35">
      <c r="A130" s="87" t="s">
        <v>243</v>
      </c>
      <c r="B130" s="88">
        <v>0</v>
      </c>
    </row>
    <row r="131" spans="1:2" ht="18.600000000000001" thickBot="1" x14ac:dyDescent="0.35">
      <c r="A131" s="87" t="s">
        <v>244</v>
      </c>
      <c r="B131" s="88">
        <v>337999.6</v>
      </c>
    </row>
    <row r="132" spans="1:2" ht="18.600000000000001" thickBot="1" x14ac:dyDescent="0.35">
      <c r="A132" s="87" t="s">
        <v>245</v>
      </c>
      <c r="B132" s="88">
        <v>338000</v>
      </c>
    </row>
    <row r="133" spans="1:2" ht="27.6" thickBot="1" x14ac:dyDescent="0.35">
      <c r="A133" s="87" t="s">
        <v>246</v>
      </c>
      <c r="B133" s="88">
        <v>-0.4</v>
      </c>
    </row>
    <row r="134" spans="1:2" ht="27.6" thickBot="1" x14ac:dyDescent="0.35">
      <c r="A134" s="87" t="s">
        <v>247</v>
      </c>
      <c r="B134" s="88"/>
    </row>
    <row r="135" spans="1:2" ht="27.6" thickBot="1" x14ac:dyDescent="0.35">
      <c r="A135" s="87" t="s">
        <v>248</v>
      </c>
      <c r="B135" s="88"/>
    </row>
    <row r="136" spans="1:2" ht="18.600000000000001" thickBot="1" x14ac:dyDescent="0.35">
      <c r="A136" s="87" t="s">
        <v>249</v>
      </c>
      <c r="B136" s="88">
        <v>0</v>
      </c>
    </row>
    <row r="138" spans="1:2" x14ac:dyDescent="0.3">
      <c r="A138" s="78" t="s">
        <v>250</v>
      </c>
    </row>
    <row r="140" spans="1:2" x14ac:dyDescent="0.3">
      <c r="A140" s="89" t="s">
        <v>278</v>
      </c>
    </row>
    <row r="141" spans="1:2" x14ac:dyDescent="0.3">
      <c r="A141" s="89" t="s">
        <v>319</v>
      </c>
    </row>
  </sheetData>
  <hyperlinks>
    <hyperlink ref="A138" r:id="rId1" display="https://miau.my-x.hu/myx-free/coco/test/440628520230608152021.html" xr:uid="{B00E4492-5191-4F69-A443-3AD701BD64F5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EAF24-63E1-42A9-8DE8-8CA97468083B}">
  <dimension ref="A1:V139"/>
  <sheetViews>
    <sheetView topLeftCell="A106" workbookViewId="0">
      <selection activeCell="T126" sqref="T126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8929728</v>
      </c>
      <c r="C5" s="83" t="s">
        <v>114</v>
      </c>
      <c r="D5" s="84">
        <v>26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354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10000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11000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13000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12000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13000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12000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11000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12000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11000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14000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12000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12000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14000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11000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14000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13000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13000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13000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14000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13000</v>
      </c>
    </row>
    <row r="28" spans="1:19" ht="15" thickBot="1" x14ac:dyDescent="0.35">
      <c r="A28" s="85" t="s">
        <v>159</v>
      </c>
      <c r="B28" s="86">
        <v>3</v>
      </c>
      <c r="C28" s="86">
        <v>14</v>
      </c>
      <c r="D28" s="86">
        <v>3</v>
      </c>
      <c r="E28" s="86">
        <v>20</v>
      </c>
      <c r="F28" s="86">
        <v>10</v>
      </c>
      <c r="G28" s="86">
        <v>15</v>
      </c>
      <c r="H28" s="86">
        <v>11</v>
      </c>
      <c r="I28" s="86">
        <v>1</v>
      </c>
      <c r="J28" s="86">
        <v>2</v>
      </c>
      <c r="K28" s="86">
        <v>1</v>
      </c>
      <c r="L28" s="86">
        <v>12</v>
      </c>
      <c r="M28" s="86">
        <v>28</v>
      </c>
      <c r="N28" s="86">
        <v>1</v>
      </c>
      <c r="O28" s="86">
        <v>1</v>
      </c>
      <c r="P28" s="86">
        <v>1</v>
      </c>
      <c r="Q28" s="86">
        <v>5</v>
      </c>
      <c r="R28" s="86">
        <v>17</v>
      </c>
      <c r="S28" s="86">
        <v>11000</v>
      </c>
    </row>
    <row r="29" spans="1:19" ht="15" thickBot="1" x14ac:dyDescent="0.35">
      <c r="A29" s="85" t="s">
        <v>160</v>
      </c>
      <c r="B29" s="86">
        <v>3</v>
      </c>
      <c r="C29" s="86">
        <v>3</v>
      </c>
      <c r="D29" s="86">
        <v>6</v>
      </c>
      <c r="E29" s="86">
        <v>24</v>
      </c>
      <c r="F29" s="86">
        <v>11</v>
      </c>
      <c r="G29" s="86">
        <v>22</v>
      </c>
      <c r="H29" s="86">
        <v>9</v>
      </c>
      <c r="I29" s="86">
        <v>3</v>
      </c>
      <c r="J29" s="86">
        <v>12</v>
      </c>
      <c r="K29" s="86">
        <v>24</v>
      </c>
      <c r="L29" s="86">
        <v>12</v>
      </c>
      <c r="M29" s="86">
        <v>1</v>
      </c>
      <c r="N29" s="86">
        <v>1</v>
      </c>
      <c r="O29" s="86">
        <v>1</v>
      </c>
      <c r="P29" s="86">
        <v>28</v>
      </c>
      <c r="Q29" s="86">
        <v>5</v>
      </c>
      <c r="R29" s="86">
        <v>18</v>
      </c>
      <c r="S29" s="86">
        <v>16000</v>
      </c>
    </row>
    <row r="30" spans="1:19" ht="15" thickBot="1" x14ac:dyDescent="0.35">
      <c r="A30" s="85" t="s">
        <v>161</v>
      </c>
      <c r="B30" s="86">
        <v>4</v>
      </c>
      <c r="C30" s="86">
        <v>16</v>
      </c>
      <c r="D30" s="86">
        <v>7</v>
      </c>
      <c r="E30" s="86">
        <v>18</v>
      </c>
      <c r="F30" s="86">
        <v>6</v>
      </c>
      <c r="G30" s="86">
        <v>23</v>
      </c>
      <c r="H30" s="86">
        <v>6</v>
      </c>
      <c r="I30" s="86">
        <v>3</v>
      </c>
      <c r="J30" s="86">
        <v>10</v>
      </c>
      <c r="K30" s="86">
        <v>1</v>
      </c>
      <c r="L30" s="86">
        <v>8</v>
      </c>
      <c r="M30" s="86">
        <v>1</v>
      </c>
      <c r="N30" s="86">
        <v>28</v>
      </c>
      <c r="O30" s="86">
        <v>1</v>
      </c>
      <c r="P30" s="86">
        <v>1</v>
      </c>
      <c r="Q30" s="86">
        <v>5</v>
      </c>
      <c r="R30" s="86">
        <v>12</v>
      </c>
      <c r="S30" s="86">
        <v>15000</v>
      </c>
    </row>
    <row r="31" spans="1:19" ht="15" thickBot="1" x14ac:dyDescent="0.35">
      <c r="A31" s="85" t="s">
        <v>162</v>
      </c>
      <c r="B31" s="86">
        <v>3</v>
      </c>
      <c r="C31" s="86">
        <v>16</v>
      </c>
      <c r="D31" s="86">
        <v>8</v>
      </c>
      <c r="E31" s="86">
        <v>3</v>
      </c>
      <c r="F31" s="86">
        <v>6</v>
      </c>
      <c r="G31" s="86">
        <v>23</v>
      </c>
      <c r="H31" s="86">
        <v>6</v>
      </c>
      <c r="I31" s="86">
        <v>3</v>
      </c>
      <c r="J31" s="86">
        <v>26</v>
      </c>
      <c r="K31" s="86">
        <v>1</v>
      </c>
      <c r="L31" s="86">
        <v>12</v>
      </c>
      <c r="M31" s="86">
        <v>1</v>
      </c>
      <c r="N31" s="86">
        <v>1</v>
      </c>
      <c r="O31" s="86">
        <v>28</v>
      </c>
      <c r="P31" s="86">
        <v>27</v>
      </c>
      <c r="Q31" s="86">
        <v>5</v>
      </c>
      <c r="R31" s="86">
        <v>6</v>
      </c>
      <c r="S31" s="86">
        <v>12000</v>
      </c>
    </row>
    <row r="32" spans="1:19" ht="15" thickBot="1" x14ac:dyDescent="0.35">
      <c r="A32" s="85" t="s">
        <v>163</v>
      </c>
      <c r="B32" s="86">
        <v>1</v>
      </c>
      <c r="C32" s="86">
        <v>11</v>
      </c>
      <c r="D32" s="86">
        <v>10</v>
      </c>
      <c r="E32" s="86">
        <v>26</v>
      </c>
      <c r="F32" s="86">
        <v>6</v>
      </c>
      <c r="G32" s="86">
        <v>23</v>
      </c>
      <c r="H32" s="86">
        <v>6</v>
      </c>
      <c r="I32" s="86">
        <v>3</v>
      </c>
      <c r="J32" s="86">
        <v>26</v>
      </c>
      <c r="K32" s="86">
        <v>27</v>
      </c>
      <c r="L32" s="86">
        <v>1</v>
      </c>
      <c r="M32" s="86">
        <v>24</v>
      </c>
      <c r="N32" s="86">
        <v>1</v>
      </c>
      <c r="O32" s="86">
        <v>1</v>
      </c>
      <c r="P32" s="86">
        <v>1</v>
      </c>
      <c r="Q32" s="86">
        <v>5</v>
      </c>
      <c r="R32" s="86">
        <v>18</v>
      </c>
      <c r="S32" s="86">
        <v>10000</v>
      </c>
    </row>
    <row r="33" spans="1:19" ht="15" thickBot="1" x14ac:dyDescent="0.35">
      <c r="A33" s="85" t="s">
        <v>164</v>
      </c>
      <c r="B33" s="86">
        <v>6</v>
      </c>
      <c r="C33" s="86">
        <v>12</v>
      </c>
      <c r="D33" s="86">
        <v>2</v>
      </c>
      <c r="E33" s="86">
        <v>10</v>
      </c>
      <c r="F33" s="86">
        <v>5</v>
      </c>
      <c r="G33" s="86">
        <v>26</v>
      </c>
      <c r="H33" s="86">
        <v>5</v>
      </c>
      <c r="I33" s="86">
        <v>3</v>
      </c>
      <c r="J33" s="86">
        <v>10</v>
      </c>
      <c r="K33" s="86">
        <v>23</v>
      </c>
      <c r="L33" s="86">
        <v>3</v>
      </c>
      <c r="M33" s="86">
        <v>1</v>
      </c>
      <c r="N33" s="86">
        <v>16</v>
      </c>
      <c r="O33" s="86">
        <v>1</v>
      </c>
      <c r="P33" s="86">
        <v>1</v>
      </c>
      <c r="Q33" s="86">
        <v>5</v>
      </c>
      <c r="R33" s="86">
        <v>4</v>
      </c>
      <c r="S33" s="86">
        <v>12000</v>
      </c>
    </row>
    <row r="34" spans="1:19" ht="18.600000000000001" thickBot="1" x14ac:dyDescent="0.35">
      <c r="A34" s="70"/>
    </row>
    <row r="35" spans="1:19" ht="18.600000000000001" thickBot="1" x14ac:dyDescent="0.35">
      <c r="A35" s="85" t="s">
        <v>169</v>
      </c>
      <c r="B35" s="85" t="s">
        <v>121</v>
      </c>
      <c r="C35" s="85" t="s">
        <v>122</v>
      </c>
      <c r="D35" s="85" t="s">
        <v>123</v>
      </c>
      <c r="E35" s="85" t="s">
        <v>124</v>
      </c>
      <c r="F35" s="85" t="s">
        <v>125</v>
      </c>
      <c r="G35" s="85" t="s">
        <v>126</v>
      </c>
      <c r="H35" s="85" t="s">
        <v>127</v>
      </c>
      <c r="I35" s="85" t="s">
        <v>128</v>
      </c>
      <c r="J35" s="85" t="s">
        <v>129</v>
      </c>
      <c r="K35" s="85" t="s">
        <v>130</v>
      </c>
      <c r="L35" s="85" t="s">
        <v>131</v>
      </c>
      <c r="M35" s="85" t="s">
        <v>132</v>
      </c>
      <c r="N35" s="85" t="s">
        <v>133</v>
      </c>
      <c r="O35" s="85" t="s">
        <v>134</v>
      </c>
      <c r="P35" s="85" t="s">
        <v>135</v>
      </c>
      <c r="Q35" s="85" t="s">
        <v>136</v>
      </c>
      <c r="R35" s="85" t="s">
        <v>137</v>
      </c>
    </row>
    <row r="36" spans="1:19" ht="27.6" thickBot="1" x14ac:dyDescent="0.35">
      <c r="A36" s="85" t="s">
        <v>170</v>
      </c>
      <c r="B36" s="86" t="s">
        <v>355</v>
      </c>
      <c r="C36" s="86" t="s">
        <v>356</v>
      </c>
      <c r="D36" s="86" t="s">
        <v>357</v>
      </c>
      <c r="E36" s="86" t="s">
        <v>358</v>
      </c>
      <c r="F36" s="86" t="s">
        <v>359</v>
      </c>
      <c r="G36" s="86" t="s">
        <v>360</v>
      </c>
      <c r="H36" s="86" t="s">
        <v>361</v>
      </c>
      <c r="I36" s="86" t="s">
        <v>362</v>
      </c>
      <c r="J36" s="86" t="s">
        <v>363</v>
      </c>
      <c r="K36" s="86" t="s">
        <v>180</v>
      </c>
      <c r="L36" s="86" t="s">
        <v>364</v>
      </c>
      <c r="M36" s="86" t="s">
        <v>365</v>
      </c>
      <c r="N36" s="86" t="s">
        <v>365</v>
      </c>
      <c r="O36" s="86" t="s">
        <v>180</v>
      </c>
      <c r="P36" s="86" t="s">
        <v>180</v>
      </c>
      <c r="Q36" s="86" t="s">
        <v>366</v>
      </c>
      <c r="R36" s="86" t="s">
        <v>367</v>
      </c>
    </row>
    <row r="37" spans="1:19" ht="27.6" thickBot="1" x14ac:dyDescent="0.35">
      <c r="A37" s="85" t="s">
        <v>185</v>
      </c>
      <c r="B37" s="86" t="s">
        <v>355</v>
      </c>
      <c r="C37" s="86" t="s">
        <v>356</v>
      </c>
      <c r="D37" s="86" t="s">
        <v>357</v>
      </c>
      <c r="E37" s="86" t="s">
        <v>368</v>
      </c>
      <c r="F37" s="86" t="s">
        <v>359</v>
      </c>
      <c r="G37" s="86" t="s">
        <v>360</v>
      </c>
      <c r="H37" s="86" t="s">
        <v>361</v>
      </c>
      <c r="I37" s="86" t="s">
        <v>180</v>
      </c>
      <c r="J37" s="86" t="s">
        <v>369</v>
      </c>
      <c r="K37" s="86" t="s">
        <v>180</v>
      </c>
      <c r="L37" s="86" t="s">
        <v>364</v>
      </c>
      <c r="M37" s="86" t="s">
        <v>180</v>
      </c>
      <c r="N37" s="86" t="s">
        <v>180</v>
      </c>
      <c r="O37" s="86" t="s">
        <v>180</v>
      </c>
      <c r="P37" s="86" t="s">
        <v>180</v>
      </c>
      <c r="Q37" s="86" t="s">
        <v>366</v>
      </c>
      <c r="R37" s="86" t="s">
        <v>370</v>
      </c>
    </row>
    <row r="38" spans="1:19" ht="27.6" thickBot="1" x14ac:dyDescent="0.35">
      <c r="A38" s="85" t="s">
        <v>190</v>
      </c>
      <c r="B38" s="86" t="s">
        <v>355</v>
      </c>
      <c r="C38" s="86" t="s">
        <v>356</v>
      </c>
      <c r="D38" s="86" t="s">
        <v>357</v>
      </c>
      <c r="E38" s="86" t="s">
        <v>368</v>
      </c>
      <c r="F38" s="86" t="s">
        <v>359</v>
      </c>
      <c r="G38" s="86" t="s">
        <v>360</v>
      </c>
      <c r="H38" s="86" t="s">
        <v>361</v>
      </c>
      <c r="I38" s="86" t="s">
        <v>180</v>
      </c>
      <c r="J38" s="86" t="s">
        <v>369</v>
      </c>
      <c r="K38" s="86" t="s">
        <v>180</v>
      </c>
      <c r="L38" s="86" t="s">
        <v>371</v>
      </c>
      <c r="M38" s="86" t="s">
        <v>180</v>
      </c>
      <c r="N38" s="86" t="s">
        <v>180</v>
      </c>
      <c r="O38" s="86" t="s">
        <v>180</v>
      </c>
      <c r="P38" s="86" t="s">
        <v>180</v>
      </c>
      <c r="Q38" s="86" t="s">
        <v>366</v>
      </c>
      <c r="R38" s="86" t="s">
        <v>370</v>
      </c>
    </row>
    <row r="39" spans="1:19" ht="27.6" thickBot="1" x14ac:dyDescent="0.35">
      <c r="A39" s="85" t="s">
        <v>193</v>
      </c>
      <c r="B39" s="86" t="s">
        <v>372</v>
      </c>
      <c r="C39" s="86" t="s">
        <v>373</v>
      </c>
      <c r="D39" s="86" t="s">
        <v>357</v>
      </c>
      <c r="E39" s="86" t="s">
        <v>368</v>
      </c>
      <c r="F39" s="86" t="s">
        <v>359</v>
      </c>
      <c r="G39" s="86" t="s">
        <v>360</v>
      </c>
      <c r="H39" s="86" t="s">
        <v>361</v>
      </c>
      <c r="I39" s="86" t="s">
        <v>180</v>
      </c>
      <c r="J39" s="86" t="s">
        <v>369</v>
      </c>
      <c r="K39" s="86" t="s">
        <v>180</v>
      </c>
      <c r="L39" s="86" t="s">
        <v>371</v>
      </c>
      <c r="M39" s="86" t="s">
        <v>180</v>
      </c>
      <c r="N39" s="86" t="s">
        <v>180</v>
      </c>
      <c r="O39" s="86" t="s">
        <v>180</v>
      </c>
      <c r="P39" s="86" t="s">
        <v>180</v>
      </c>
      <c r="Q39" s="86" t="s">
        <v>374</v>
      </c>
      <c r="R39" s="86" t="s">
        <v>375</v>
      </c>
    </row>
    <row r="40" spans="1:19" ht="27.6" thickBot="1" x14ac:dyDescent="0.35">
      <c r="A40" s="85" t="s">
        <v>195</v>
      </c>
      <c r="B40" s="86" t="s">
        <v>180</v>
      </c>
      <c r="C40" s="86" t="s">
        <v>373</v>
      </c>
      <c r="D40" s="86" t="s">
        <v>357</v>
      </c>
      <c r="E40" s="86" t="s">
        <v>368</v>
      </c>
      <c r="F40" s="86" t="s">
        <v>359</v>
      </c>
      <c r="G40" s="86" t="s">
        <v>360</v>
      </c>
      <c r="H40" s="86" t="s">
        <v>361</v>
      </c>
      <c r="I40" s="86" t="s">
        <v>180</v>
      </c>
      <c r="J40" s="86" t="s">
        <v>369</v>
      </c>
      <c r="K40" s="86" t="s">
        <v>180</v>
      </c>
      <c r="L40" s="86" t="s">
        <v>371</v>
      </c>
      <c r="M40" s="86" t="s">
        <v>180</v>
      </c>
      <c r="N40" s="86" t="s">
        <v>180</v>
      </c>
      <c r="O40" s="86" t="s">
        <v>180</v>
      </c>
      <c r="P40" s="86" t="s">
        <v>180</v>
      </c>
      <c r="Q40" s="86" t="s">
        <v>180</v>
      </c>
      <c r="R40" s="86" t="s">
        <v>375</v>
      </c>
    </row>
    <row r="41" spans="1:19" ht="27.6" thickBot="1" x14ac:dyDescent="0.35">
      <c r="A41" s="85" t="s">
        <v>198</v>
      </c>
      <c r="B41" s="86" t="s">
        <v>180</v>
      </c>
      <c r="C41" s="86" t="s">
        <v>376</v>
      </c>
      <c r="D41" s="86" t="s">
        <v>357</v>
      </c>
      <c r="E41" s="86" t="s">
        <v>368</v>
      </c>
      <c r="F41" s="86" t="s">
        <v>359</v>
      </c>
      <c r="G41" s="86" t="s">
        <v>377</v>
      </c>
      <c r="H41" s="86" t="s">
        <v>361</v>
      </c>
      <c r="I41" s="86" t="s">
        <v>180</v>
      </c>
      <c r="J41" s="86" t="s">
        <v>369</v>
      </c>
      <c r="K41" s="86" t="s">
        <v>180</v>
      </c>
      <c r="L41" s="86" t="s">
        <v>371</v>
      </c>
      <c r="M41" s="86" t="s">
        <v>180</v>
      </c>
      <c r="N41" s="86" t="s">
        <v>180</v>
      </c>
      <c r="O41" s="86" t="s">
        <v>180</v>
      </c>
      <c r="P41" s="86" t="s">
        <v>180</v>
      </c>
      <c r="Q41" s="86" t="s">
        <v>180</v>
      </c>
      <c r="R41" s="86" t="s">
        <v>375</v>
      </c>
    </row>
    <row r="42" spans="1:19" ht="27.6" thickBot="1" x14ac:dyDescent="0.35">
      <c r="A42" s="85" t="s">
        <v>199</v>
      </c>
      <c r="B42" s="86" t="s">
        <v>180</v>
      </c>
      <c r="C42" s="86" t="s">
        <v>378</v>
      </c>
      <c r="D42" s="86" t="s">
        <v>357</v>
      </c>
      <c r="E42" s="86" t="s">
        <v>368</v>
      </c>
      <c r="F42" s="86" t="s">
        <v>359</v>
      </c>
      <c r="G42" s="86" t="s">
        <v>379</v>
      </c>
      <c r="H42" s="86" t="s">
        <v>361</v>
      </c>
      <c r="I42" s="86" t="s">
        <v>180</v>
      </c>
      <c r="J42" s="86" t="s">
        <v>369</v>
      </c>
      <c r="K42" s="86" t="s">
        <v>180</v>
      </c>
      <c r="L42" s="86" t="s">
        <v>371</v>
      </c>
      <c r="M42" s="86" t="s">
        <v>180</v>
      </c>
      <c r="N42" s="86" t="s">
        <v>180</v>
      </c>
      <c r="O42" s="86" t="s">
        <v>180</v>
      </c>
      <c r="P42" s="86" t="s">
        <v>180</v>
      </c>
      <c r="Q42" s="86" t="s">
        <v>180</v>
      </c>
      <c r="R42" s="86" t="s">
        <v>375</v>
      </c>
    </row>
    <row r="43" spans="1:19" ht="27.6" thickBot="1" x14ac:dyDescent="0.35">
      <c r="A43" s="85" t="s">
        <v>200</v>
      </c>
      <c r="B43" s="86" t="s">
        <v>180</v>
      </c>
      <c r="C43" s="86" t="s">
        <v>378</v>
      </c>
      <c r="D43" s="86" t="s">
        <v>357</v>
      </c>
      <c r="E43" s="86" t="s">
        <v>368</v>
      </c>
      <c r="F43" s="86" t="s">
        <v>359</v>
      </c>
      <c r="G43" s="86" t="s">
        <v>379</v>
      </c>
      <c r="H43" s="86" t="s">
        <v>361</v>
      </c>
      <c r="I43" s="86" t="s">
        <v>180</v>
      </c>
      <c r="J43" s="86" t="s">
        <v>369</v>
      </c>
      <c r="K43" s="86" t="s">
        <v>180</v>
      </c>
      <c r="L43" s="86" t="s">
        <v>371</v>
      </c>
      <c r="M43" s="86" t="s">
        <v>180</v>
      </c>
      <c r="N43" s="86" t="s">
        <v>180</v>
      </c>
      <c r="O43" s="86" t="s">
        <v>180</v>
      </c>
      <c r="P43" s="86" t="s">
        <v>180</v>
      </c>
      <c r="Q43" s="86" t="s">
        <v>180</v>
      </c>
      <c r="R43" s="86" t="s">
        <v>375</v>
      </c>
    </row>
    <row r="44" spans="1:19" ht="27.6" thickBot="1" x14ac:dyDescent="0.35">
      <c r="A44" s="85" t="s">
        <v>202</v>
      </c>
      <c r="B44" s="86" t="s">
        <v>180</v>
      </c>
      <c r="C44" s="86" t="s">
        <v>378</v>
      </c>
      <c r="D44" s="86" t="s">
        <v>357</v>
      </c>
      <c r="E44" s="86" t="s">
        <v>368</v>
      </c>
      <c r="F44" s="86" t="s">
        <v>359</v>
      </c>
      <c r="G44" s="86" t="s">
        <v>379</v>
      </c>
      <c r="H44" s="86" t="s">
        <v>361</v>
      </c>
      <c r="I44" s="86" t="s">
        <v>180</v>
      </c>
      <c r="J44" s="86" t="s">
        <v>369</v>
      </c>
      <c r="K44" s="86" t="s">
        <v>180</v>
      </c>
      <c r="L44" s="86" t="s">
        <v>371</v>
      </c>
      <c r="M44" s="86" t="s">
        <v>180</v>
      </c>
      <c r="N44" s="86" t="s">
        <v>180</v>
      </c>
      <c r="O44" s="86" t="s">
        <v>180</v>
      </c>
      <c r="P44" s="86" t="s">
        <v>180</v>
      </c>
      <c r="Q44" s="86" t="s">
        <v>180</v>
      </c>
      <c r="R44" s="86" t="s">
        <v>375</v>
      </c>
    </row>
    <row r="45" spans="1:19" ht="27.6" thickBot="1" x14ac:dyDescent="0.35">
      <c r="A45" s="85" t="s">
        <v>203</v>
      </c>
      <c r="B45" s="86" t="s">
        <v>180</v>
      </c>
      <c r="C45" s="86" t="s">
        <v>380</v>
      </c>
      <c r="D45" s="86" t="s">
        <v>357</v>
      </c>
      <c r="E45" s="86" t="s">
        <v>381</v>
      </c>
      <c r="F45" s="86" t="s">
        <v>382</v>
      </c>
      <c r="G45" s="86" t="s">
        <v>379</v>
      </c>
      <c r="H45" s="86" t="s">
        <v>383</v>
      </c>
      <c r="I45" s="86" t="s">
        <v>180</v>
      </c>
      <c r="J45" s="86" t="s">
        <v>369</v>
      </c>
      <c r="K45" s="86" t="s">
        <v>180</v>
      </c>
      <c r="L45" s="86" t="s">
        <v>384</v>
      </c>
      <c r="M45" s="86" t="s">
        <v>180</v>
      </c>
      <c r="N45" s="86" t="s">
        <v>180</v>
      </c>
      <c r="O45" s="86" t="s">
        <v>180</v>
      </c>
      <c r="P45" s="86" t="s">
        <v>180</v>
      </c>
      <c r="Q45" s="86" t="s">
        <v>180</v>
      </c>
      <c r="R45" s="86" t="s">
        <v>375</v>
      </c>
    </row>
    <row r="46" spans="1:19" ht="27.6" thickBot="1" x14ac:dyDescent="0.35">
      <c r="A46" s="85" t="s">
        <v>205</v>
      </c>
      <c r="B46" s="86" t="s">
        <v>180</v>
      </c>
      <c r="C46" s="86" t="s">
        <v>380</v>
      </c>
      <c r="D46" s="86" t="s">
        <v>357</v>
      </c>
      <c r="E46" s="86" t="s">
        <v>381</v>
      </c>
      <c r="F46" s="86" t="s">
        <v>382</v>
      </c>
      <c r="G46" s="86" t="s">
        <v>379</v>
      </c>
      <c r="H46" s="86" t="s">
        <v>385</v>
      </c>
      <c r="I46" s="86" t="s">
        <v>180</v>
      </c>
      <c r="J46" s="86" t="s">
        <v>369</v>
      </c>
      <c r="K46" s="86" t="s">
        <v>180</v>
      </c>
      <c r="L46" s="86" t="s">
        <v>180</v>
      </c>
      <c r="M46" s="86" t="s">
        <v>180</v>
      </c>
      <c r="N46" s="86" t="s">
        <v>180</v>
      </c>
      <c r="O46" s="86" t="s">
        <v>180</v>
      </c>
      <c r="P46" s="86" t="s">
        <v>180</v>
      </c>
      <c r="Q46" s="86" t="s">
        <v>180</v>
      </c>
      <c r="R46" s="86" t="s">
        <v>375</v>
      </c>
    </row>
    <row r="47" spans="1:19" ht="27.6" thickBot="1" x14ac:dyDescent="0.35">
      <c r="A47" s="85" t="s">
        <v>208</v>
      </c>
      <c r="B47" s="86" t="s">
        <v>180</v>
      </c>
      <c r="C47" s="86" t="s">
        <v>380</v>
      </c>
      <c r="D47" s="86" t="s">
        <v>357</v>
      </c>
      <c r="E47" s="86" t="s">
        <v>381</v>
      </c>
      <c r="F47" s="86" t="s">
        <v>382</v>
      </c>
      <c r="G47" s="86" t="s">
        <v>386</v>
      </c>
      <c r="H47" s="86" t="s">
        <v>385</v>
      </c>
      <c r="I47" s="86" t="s">
        <v>180</v>
      </c>
      <c r="J47" s="86" t="s">
        <v>369</v>
      </c>
      <c r="K47" s="86" t="s">
        <v>180</v>
      </c>
      <c r="L47" s="86" t="s">
        <v>180</v>
      </c>
      <c r="M47" s="86" t="s">
        <v>180</v>
      </c>
      <c r="N47" s="86" t="s">
        <v>180</v>
      </c>
      <c r="O47" s="86" t="s">
        <v>180</v>
      </c>
      <c r="P47" s="86" t="s">
        <v>180</v>
      </c>
      <c r="Q47" s="86" t="s">
        <v>180</v>
      </c>
      <c r="R47" s="86" t="s">
        <v>375</v>
      </c>
    </row>
    <row r="48" spans="1:19" ht="27.6" thickBot="1" x14ac:dyDescent="0.35">
      <c r="A48" s="85" t="s">
        <v>209</v>
      </c>
      <c r="B48" s="86" t="s">
        <v>180</v>
      </c>
      <c r="C48" s="86" t="s">
        <v>380</v>
      </c>
      <c r="D48" s="86" t="s">
        <v>357</v>
      </c>
      <c r="E48" s="86" t="s">
        <v>381</v>
      </c>
      <c r="F48" s="86" t="s">
        <v>382</v>
      </c>
      <c r="G48" s="86" t="s">
        <v>386</v>
      </c>
      <c r="H48" s="86" t="s">
        <v>385</v>
      </c>
      <c r="I48" s="86" t="s">
        <v>180</v>
      </c>
      <c r="J48" s="86" t="s">
        <v>369</v>
      </c>
      <c r="K48" s="86" t="s">
        <v>180</v>
      </c>
      <c r="L48" s="86" t="s">
        <v>180</v>
      </c>
      <c r="M48" s="86" t="s">
        <v>180</v>
      </c>
      <c r="N48" s="86" t="s">
        <v>180</v>
      </c>
      <c r="O48" s="86" t="s">
        <v>180</v>
      </c>
      <c r="P48" s="86" t="s">
        <v>180</v>
      </c>
      <c r="Q48" s="86" t="s">
        <v>180</v>
      </c>
      <c r="R48" s="86" t="s">
        <v>387</v>
      </c>
    </row>
    <row r="49" spans="1:18" ht="27.6" thickBot="1" x14ac:dyDescent="0.35">
      <c r="A49" s="85" t="s">
        <v>212</v>
      </c>
      <c r="B49" s="86" t="s">
        <v>180</v>
      </c>
      <c r="C49" s="86" t="s">
        <v>380</v>
      </c>
      <c r="D49" s="86" t="s">
        <v>357</v>
      </c>
      <c r="E49" s="86" t="s">
        <v>381</v>
      </c>
      <c r="F49" s="86" t="s">
        <v>382</v>
      </c>
      <c r="G49" s="86" t="s">
        <v>386</v>
      </c>
      <c r="H49" s="86" t="s">
        <v>385</v>
      </c>
      <c r="I49" s="86" t="s">
        <v>180</v>
      </c>
      <c r="J49" s="86" t="s">
        <v>369</v>
      </c>
      <c r="K49" s="86" t="s">
        <v>180</v>
      </c>
      <c r="L49" s="86" t="s">
        <v>180</v>
      </c>
      <c r="M49" s="86" t="s">
        <v>180</v>
      </c>
      <c r="N49" s="86" t="s">
        <v>180</v>
      </c>
      <c r="O49" s="86" t="s">
        <v>180</v>
      </c>
      <c r="P49" s="86" t="s">
        <v>180</v>
      </c>
      <c r="Q49" s="86" t="s">
        <v>180</v>
      </c>
      <c r="R49" s="86" t="s">
        <v>180</v>
      </c>
    </row>
    <row r="50" spans="1:18" ht="27.6" thickBot="1" x14ac:dyDescent="0.35">
      <c r="A50" s="85" t="s">
        <v>213</v>
      </c>
      <c r="B50" s="86" t="s">
        <v>180</v>
      </c>
      <c r="C50" s="86" t="s">
        <v>380</v>
      </c>
      <c r="D50" s="86" t="s">
        <v>357</v>
      </c>
      <c r="E50" s="86" t="s">
        <v>381</v>
      </c>
      <c r="F50" s="86" t="s">
        <v>382</v>
      </c>
      <c r="G50" s="86" t="s">
        <v>386</v>
      </c>
      <c r="H50" s="86" t="s">
        <v>385</v>
      </c>
      <c r="I50" s="86" t="s">
        <v>180</v>
      </c>
      <c r="J50" s="86" t="s">
        <v>369</v>
      </c>
      <c r="K50" s="86" t="s">
        <v>180</v>
      </c>
      <c r="L50" s="86" t="s">
        <v>180</v>
      </c>
      <c r="M50" s="86" t="s">
        <v>180</v>
      </c>
      <c r="N50" s="86" t="s">
        <v>180</v>
      </c>
      <c r="O50" s="86" t="s">
        <v>180</v>
      </c>
      <c r="P50" s="86" t="s">
        <v>180</v>
      </c>
      <c r="Q50" s="86" t="s">
        <v>180</v>
      </c>
      <c r="R50" s="86" t="s">
        <v>180</v>
      </c>
    </row>
    <row r="51" spans="1:18" ht="27.6" thickBot="1" x14ac:dyDescent="0.35">
      <c r="A51" s="85" t="s">
        <v>215</v>
      </c>
      <c r="B51" s="86" t="s">
        <v>180</v>
      </c>
      <c r="C51" s="86" t="s">
        <v>380</v>
      </c>
      <c r="D51" s="86" t="s">
        <v>357</v>
      </c>
      <c r="E51" s="86" t="s">
        <v>381</v>
      </c>
      <c r="F51" s="86" t="s">
        <v>382</v>
      </c>
      <c r="G51" s="86" t="s">
        <v>386</v>
      </c>
      <c r="H51" s="86" t="s">
        <v>385</v>
      </c>
      <c r="I51" s="86" t="s">
        <v>180</v>
      </c>
      <c r="J51" s="86" t="s">
        <v>369</v>
      </c>
      <c r="K51" s="86" t="s">
        <v>180</v>
      </c>
      <c r="L51" s="86" t="s">
        <v>180</v>
      </c>
      <c r="M51" s="86" t="s">
        <v>180</v>
      </c>
      <c r="N51" s="86" t="s">
        <v>180</v>
      </c>
      <c r="O51" s="86" t="s">
        <v>180</v>
      </c>
      <c r="P51" s="86" t="s">
        <v>180</v>
      </c>
      <c r="Q51" s="86" t="s">
        <v>180</v>
      </c>
      <c r="R51" s="86" t="s">
        <v>180</v>
      </c>
    </row>
    <row r="52" spans="1:18" ht="27.6" thickBot="1" x14ac:dyDescent="0.35">
      <c r="A52" s="85" t="s">
        <v>216</v>
      </c>
      <c r="B52" s="86" t="s">
        <v>180</v>
      </c>
      <c r="C52" s="86" t="s">
        <v>380</v>
      </c>
      <c r="D52" s="86" t="s">
        <v>357</v>
      </c>
      <c r="E52" s="86" t="s">
        <v>381</v>
      </c>
      <c r="F52" s="86" t="s">
        <v>180</v>
      </c>
      <c r="G52" s="86" t="s">
        <v>388</v>
      </c>
      <c r="H52" s="86" t="s">
        <v>385</v>
      </c>
      <c r="I52" s="86" t="s">
        <v>180</v>
      </c>
      <c r="J52" s="86" t="s">
        <v>369</v>
      </c>
      <c r="K52" s="86" t="s">
        <v>180</v>
      </c>
      <c r="L52" s="86" t="s">
        <v>180</v>
      </c>
      <c r="M52" s="86" t="s">
        <v>180</v>
      </c>
      <c r="N52" s="86" t="s">
        <v>180</v>
      </c>
      <c r="O52" s="86" t="s">
        <v>180</v>
      </c>
      <c r="P52" s="86" t="s">
        <v>180</v>
      </c>
      <c r="Q52" s="86" t="s">
        <v>180</v>
      </c>
      <c r="R52" s="86" t="s">
        <v>180</v>
      </c>
    </row>
    <row r="53" spans="1:18" ht="27.6" thickBot="1" x14ac:dyDescent="0.35">
      <c r="A53" s="85" t="s">
        <v>219</v>
      </c>
      <c r="B53" s="86" t="s">
        <v>180</v>
      </c>
      <c r="C53" s="86" t="s">
        <v>380</v>
      </c>
      <c r="D53" s="86" t="s">
        <v>357</v>
      </c>
      <c r="E53" s="86" t="s">
        <v>381</v>
      </c>
      <c r="F53" s="86" t="s">
        <v>180</v>
      </c>
      <c r="G53" s="86" t="s">
        <v>389</v>
      </c>
      <c r="H53" s="86" t="s">
        <v>385</v>
      </c>
      <c r="I53" s="86" t="s">
        <v>180</v>
      </c>
      <c r="J53" s="86" t="s">
        <v>369</v>
      </c>
      <c r="K53" s="86" t="s">
        <v>180</v>
      </c>
      <c r="L53" s="86" t="s">
        <v>180</v>
      </c>
      <c r="M53" s="86" t="s">
        <v>180</v>
      </c>
      <c r="N53" s="86" t="s">
        <v>180</v>
      </c>
      <c r="O53" s="86" t="s">
        <v>180</v>
      </c>
      <c r="P53" s="86" t="s">
        <v>180</v>
      </c>
      <c r="Q53" s="86" t="s">
        <v>180</v>
      </c>
      <c r="R53" s="86" t="s">
        <v>180</v>
      </c>
    </row>
    <row r="54" spans="1:18" ht="27.6" thickBot="1" x14ac:dyDescent="0.35">
      <c r="A54" s="85" t="s">
        <v>221</v>
      </c>
      <c r="B54" s="86" t="s">
        <v>180</v>
      </c>
      <c r="C54" s="86" t="s">
        <v>380</v>
      </c>
      <c r="D54" s="86" t="s">
        <v>357</v>
      </c>
      <c r="E54" s="86" t="s">
        <v>381</v>
      </c>
      <c r="F54" s="86" t="s">
        <v>180</v>
      </c>
      <c r="G54" s="86" t="s">
        <v>389</v>
      </c>
      <c r="H54" s="86" t="s">
        <v>385</v>
      </c>
      <c r="I54" s="86" t="s">
        <v>180</v>
      </c>
      <c r="J54" s="86" t="s">
        <v>369</v>
      </c>
      <c r="K54" s="86" t="s">
        <v>180</v>
      </c>
      <c r="L54" s="86" t="s">
        <v>180</v>
      </c>
      <c r="M54" s="86" t="s">
        <v>180</v>
      </c>
      <c r="N54" s="86" t="s">
        <v>180</v>
      </c>
      <c r="O54" s="86" t="s">
        <v>180</v>
      </c>
      <c r="P54" s="86" t="s">
        <v>180</v>
      </c>
      <c r="Q54" s="86" t="s">
        <v>180</v>
      </c>
      <c r="R54" s="86" t="s">
        <v>180</v>
      </c>
    </row>
    <row r="55" spans="1:18" ht="27.6" thickBot="1" x14ac:dyDescent="0.35">
      <c r="A55" s="85" t="s">
        <v>223</v>
      </c>
      <c r="B55" s="86" t="s">
        <v>180</v>
      </c>
      <c r="C55" s="86" t="s">
        <v>380</v>
      </c>
      <c r="D55" s="86" t="s">
        <v>357</v>
      </c>
      <c r="E55" s="86" t="s">
        <v>390</v>
      </c>
      <c r="F55" s="86" t="s">
        <v>180</v>
      </c>
      <c r="G55" s="86" t="s">
        <v>389</v>
      </c>
      <c r="H55" s="86" t="s">
        <v>365</v>
      </c>
      <c r="I55" s="86" t="s">
        <v>180</v>
      </c>
      <c r="J55" s="86" t="s">
        <v>369</v>
      </c>
      <c r="K55" s="86" t="s">
        <v>180</v>
      </c>
      <c r="L55" s="86" t="s">
        <v>180</v>
      </c>
      <c r="M55" s="86" t="s">
        <v>180</v>
      </c>
      <c r="N55" s="86" t="s">
        <v>180</v>
      </c>
      <c r="O55" s="86" t="s">
        <v>180</v>
      </c>
      <c r="P55" s="86" t="s">
        <v>180</v>
      </c>
      <c r="Q55" s="86" t="s">
        <v>180</v>
      </c>
      <c r="R55" s="86" t="s">
        <v>180</v>
      </c>
    </row>
    <row r="56" spans="1:18" ht="27.6" thickBot="1" x14ac:dyDescent="0.35">
      <c r="A56" s="85" t="s">
        <v>224</v>
      </c>
      <c r="B56" s="86" t="s">
        <v>180</v>
      </c>
      <c r="C56" s="86" t="s">
        <v>380</v>
      </c>
      <c r="D56" s="86" t="s">
        <v>357</v>
      </c>
      <c r="E56" s="86" t="s">
        <v>390</v>
      </c>
      <c r="F56" s="86" t="s">
        <v>180</v>
      </c>
      <c r="G56" s="86" t="s">
        <v>389</v>
      </c>
      <c r="H56" s="86" t="s">
        <v>365</v>
      </c>
      <c r="I56" s="86" t="s">
        <v>180</v>
      </c>
      <c r="J56" s="86" t="s">
        <v>369</v>
      </c>
      <c r="K56" s="86" t="s">
        <v>180</v>
      </c>
      <c r="L56" s="86" t="s">
        <v>180</v>
      </c>
      <c r="M56" s="86" t="s">
        <v>180</v>
      </c>
      <c r="N56" s="86" t="s">
        <v>180</v>
      </c>
      <c r="O56" s="86" t="s">
        <v>180</v>
      </c>
      <c r="P56" s="86" t="s">
        <v>180</v>
      </c>
      <c r="Q56" s="86" t="s">
        <v>180</v>
      </c>
      <c r="R56" s="86" t="s">
        <v>180</v>
      </c>
    </row>
    <row r="57" spans="1:18" ht="27.6" thickBot="1" x14ac:dyDescent="0.35">
      <c r="A57" s="85" t="s">
        <v>226</v>
      </c>
      <c r="B57" s="86" t="s">
        <v>180</v>
      </c>
      <c r="C57" s="86" t="s">
        <v>380</v>
      </c>
      <c r="D57" s="86" t="s">
        <v>357</v>
      </c>
      <c r="E57" s="86" t="s">
        <v>390</v>
      </c>
      <c r="F57" s="86" t="s">
        <v>180</v>
      </c>
      <c r="G57" s="86" t="s">
        <v>389</v>
      </c>
      <c r="H57" s="86" t="s">
        <v>365</v>
      </c>
      <c r="I57" s="86" t="s">
        <v>180</v>
      </c>
      <c r="J57" s="86" t="s">
        <v>369</v>
      </c>
      <c r="K57" s="86" t="s">
        <v>180</v>
      </c>
      <c r="L57" s="86" t="s">
        <v>180</v>
      </c>
      <c r="M57" s="86" t="s">
        <v>180</v>
      </c>
      <c r="N57" s="86" t="s">
        <v>180</v>
      </c>
      <c r="O57" s="86" t="s">
        <v>180</v>
      </c>
      <c r="P57" s="86" t="s">
        <v>180</v>
      </c>
      <c r="Q57" s="86" t="s">
        <v>180</v>
      </c>
      <c r="R57" s="86" t="s">
        <v>180</v>
      </c>
    </row>
    <row r="58" spans="1:18" ht="27.6" thickBot="1" x14ac:dyDescent="0.35">
      <c r="A58" s="85" t="s">
        <v>227</v>
      </c>
      <c r="B58" s="86" t="s">
        <v>180</v>
      </c>
      <c r="C58" s="86" t="s">
        <v>380</v>
      </c>
      <c r="D58" s="86" t="s">
        <v>357</v>
      </c>
      <c r="E58" s="86" t="s">
        <v>390</v>
      </c>
      <c r="F58" s="86" t="s">
        <v>180</v>
      </c>
      <c r="G58" s="86" t="s">
        <v>389</v>
      </c>
      <c r="H58" s="86" t="s">
        <v>180</v>
      </c>
      <c r="I58" s="86" t="s">
        <v>180</v>
      </c>
      <c r="J58" s="86" t="s">
        <v>369</v>
      </c>
      <c r="K58" s="86" t="s">
        <v>180</v>
      </c>
      <c r="L58" s="86" t="s">
        <v>180</v>
      </c>
      <c r="M58" s="86" t="s">
        <v>180</v>
      </c>
      <c r="N58" s="86" t="s">
        <v>180</v>
      </c>
      <c r="O58" s="86" t="s">
        <v>180</v>
      </c>
      <c r="P58" s="86" t="s">
        <v>180</v>
      </c>
      <c r="Q58" s="86" t="s">
        <v>180</v>
      </c>
      <c r="R58" s="86" t="s">
        <v>180</v>
      </c>
    </row>
    <row r="59" spans="1:18" ht="27.6" thickBot="1" x14ac:dyDescent="0.35">
      <c r="A59" s="85" t="s">
        <v>229</v>
      </c>
      <c r="B59" s="86" t="s">
        <v>180</v>
      </c>
      <c r="C59" s="86" t="s">
        <v>380</v>
      </c>
      <c r="D59" s="86" t="s">
        <v>357</v>
      </c>
      <c r="E59" s="86" t="s">
        <v>390</v>
      </c>
      <c r="F59" s="86" t="s">
        <v>180</v>
      </c>
      <c r="G59" s="86" t="s">
        <v>180</v>
      </c>
      <c r="H59" s="86" t="s">
        <v>180</v>
      </c>
      <c r="I59" s="86" t="s">
        <v>180</v>
      </c>
      <c r="J59" s="86" t="s">
        <v>391</v>
      </c>
      <c r="K59" s="86" t="s">
        <v>180</v>
      </c>
      <c r="L59" s="86" t="s">
        <v>180</v>
      </c>
      <c r="M59" s="86" t="s">
        <v>180</v>
      </c>
      <c r="N59" s="86" t="s">
        <v>180</v>
      </c>
      <c r="O59" s="86" t="s">
        <v>180</v>
      </c>
      <c r="P59" s="86" t="s">
        <v>180</v>
      </c>
      <c r="Q59" s="86" t="s">
        <v>180</v>
      </c>
      <c r="R59" s="86" t="s">
        <v>180</v>
      </c>
    </row>
    <row r="60" spans="1:18" ht="27.6" thickBot="1" x14ac:dyDescent="0.35">
      <c r="A60" s="85" t="s">
        <v>230</v>
      </c>
      <c r="B60" s="86" t="s">
        <v>180</v>
      </c>
      <c r="C60" s="86" t="s">
        <v>380</v>
      </c>
      <c r="D60" s="86" t="s">
        <v>392</v>
      </c>
      <c r="E60" s="86" t="s">
        <v>390</v>
      </c>
      <c r="F60" s="86" t="s">
        <v>180</v>
      </c>
      <c r="G60" s="86" t="s">
        <v>180</v>
      </c>
      <c r="H60" s="86" t="s">
        <v>180</v>
      </c>
      <c r="I60" s="86" t="s">
        <v>180</v>
      </c>
      <c r="J60" s="86" t="s">
        <v>180</v>
      </c>
      <c r="K60" s="86" t="s">
        <v>180</v>
      </c>
      <c r="L60" s="86" t="s">
        <v>180</v>
      </c>
      <c r="M60" s="86" t="s">
        <v>180</v>
      </c>
      <c r="N60" s="86" t="s">
        <v>180</v>
      </c>
      <c r="O60" s="86" t="s">
        <v>180</v>
      </c>
      <c r="P60" s="86" t="s">
        <v>180</v>
      </c>
      <c r="Q60" s="86" t="s">
        <v>180</v>
      </c>
      <c r="R60" s="86" t="s">
        <v>180</v>
      </c>
    </row>
    <row r="61" spans="1:18" ht="18.600000000000001" thickBot="1" x14ac:dyDescent="0.35">
      <c r="A61" s="85" t="s">
        <v>231</v>
      </c>
      <c r="B61" s="86" t="s">
        <v>180</v>
      </c>
      <c r="C61" s="86" t="s">
        <v>380</v>
      </c>
      <c r="D61" s="86" t="s">
        <v>392</v>
      </c>
      <c r="E61" s="86" t="s">
        <v>180</v>
      </c>
      <c r="F61" s="86" t="s">
        <v>180</v>
      </c>
      <c r="G61" s="86" t="s">
        <v>180</v>
      </c>
      <c r="H61" s="86" t="s">
        <v>180</v>
      </c>
      <c r="I61" s="86" t="s">
        <v>180</v>
      </c>
      <c r="J61" s="86" t="s">
        <v>180</v>
      </c>
      <c r="K61" s="86" t="s">
        <v>180</v>
      </c>
      <c r="L61" s="86" t="s">
        <v>180</v>
      </c>
      <c r="M61" s="86" t="s">
        <v>180</v>
      </c>
      <c r="N61" s="86" t="s">
        <v>180</v>
      </c>
      <c r="O61" s="86" t="s">
        <v>180</v>
      </c>
      <c r="P61" s="86" t="s">
        <v>180</v>
      </c>
      <c r="Q61" s="86" t="s">
        <v>180</v>
      </c>
      <c r="R61" s="86" t="s">
        <v>180</v>
      </c>
    </row>
    <row r="62" spans="1:18" ht="18.600000000000001" thickBot="1" x14ac:dyDescent="0.35">
      <c r="A62" s="85" t="s">
        <v>232</v>
      </c>
      <c r="B62" s="86" t="s">
        <v>180</v>
      </c>
      <c r="C62" s="86" t="s">
        <v>380</v>
      </c>
      <c r="D62" s="86" t="s">
        <v>180</v>
      </c>
      <c r="E62" s="86" t="s">
        <v>180</v>
      </c>
      <c r="F62" s="86" t="s">
        <v>180</v>
      </c>
      <c r="G62" s="86" t="s">
        <v>180</v>
      </c>
      <c r="H62" s="86" t="s">
        <v>180</v>
      </c>
      <c r="I62" s="86" t="s">
        <v>180</v>
      </c>
      <c r="J62" s="86" t="s">
        <v>180</v>
      </c>
      <c r="K62" s="86" t="s">
        <v>180</v>
      </c>
      <c r="L62" s="86" t="s">
        <v>180</v>
      </c>
      <c r="M62" s="86" t="s">
        <v>180</v>
      </c>
      <c r="N62" s="86" t="s">
        <v>180</v>
      </c>
      <c r="O62" s="86" t="s">
        <v>180</v>
      </c>
      <c r="P62" s="86" t="s">
        <v>180</v>
      </c>
      <c r="Q62" s="86" t="s">
        <v>180</v>
      </c>
      <c r="R62" s="86" t="s">
        <v>180</v>
      </c>
    </row>
    <row r="63" spans="1:18" ht="18.600000000000001" thickBot="1" x14ac:dyDescent="0.35">
      <c r="A63" s="85" t="s">
        <v>233</v>
      </c>
      <c r="B63" s="86" t="s">
        <v>180</v>
      </c>
      <c r="C63" s="86" t="s">
        <v>380</v>
      </c>
      <c r="D63" s="86" t="s">
        <v>180</v>
      </c>
      <c r="E63" s="86" t="s">
        <v>180</v>
      </c>
      <c r="F63" s="86" t="s">
        <v>180</v>
      </c>
      <c r="G63" s="86" t="s">
        <v>180</v>
      </c>
      <c r="H63" s="86" t="s">
        <v>180</v>
      </c>
      <c r="I63" s="86" t="s">
        <v>180</v>
      </c>
      <c r="J63" s="86" t="s">
        <v>180</v>
      </c>
      <c r="K63" s="86" t="s">
        <v>180</v>
      </c>
      <c r="L63" s="86" t="s">
        <v>180</v>
      </c>
      <c r="M63" s="86" t="s">
        <v>180</v>
      </c>
      <c r="N63" s="86" t="s">
        <v>180</v>
      </c>
      <c r="O63" s="86" t="s">
        <v>180</v>
      </c>
      <c r="P63" s="86" t="s">
        <v>180</v>
      </c>
      <c r="Q63" s="86" t="s">
        <v>180</v>
      </c>
      <c r="R63" s="86" t="s">
        <v>180</v>
      </c>
    </row>
    <row r="64" spans="1:18" ht="18.600000000000001" thickBot="1" x14ac:dyDescent="0.35">
      <c r="A64" s="85" t="s">
        <v>234</v>
      </c>
      <c r="B64" s="86" t="s">
        <v>180</v>
      </c>
      <c r="C64" s="86" t="s">
        <v>180</v>
      </c>
      <c r="D64" s="86" t="s">
        <v>180</v>
      </c>
      <c r="E64" s="86" t="s">
        <v>180</v>
      </c>
      <c r="F64" s="86" t="s">
        <v>180</v>
      </c>
      <c r="G64" s="86" t="s">
        <v>180</v>
      </c>
      <c r="H64" s="86" t="s">
        <v>180</v>
      </c>
      <c r="I64" s="86" t="s">
        <v>180</v>
      </c>
      <c r="J64" s="86" t="s">
        <v>180</v>
      </c>
      <c r="K64" s="86" t="s">
        <v>180</v>
      </c>
      <c r="L64" s="86" t="s">
        <v>180</v>
      </c>
      <c r="M64" s="86" t="s">
        <v>180</v>
      </c>
      <c r="N64" s="86" t="s">
        <v>180</v>
      </c>
      <c r="O64" s="86" t="s">
        <v>180</v>
      </c>
      <c r="P64" s="86" t="s">
        <v>180</v>
      </c>
      <c r="Q64" s="86" t="s">
        <v>180</v>
      </c>
      <c r="R64" s="86" t="s">
        <v>180</v>
      </c>
    </row>
    <row r="65" spans="1:18" ht="18.600000000000001" thickBot="1" x14ac:dyDescent="0.35">
      <c r="A65" s="85" t="s">
        <v>235</v>
      </c>
      <c r="B65" s="86" t="s">
        <v>180</v>
      </c>
      <c r="C65" s="86" t="s">
        <v>180</v>
      </c>
      <c r="D65" s="86" t="s">
        <v>180</v>
      </c>
      <c r="E65" s="86" t="s">
        <v>180</v>
      </c>
      <c r="F65" s="86" t="s">
        <v>180</v>
      </c>
      <c r="G65" s="86" t="s">
        <v>180</v>
      </c>
      <c r="H65" s="86" t="s">
        <v>180</v>
      </c>
      <c r="I65" s="86" t="s">
        <v>180</v>
      </c>
      <c r="J65" s="86" t="s">
        <v>180</v>
      </c>
      <c r="K65" s="86" t="s">
        <v>180</v>
      </c>
      <c r="L65" s="86" t="s">
        <v>180</v>
      </c>
      <c r="M65" s="86" t="s">
        <v>180</v>
      </c>
      <c r="N65" s="86" t="s">
        <v>180</v>
      </c>
      <c r="O65" s="86" t="s">
        <v>180</v>
      </c>
      <c r="P65" s="86" t="s">
        <v>180</v>
      </c>
      <c r="Q65" s="86" t="s">
        <v>180</v>
      </c>
      <c r="R65" s="86" t="s">
        <v>180</v>
      </c>
    </row>
    <row r="66" spans="1:18" ht="18.600000000000001" thickBot="1" x14ac:dyDescent="0.35">
      <c r="A66" s="70"/>
    </row>
    <row r="67" spans="1:18" ht="18.600000000000001" thickBot="1" x14ac:dyDescent="0.35">
      <c r="A67" s="85" t="s">
        <v>236</v>
      </c>
      <c r="B67" s="85" t="s">
        <v>121</v>
      </c>
      <c r="C67" s="85" t="s">
        <v>122</v>
      </c>
      <c r="D67" s="85" t="s">
        <v>123</v>
      </c>
      <c r="E67" s="85" t="s">
        <v>124</v>
      </c>
      <c r="F67" s="85" t="s">
        <v>125</v>
      </c>
      <c r="G67" s="85" t="s">
        <v>126</v>
      </c>
      <c r="H67" s="85" t="s">
        <v>127</v>
      </c>
      <c r="I67" s="85" t="s">
        <v>128</v>
      </c>
      <c r="J67" s="85" t="s">
        <v>129</v>
      </c>
      <c r="K67" s="85" t="s">
        <v>130</v>
      </c>
      <c r="L67" s="85" t="s">
        <v>131</v>
      </c>
      <c r="M67" s="85" t="s">
        <v>132</v>
      </c>
      <c r="N67" s="85" t="s">
        <v>133</v>
      </c>
      <c r="O67" s="85" t="s">
        <v>134</v>
      </c>
      <c r="P67" s="85" t="s">
        <v>135</v>
      </c>
      <c r="Q67" s="85" t="s">
        <v>136</v>
      </c>
      <c r="R67" s="85" t="s">
        <v>137</v>
      </c>
    </row>
    <row r="68" spans="1:18" ht="15" thickBot="1" x14ac:dyDescent="0.35">
      <c r="A68" s="85" t="s">
        <v>170</v>
      </c>
      <c r="B68" s="86">
        <v>1789.9</v>
      </c>
      <c r="C68" s="86">
        <v>5476.8</v>
      </c>
      <c r="D68" s="86">
        <v>417.5</v>
      </c>
      <c r="E68" s="86">
        <v>5814.6</v>
      </c>
      <c r="F68" s="86">
        <v>1893</v>
      </c>
      <c r="G68" s="86">
        <v>3878.4</v>
      </c>
      <c r="H68" s="86">
        <v>1349</v>
      </c>
      <c r="I68" s="86">
        <v>580.5</v>
      </c>
      <c r="J68" s="86">
        <v>4121.7</v>
      </c>
      <c r="K68" s="86">
        <v>0</v>
      </c>
      <c r="L68" s="86">
        <v>2526.4</v>
      </c>
      <c r="M68" s="86">
        <v>266.10000000000002</v>
      </c>
      <c r="N68" s="86">
        <v>266.10000000000002</v>
      </c>
      <c r="O68" s="86">
        <v>0</v>
      </c>
      <c r="P68" s="86">
        <v>0</v>
      </c>
      <c r="Q68" s="86">
        <v>1696.4</v>
      </c>
      <c r="R68" s="86">
        <v>3003.3</v>
      </c>
    </row>
    <row r="69" spans="1:18" ht="15" thickBot="1" x14ac:dyDescent="0.35">
      <c r="A69" s="85" t="s">
        <v>185</v>
      </c>
      <c r="B69" s="86">
        <v>1789.9</v>
      </c>
      <c r="C69" s="86">
        <v>5476.8</v>
      </c>
      <c r="D69" s="86">
        <v>417.5</v>
      </c>
      <c r="E69" s="86">
        <v>1888.9</v>
      </c>
      <c r="F69" s="86">
        <v>1893</v>
      </c>
      <c r="G69" s="86">
        <v>3878.4</v>
      </c>
      <c r="H69" s="86">
        <v>1349</v>
      </c>
      <c r="I69" s="86">
        <v>0</v>
      </c>
      <c r="J69" s="86">
        <v>2320.6</v>
      </c>
      <c r="K69" s="86">
        <v>0</v>
      </c>
      <c r="L69" s="86">
        <v>2526.4</v>
      </c>
      <c r="M69" s="86">
        <v>0</v>
      </c>
      <c r="N69" s="86">
        <v>0</v>
      </c>
      <c r="O69" s="86">
        <v>0</v>
      </c>
      <c r="P69" s="86">
        <v>0</v>
      </c>
      <c r="Q69" s="86">
        <v>1696.4</v>
      </c>
      <c r="R69" s="86">
        <v>2426.3000000000002</v>
      </c>
    </row>
    <row r="70" spans="1:18" ht="15" thickBot="1" x14ac:dyDescent="0.35">
      <c r="A70" s="85" t="s">
        <v>190</v>
      </c>
      <c r="B70" s="86">
        <v>1789.9</v>
      </c>
      <c r="C70" s="86">
        <v>5476.8</v>
      </c>
      <c r="D70" s="86">
        <v>417.5</v>
      </c>
      <c r="E70" s="86">
        <v>1888.9</v>
      </c>
      <c r="F70" s="86">
        <v>1893</v>
      </c>
      <c r="G70" s="86">
        <v>3878.4</v>
      </c>
      <c r="H70" s="86">
        <v>1349</v>
      </c>
      <c r="I70" s="86">
        <v>0</v>
      </c>
      <c r="J70" s="86">
        <v>2320.6</v>
      </c>
      <c r="K70" s="86">
        <v>0</v>
      </c>
      <c r="L70" s="86">
        <v>1304.8</v>
      </c>
      <c r="M70" s="86">
        <v>0</v>
      </c>
      <c r="N70" s="86">
        <v>0</v>
      </c>
      <c r="O70" s="86">
        <v>0</v>
      </c>
      <c r="P70" s="86">
        <v>0</v>
      </c>
      <c r="Q70" s="86">
        <v>1696.4</v>
      </c>
      <c r="R70" s="86">
        <v>2426.3000000000002</v>
      </c>
    </row>
    <row r="71" spans="1:18" ht="15" thickBot="1" x14ac:dyDescent="0.35">
      <c r="A71" s="85" t="s">
        <v>193</v>
      </c>
      <c r="B71" s="86">
        <v>1523.7</v>
      </c>
      <c r="C71" s="86">
        <v>4872.3999999999996</v>
      </c>
      <c r="D71" s="86">
        <v>417.5</v>
      </c>
      <c r="E71" s="86">
        <v>1888.9</v>
      </c>
      <c r="F71" s="86">
        <v>1893</v>
      </c>
      <c r="G71" s="86">
        <v>3878.4</v>
      </c>
      <c r="H71" s="86">
        <v>1349</v>
      </c>
      <c r="I71" s="86">
        <v>0</v>
      </c>
      <c r="J71" s="86">
        <v>2320.6</v>
      </c>
      <c r="K71" s="86">
        <v>0</v>
      </c>
      <c r="L71" s="86">
        <v>1304.8</v>
      </c>
      <c r="M71" s="86">
        <v>0</v>
      </c>
      <c r="N71" s="86">
        <v>0</v>
      </c>
      <c r="O71" s="86">
        <v>0</v>
      </c>
      <c r="P71" s="86">
        <v>0</v>
      </c>
      <c r="Q71" s="86">
        <v>1626.8</v>
      </c>
      <c r="R71" s="86">
        <v>2402.9</v>
      </c>
    </row>
    <row r="72" spans="1:18" ht="15" thickBot="1" x14ac:dyDescent="0.35">
      <c r="A72" s="85" t="s">
        <v>195</v>
      </c>
      <c r="B72" s="86">
        <v>0</v>
      </c>
      <c r="C72" s="86">
        <v>4872.3999999999996</v>
      </c>
      <c r="D72" s="86">
        <v>417.5</v>
      </c>
      <c r="E72" s="86">
        <v>1888.9</v>
      </c>
      <c r="F72" s="86">
        <v>1893</v>
      </c>
      <c r="G72" s="86">
        <v>3878.4</v>
      </c>
      <c r="H72" s="86">
        <v>1349</v>
      </c>
      <c r="I72" s="86">
        <v>0</v>
      </c>
      <c r="J72" s="86">
        <v>2320.6</v>
      </c>
      <c r="K72" s="86">
        <v>0</v>
      </c>
      <c r="L72" s="86">
        <v>1304.8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2402.9</v>
      </c>
    </row>
    <row r="73" spans="1:18" ht="15" thickBot="1" x14ac:dyDescent="0.35">
      <c r="A73" s="85" t="s">
        <v>198</v>
      </c>
      <c r="B73" s="86">
        <v>0</v>
      </c>
      <c r="C73" s="86">
        <v>4102.8999999999996</v>
      </c>
      <c r="D73" s="86">
        <v>417.5</v>
      </c>
      <c r="E73" s="86">
        <v>1888.9</v>
      </c>
      <c r="F73" s="86">
        <v>1893</v>
      </c>
      <c r="G73" s="86">
        <v>3684.9</v>
      </c>
      <c r="H73" s="86">
        <v>1349</v>
      </c>
      <c r="I73" s="86">
        <v>0</v>
      </c>
      <c r="J73" s="86">
        <v>2320.6</v>
      </c>
      <c r="K73" s="86">
        <v>0</v>
      </c>
      <c r="L73" s="86">
        <v>1304.8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2402.9</v>
      </c>
    </row>
    <row r="74" spans="1:18" ht="15" thickBot="1" x14ac:dyDescent="0.35">
      <c r="A74" s="85" t="s">
        <v>199</v>
      </c>
      <c r="B74" s="86">
        <v>0</v>
      </c>
      <c r="C74" s="86">
        <v>2530.9</v>
      </c>
      <c r="D74" s="86">
        <v>417.5</v>
      </c>
      <c r="E74" s="86">
        <v>1888.9</v>
      </c>
      <c r="F74" s="86">
        <v>1893</v>
      </c>
      <c r="G74" s="86">
        <v>2277</v>
      </c>
      <c r="H74" s="86">
        <v>1349</v>
      </c>
      <c r="I74" s="86">
        <v>0</v>
      </c>
      <c r="J74" s="86">
        <v>2320.6</v>
      </c>
      <c r="K74" s="86">
        <v>0</v>
      </c>
      <c r="L74" s="86">
        <v>1304.8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2402.9</v>
      </c>
    </row>
    <row r="75" spans="1:18" ht="15" thickBot="1" x14ac:dyDescent="0.35">
      <c r="A75" s="85" t="s">
        <v>200</v>
      </c>
      <c r="B75" s="86">
        <v>0</v>
      </c>
      <c r="C75" s="86">
        <v>2530.9</v>
      </c>
      <c r="D75" s="86">
        <v>417.5</v>
      </c>
      <c r="E75" s="86">
        <v>1888.9</v>
      </c>
      <c r="F75" s="86">
        <v>1893</v>
      </c>
      <c r="G75" s="86">
        <v>2277</v>
      </c>
      <c r="H75" s="86">
        <v>1349</v>
      </c>
      <c r="I75" s="86">
        <v>0</v>
      </c>
      <c r="J75" s="86">
        <v>2320.6</v>
      </c>
      <c r="K75" s="86">
        <v>0</v>
      </c>
      <c r="L75" s="86">
        <v>1304.8</v>
      </c>
      <c r="M75" s="86">
        <v>0</v>
      </c>
      <c r="N75" s="86">
        <v>0</v>
      </c>
      <c r="O75" s="86">
        <v>0</v>
      </c>
      <c r="P75" s="86">
        <v>0</v>
      </c>
      <c r="Q75" s="86">
        <v>0</v>
      </c>
      <c r="R75" s="86">
        <v>2402.9</v>
      </c>
    </row>
    <row r="76" spans="1:18" ht="15" thickBot="1" x14ac:dyDescent="0.35">
      <c r="A76" s="85" t="s">
        <v>202</v>
      </c>
      <c r="B76" s="86">
        <v>0</v>
      </c>
      <c r="C76" s="86">
        <v>2530.9</v>
      </c>
      <c r="D76" s="86">
        <v>417.5</v>
      </c>
      <c r="E76" s="86">
        <v>1888.9</v>
      </c>
      <c r="F76" s="86">
        <v>1893</v>
      </c>
      <c r="G76" s="86">
        <v>2277</v>
      </c>
      <c r="H76" s="86">
        <v>1349</v>
      </c>
      <c r="I76" s="86">
        <v>0</v>
      </c>
      <c r="J76" s="86">
        <v>2320.6</v>
      </c>
      <c r="K76" s="86">
        <v>0</v>
      </c>
      <c r="L76" s="86">
        <v>1304.8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2402.9</v>
      </c>
    </row>
    <row r="77" spans="1:18" ht="15" thickBot="1" x14ac:dyDescent="0.35">
      <c r="A77" s="85" t="s">
        <v>203</v>
      </c>
      <c r="B77" s="86">
        <v>0</v>
      </c>
      <c r="C77" s="86">
        <v>392.6</v>
      </c>
      <c r="D77" s="86">
        <v>417.5</v>
      </c>
      <c r="E77" s="86">
        <v>1842.7</v>
      </c>
      <c r="F77" s="86">
        <v>1846.8</v>
      </c>
      <c r="G77" s="86">
        <v>2277</v>
      </c>
      <c r="H77" s="86">
        <v>1233.7</v>
      </c>
      <c r="I77" s="86">
        <v>0</v>
      </c>
      <c r="J77" s="86">
        <v>2320.6</v>
      </c>
      <c r="K77" s="86">
        <v>0</v>
      </c>
      <c r="L77" s="86">
        <v>774.1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2402.9</v>
      </c>
    </row>
    <row r="78" spans="1:18" ht="15" thickBot="1" x14ac:dyDescent="0.35">
      <c r="A78" s="85" t="s">
        <v>205</v>
      </c>
      <c r="B78" s="86">
        <v>0</v>
      </c>
      <c r="C78" s="86">
        <v>392.6</v>
      </c>
      <c r="D78" s="86">
        <v>417.5</v>
      </c>
      <c r="E78" s="86">
        <v>1842.7</v>
      </c>
      <c r="F78" s="86">
        <v>1846.8</v>
      </c>
      <c r="G78" s="86">
        <v>2277</v>
      </c>
      <c r="H78" s="86">
        <v>725.8</v>
      </c>
      <c r="I78" s="86">
        <v>0</v>
      </c>
      <c r="J78" s="86">
        <v>2320.6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2402.9</v>
      </c>
    </row>
    <row r="79" spans="1:18" ht="15" thickBot="1" x14ac:dyDescent="0.35">
      <c r="A79" s="85" t="s">
        <v>208</v>
      </c>
      <c r="B79" s="86">
        <v>0</v>
      </c>
      <c r="C79" s="86">
        <v>392.6</v>
      </c>
      <c r="D79" s="86">
        <v>417.5</v>
      </c>
      <c r="E79" s="86">
        <v>1842.7</v>
      </c>
      <c r="F79" s="86">
        <v>1846.8</v>
      </c>
      <c r="G79" s="86">
        <v>1838.1</v>
      </c>
      <c r="H79" s="86">
        <v>725.8</v>
      </c>
      <c r="I79" s="86">
        <v>0</v>
      </c>
      <c r="J79" s="86">
        <v>2320.6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2402.9</v>
      </c>
    </row>
    <row r="80" spans="1:18" ht="15" thickBot="1" x14ac:dyDescent="0.35">
      <c r="A80" s="85" t="s">
        <v>209</v>
      </c>
      <c r="B80" s="86">
        <v>0</v>
      </c>
      <c r="C80" s="86">
        <v>392.6</v>
      </c>
      <c r="D80" s="86">
        <v>417.5</v>
      </c>
      <c r="E80" s="86">
        <v>1842.7</v>
      </c>
      <c r="F80" s="86">
        <v>1846.8</v>
      </c>
      <c r="G80" s="86">
        <v>1838.1</v>
      </c>
      <c r="H80" s="86">
        <v>725.8</v>
      </c>
      <c r="I80" s="86">
        <v>0</v>
      </c>
      <c r="J80" s="86">
        <v>2320.6</v>
      </c>
      <c r="K80" s="86">
        <v>0</v>
      </c>
      <c r="L80" s="86">
        <v>0</v>
      </c>
      <c r="M80" s="86">
        <v>0</v>
      </c>
      <c r="N80" s="86">
        <v>0</v>
      </c>
      <c r="O80" s="86">
        <v>0</v>
      </c>
      <c r="P80" s="86">
        <v>0</v>
      </c>
      <c r="Q80" s="86">
        <v>0</v>
      </c>
      <c r="R80" s="86">
        <v>1064.0999999999999</v>
      </c>
    </row>
    <row r="81" spans="1:18" ht="15" thickBot="1" x14ac:dyDescent="0.35">
      <c r="A81" s="85" t="s">
        <v>212</v>
      </c>
      <c r="B81" s="86">
        <v>0</v>
      </c>
      <c r="C81" s="86">
        <v>392.6</v>
      </c>
      <c r="D81" s="86">
        <v>417.5</v>
      </c>
      <c r="E81" s="86">
        <v>1842.7</v>
      </c>
      <c r="F81" s="86">
        <v>1846.8</v>
      </c>
      <c r="G81" s="86">
        <v>1838.1</v>
      </c>
      <c r="H81" s="86">
        <v>725.8</v>
      </c>
      <c r="I81" s="86">
        <v>0</v>
      </c>
      <c r="J81" s="86">
        <v>2320.6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0</v>
      </c>
      <c r="Q81" s="86">
        <v>0</v>
      </c>
      <c r="R81" s="86">
        <v>0</v>
      </c>
    </row>
    <row r="82" spans="1:18" ht="15" thickBot="1" x14ac:dyDescent="0.35">
      <c r="A82" s="85" t="s">
        <v>213</v>
      </c>
      <c r="B82" s="86">
        <v>0</v>
      </c>
      <c r="C82" s="86">
        <v>392.6</v>
      </c>
      <c r="D82" s="86">
        <v>417.5</v>
      </c>
      <c r="E82" s="86">
        <v>1842.7</v>
      </c>
      <c r="F82" s="86">
        <v>1846.8</v>
      </c>
      <c r="G82" s="86">
        <v>1838.1</v>
      </c>
      <c r="H82" s="86">
        <v>725.8</v>
      </c>
      <c r="I82" s="86">
        <v>0</v>
      </c>
      <c r="J82" s="86">
        <v>2320.6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v>0</v>
      </c>
      <c r="R82" s="86">
        <v>0</v>
      </c>
    </row>
    <row r="83" spans="1:18" ht="15" thickBot="1" x14ac:dyDescent="0.35">
      <c r="A83" s="85" t="s">
        <v>215</v>
      </c>
      <c r="B83" s="86">
        <v>0</v>
      </c>
      <c r="C83" s="86">
        <v>392.6</v>
      </c>
      <c r="D83" s="86">
        <v>417.5</v>
      </c>
      <c r="E83" s="86">
        <v>1842.7</v>
      </c>
      <c r="F83" s="86">
        <v>1846.8</v>
      </c>
      <c r="G83" s="86">
        <v>1838.1</v>
      </c>
      <c r="H83" s="86">
        <v>725.8</v>
      </c>
      <c r="I83" s="86">
        <v>0</v>
      </c>
      <c r="J83" s="86">
        <v>2320.6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86">
        <v>0</v>
      </c>
    </row>
    <row r="84" spans="1:18" ht="15" thickBot="1" x14ac:dyDescent="0.35">
      <c r="A84" s="85" t="s">
        <v>216</v>
      </c>
      <c r="B84" s="86">
        <v>0</v>
      </c>
      <c r="C84" s="86">
        <v>392.6</v>
      </c>
      <c r="D84" s="86">
        <v>417.5</v>
      </c>
      <c r="E84" s="86">
        <v>1842.7</v>
      </c>
      <c r="F84" s="86">
        <v>0</v>
      </c>
      <c r="G84" s="86">
        <v>1572</v>
      </c>
      <c r="H84" s="86">
        <v>725.8</v>
      </c>
      <c r="I84" s="86">
        <v>0</v>
      </c>
      <c r="J84" s="86">
        <v>2320.6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86">
        <v>0</v>
      </c>
    </row>
    <row r="85" spans="1:18" ht="15" thickBot="1" x14ac:dyDescent="0.35">
      <c r="A85" s="85" t="s">
        <v>219</v>
      </c>
      <c r="B85" s="86">
        <v>0</v>
      </c>
      <c r="C85" s="86">
        <v>392.6</v>
      </c>
      <c r="D85" s="86">
        <v>417.5</v>
      </c>
      <c r="E85" s="86">
        <v>1842.7</v>
      </c>
      <c r="F85" s="86">
        <v>0</v>
      </c>
      <c r="G85" s="86">
        <v>1523.7</v>
      </c>
      <c r="H85" s="86">
        <v>725.8</v>
      </c>
      <c r="I85" s="86">
        <v>0</v>
      </c>
      <c r="J85" s="86">
        <v>2320.6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  <c r="Q85" s="86">
        <v>0</v>
      </c>
      <c r="R85" s="86">
        <v>0</v>
      </c>
    </row>
    <row r="86" spans="1:18" ht="15" thickBot="1" x14ac:dyDescent="0.35">
      <c r="A86" s="85" t="s">
        <v>221</v>
      </c>
      <c r="B86" s="86">
        <v>0</v>
      </c>
      <c r="C86" s="86">
        <v>392.6</v>
      </c>
      <c r="D86" s="86">
        <v>417.5</v>
      </c>
      <c r="E86" s="86">
        <v>1842.7</v>
      </c>
      <c r="F86" s="86">
        <v>0</v>
      </c>
      <c r="G86" s="86">
        <v>1523.7</v>
      </c>
      <c r="H86" s="86">
        <v>725.8</v>
      </c>
      <c r="I86" s="86">
        <v>0</v>
      </c>
      <c r="J86" s="86">
        <v>2320.6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</row>
    <row r="87" spans="1:18" ht="15" thickBot="1" x14ac:dyDescent="0.35">
      <c r="A87" s="85" t="s">
        <v>223</v>
      </c>
      <c r="B87" s="86">
        <v>0</v>
      </c>
      <c r="C87" s="86">
        <v>392.6</v>
      </c>
      <c r="D87" s="86">
        <v>417.5</v>
      </c>
      <c r="E87" s="86">
        <v>996</v>
      </c>
      <c r="F87" s="86">
        <v>0</v>
      </c>
      <c r="G87" s="86">
        <v>1523.7</v>
      </c>
      <c r="H87" s="86">
        <v>266.10000000000002</v>
      </c>
      <c r="I87" s="86">
        <v>0</v>
      </c>
      <c r="J87" s="86">
        <v>2320.6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</row>
    <row r="88" spans="1:18" ht="15" thickBot="1" x14ac:dyDescent="0.35">
      <c r="A88" s="85" t="s">
        <v>224</v>
      </c>
      <c r="B88" s="86">
        <v>0</v>
      </c>
      <c r="C88" s="86">
        <v>392.6</v>
      </c>
      <c r="D88" s="86">
        <v>417.5</v>
      </c>
      <c r="E88" s="86">
        <v>996</v>
      </c>
      <c r="F88" s="86">
        <v>0</v>
      </c>
      <c r="G88" s="86">
        <v>1523.7</v>
      </c>
      <c r="H88" s="86">
        <v>266.10000000000002</v>
      </c>
      <c r="I88" s="86">
        <v>0</v>
      </c>
      <c r="J88" s="86">
        <v>2320.6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</row>
    <row r="89" spans="1:18" ht="15" thickBot="1" x14ac:dyDescent="0.35">
      <c r="A89" s="85" t="s">
        <v>226</v>
      </c>
      <c r="B89" s="86">
        <v>0</v>
      </c>
      <c r="C89" s="86">
        <v>392.6</v>
      </c>
      <c r="D89" s="86">
        <v>417.5</v>
      </c>
      <c r="E89" s="86">
        <v>996</v>
      </c>
      <c r="F89" s="86">
        <v>0</v>
      </c>
      <c r="G89" s="86">
        <v>1523.7</v>
      </c>
      <c r="H89" s="86">
        <v>266.10000000000002</v>
      </c>
      <c r="I89" s="86">
        <v>0</v>
      </c>
      <c r="J89" s="86">
        <v>2320.6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0</v>
      </c>
      <c r="Q89" s="86">
        <v>0</v>
      </c>
      <c r="R89" s="86">
        <v>0</v>
      </c>
    </row>
    <row r="90" spans="1:18" ht="15" thickBot="1" x14ac:dyDescent="0.35">
      <c r="A90" s="85" t="s">
        <v>227</v>
      </c>
      <c r="B90" s="86">
        <v>0</v>
      </c>
      <c r="C90" s="86">
        <v>392.6</v>
      </c>
      <c r="D90" s="86">
        <v>417.5</v>
      </c>
      <c r="E90" s="86">
        <v>996</v>
      </c>
      <c r="F90" s="86">
        <v>0</v>
      </c>
      <c r="G90" s="86">
        <v>1523.7</v>
      </c>
      <c r="H90" s="86">
        <v>0</v>
      </c>
      <c r="I90" s="86">
        <v>0</v>
      </c>
      <c r="J90" s="86">
        <v>2320.6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86">
        <v>0</v>
      </c>
    </row>
    <row r="91" spans="1:18" ht="15" thickBot="1" x14ac:dyDescent="0.35">
      <c r="A91" s="85" t="s">
        <v>229</v>
      </c>
      <c r="B91" s="86">
        <v>0</v>
      </c>
      <c r="C91" s="86">
        <v>392.6</v>
      </c>
      <c r="D91" s="86">
        <v>417.5</v>
      </c>
      <c r="E91" s="86">
        <v>996</v>
      </c>
      <c r="F91" s="86">
        <v>0</v>
      </c>
      <c r="G91" s="86">
        <v>0</v>
      </c>
      <c r="H91" s="86">
        <v>0</v>
      </c>
      <c r="I91" s="86">
        <v>0</v>
      </c>
      <c r="J91" s="86">
        <v>2102.8000000000002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86">
        <v>0</v>
      </c>
    </row>
    <row r="92" spans="1:18" ht="15" thickBot="1" x14ac:dyDescent="0.35">
      <c r="A92" s="85" t="s">
        <v>230</v>
      </c>
      <c r="B92" s="86">
        <v>0</v>
      </c>
      <c r="C92" s="86">
        <v>392.6</v>
      </c>
      <c r="D92" s="86">
        <v>48.3</v>
      </c>
      <c r="E92" s="86">
        <v>996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86">
        <v>0</v>
      </c>
    </row>
    <row r="93" spans="1:18" ht="15" thickBot="1" x14ac:dyDescent="0.35">
      <c r="A93" s="85" t="s">
        <v>231</v>
      </c>
      <c r="B93" s="86">
        <v>0</v>
      </c>
      <c r="C93" s="86">
        <v>392.6</v>
      </c>
      <c r="D93" s="86">
        <v>48.3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0</v>
      </c>
      <c r="O93" s="86">
        <v>0</v>
      </c>
      <c r="P93" s="86">
        <v>0</v>
      </c>
      <c r="Q93" s="86">
        <v>0</v>
      </c>
      <c r="R93" s="86">
        <v>0</v>
      </c>
    </row>
    <row r="94" spans="1:18" ht="15" thickBot="1" x14ac:dyDescent="0.35">
      <c r="A94" s="85" t="s">
        <v>232</v>
      </c>
      <c r="B94" s="86">
        <v>0</v>
      </c>
      <c r="C94" s="86">
        <v>392.6</v>
      </c>
      <c r="D94" s="86">
        <v>0</v>
      </c>
      <c r="E94" s="86">
        <v>0</v>
      </c>
      <c r="F94" s="86">
        <v>0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86">
        <v>0</v>
      </c>
      <c r="M94" s="86">
        <v>0</v>
      </c>
      <c r="N94" s="86">
        <v>0</v>
      </c>
      <c r="O94" s="86">
        <v>0</v>
      </c>
      <c r="P94" s="86">
        <v>0</v>
      </c>
      <c r="Q94" s="86">
        <v>0</v>
      </c>
      <c r="R94" s="86">
        <v>0</v>
      </c>
    </row>
    <row r="95" spans="1:18" ht="15" thickBot="1" x14ac:dyDescent="0.35">
      <c r="A95" s="85" t="s">
        <v>233</v>
      </c>
      <c r="B95" s="86">
        <v>0</v>
      </c>
      <c r="C95" s="86">
        <v>392.6</v>
      </c>
      <c r="D95" s="86">
        <v>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86">
        <v>0</v>
      </c>
      <c r="O95" s="86">
        <v>0</v>
      </c>
      <c r="P95" s="86">
        <v>0</v>
      </c>
      <c r="Q95" s="86">
        <v>0</v>
      </c>
      <c r="R95" s="86">
        <v>0</v>
      </c>
    </row>
    <row r="96" spans="1:18" ht="15" thickBot="1" x14ac:dyDescent="0.35">
      <c r="A96" s="85" t="s">
        <v>234</v>
      </c>
      <c r="B96" s="86">
        <v>0</v>
      </c>
      <c r="C96" s="86">
        <v>0</v>
      </c>
      <c r="D96" s="86"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>
        <v>0</v>
      </c>
      <c r="N96" s="86">
        <v>0</v>
      </c>
      <c r="O96" s="86">
        <v>0</v>
      </c>
      <c r="P96" s="86">
        <v>0</v>
      </c>
      <c r="Q96" s="86">
        <v>0</v>
      </c>
      <c r="R96" s="86">
        <v>0</v>
      </c>
    </row>
    <row r="97" spans="1:22" ht="15" thickBot="1" x14ac:dyDescent="0.35">
      <c r="A97" s="85" t="s">
        <v>235</v>
      </c>
      <c r="B97" s="86">
        <v>0</v>
      </c>
      <c r="C97" s="86">
        <v>0</v>
      </c>
      <c r="D97" s="86">
        <v>0</v>
      </c>
      <c r="E97" s="86">
        <v>0</v>
      </c>
      <c r="F97" s="86">
        <v>0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</row>
    <row r="98" spans="1:22" ht="18.600000000000001" thickBot="1" x14ac:dyDescent="0.35">
      <c r="A98" s="70"/>
    </row>
    <row r="99" spans="1:22" ht="18.600000000000001" thickBot="1" x14ac:dyDescent="0.35">
      <c r="A99" s="85" t="s">
        <v>237</v>
      </c>
      <c r="B99" s="85" t="s">
        <v>121</v>
      </c>
      <c r="C99" s="85" t="s">
        <v>122</v>
      </c>
      <c r="D99" s="85" t="s">
        <v>123</v>
      </c>
      <c r="E99" s="85" t="s">
        <v>124</v>
      </c>
      <c r="F99" s="85" t="s">
        <v>125</v>
      </c>
      <c r="G99" s="85" t="s">
        <v>126</v>
      </c>
      <c r="H99" s="85" t="s">
        <v>127</v>
      </c>
      <c r="I99" s="85" t="s">
        <v>128</v>
      </c>
      <c r="J99" s="85" t="s">
        <v>129</v>
      </c>
      <c r="K99" s="85" t="s">
        <v>130</v>
      </c>
      <c r="L99" s="85" t="s">
        <v>131</v>
      </c>
      <c r="M99" s="85" t="s">
        <v>132</v>
      </c>
      <c r="N99" s="85" t="s">
        <v>133</v>
      </c>
      <c r="O99" s="85" t="s">
        <v>134</v>
      </c>
      <c r="P99" s="85" t="s">
        <v>135</v>
      </c>
      <c r="Q99" s="85" t="s">
        <v>136</v>
      </c>
      <c r="R99" s="85" t="s">
        <v>137</v>
      </c>
      <c r="S99" s="85" t="s">
        <v>238</v>
      </c>
      <c r="T99" s="85" t="s">
        <v>239</v>
      </c>
      <c r="U99" s="85" t="s">
        <v>240</v>
      </c>
      <c r="V99" s="85" t="s">
        <v>241</v>
      </c>
    </row>
    <row r="100" spans="1:22" ht="15" thickBot="1" x14ac:dyDescent="0.35">
      <c r="A100" s="85" t="s">
        <v>139</v>
      </c>
      <c r="B100" s="86">
        <v>1789.9</v>
      </c>
      <c r="C100" s="86">
        <v>392.6</v>
      </c>
      <c r="D100" s="86">
        <v>417.5</v>
      </c>
      <c r="E100" s="86">
        <v>996</v>
      </c>
      <c r="F100" s="86">
        <v>0</v>
      </c>
      <c r="G100" s="86">
        <v>1838.1</v>
      </c>
      <c r="H100" s="86">
        <v>0</v>
      </c>
      <c r="I100" s="86">
        <v>0</v>
      </c>
      <c r="J100" s="86">
        <v>2320.6</v>
      </c>
      <c r="K100" s="86">
        <v>0</v>
      </c>
      <c r="L100" s="86">
        <v>0</v>
      </c>
      <c r="M100" s="86">
        <v>0</v>
      </c>
      <c r="N100" s="86">
        <v>0</v>
      </c>
      <c r="O100" s="86">
        <v>0</v>
      </c>
      <c r="P100" s="86">
        <v>0</v>
      </c>
      <c r="Q100" s="86">
        <v>0</v>
      </c>
      <c r="R100" s="86">
        <v>2402.9</v>
      </c>
      <c r="S100" s="86">
        <v>10157.700000000001</v>
      </c>
      <c r="T100" s="86">
        <v>10000</v>
      </c>
      <c r="U100" s="86">
        <v>-157.69999999999999</v>
      </c>
      <c r="V100" s="86">
        <v>-1.58</v>
      </c>
    </row>
    <row r="101" spans="1:22" ht="15" thickBot="1" x14ac:dyDescent="0.35">
      <c r="A101" s="85" t="s">
        <v>140</v>
      </c>
      <c r="B101" s="86">
        <v>1789.9</v>
      </c>
      <c r="C101" s="86">
        <v>4102.8999999999996</v>
      </c>
      <c r="D101" s="86">
        <v>417.5</v>
      </c>
      <c r="E101" s="86">
        <v>0</v>
      </c>
      <c r="F101" s="86">
        <v>0</v>
      </c>
      <c r="G101" s="86">
        <v>2277</v>
      </c>
      <c r="H101" s="86">
        <v>266.10000000000002</v>
      </c>
      <c r="I101" s="86">
        <v>0</v>
      </c>
      <c r="J101" s="86">
        <v>2320.6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6">
        <v>11174.1</v>
      </c>
      <c r="T101" s="86">
        <v>11000</v>
      </c>
      <c r="U101" s="86">
        <v>-174.1</v>
      </c>
      <c r="V101" s="86">
        <v>-1.58</v>
      </c>
    </row>
    <row r="102" spans="1:22" ht="15" thickBot="1" x14ac:dyDescent="0.35">
      <c r="A102" s="85" t="s">
        <v>141</v>
      </c>
      <c r="B102" s="86">
        <v>1789.9</v>
      </c>
      <c r="C102" s="86">
        <v>4872.3999999999996</v>
      </c>
      <c r="D102" s="86">
        <v>417.5</v>
      </c>
      <c r="E102" s="86">
        <v>996</v>
      </c>
      <c r="F102" s="86">
        <v>0</v>
      </c>
      <c r="G102" s="86">
        <v>2277</v>
      </c>
      <c r="H102" s="86">
        <v>266.10000000000002</v>
      </c>
      <c r="I102" s="86">
        <v>0</v>
      </c>
      <c r="J102" s="86">
        <v>2320.6</v>
      </c>
      <c r="K102" s="86">
        <v>0</v>
      </c>
      <c r="L102" s="86">
        <v>0</v>
      </c>
      <c r="M102" s="86">
        <v>266.10000000000002</v>
      </c>
      <c r="N102" s="86">
        <v>0</v>
      </c>
      <c r="O102" s="86">
        <v>0</v>
      </c>
      <c r="P102" s="86">
        <v>0</v>
      </c>
      <c r="Q102" s="86">
        <v>0</v>
      </c>
      <c r="R102" s="86">
        <v>0</v>
      </c>
      <c r="S102" s="86">
        <v>13205.7</v>
      </c>
      <c r="T102" s="86">
        <v>13000</v>
      </c>
      <c r="U102" s="86">
        <v>-205.7</v>
      </c>
      <c r="V102" s="86">
        <v>-1.58</v>
      </c>
    </row>
    <row r="103" spans="1:22" ht="15" thickBot="1" x14ac:dyDescent="0.35">
      <c r="A103" s="85" t="s">
        <v>142</v>
      </c>
      <c r="B103" s="86">
        <v>1523.7</v>
      </c>
      <c r="C103" s="86">
        <v>5476.8</v>
      </c>
      <c r="D103" s="86">
        <v>417.5</v>
      </c>
      <c r="E103" s="86">
        <v>0</v>
      </c>
      <c r="F103" s="86">
        <v>0</v>
      </c>
      <c r="G103" s="86">
        <v>2277</v>
      </c>
      <c r="H103" s="86">
        <v>266.10000000000002</v>
      </c>
      <c r="I103" s="86">
        <v>0</v>
      </c>
      <c r="J103" s="86">
        <v>0</v>
      </c>
      <c r="K103" s="86">
        <v>0</v>
      </c>
      <c r="L103" s="86">
        <v>0</v>
      </c>
      <c r="M103" s="86">
        <v>266.10000000000002</v>
      </c>
      <c r="N103" s="86">
        <v>266.10000000000002</v>
      </c>
      <c r="O103" s="86">
        <v>0</v>
      </c>
      <c r="P103" s="86">
        <v>0</v>
      </c>
      <c r="Q103" s="86">
        <v>1696.4</v>
      </c>
      <c r="R103" s="86">
        <v>0</v>
      </c>
      <c r="S103" s="86">
        <v>12189.9</v>
      </c>
      <c r="T103" s="86">
        <v>12000</v>
      </c>
      <c r="U103" s="86">
        <v>-189.9</v>
      </c>
      <c r="V103" s="86">
        <v>-1.58</v>
      </c>
    </row>
    <row r="104" spans="1:22" ht="15" thickBot="1" x14ac:dyDescent="0.35">
      <c r="A104" s="85" t="s">
        <v>143</v>
      </c>
      <c r="B104" s="86">
        <v>0</v>
      </c>
      <c r="C104" s="86">
        <v>0</v>
      </c>
      <c r="D104" s="86">
        <v>48.3</v>
      </c>
      <c r="E104" s="86">
        <v>1842.7</v>
      </c>
      <c r="F104" s="86">
        <v>0</v>
      </c>
      <c r="G104" s="86">
        <v>1572</v>
      </c>
      <c r="H104" s="86">
        <v>1233.7</v>
      </c>
      <c r="I104" s="86">
        <v>0</v>
      </c>
      <c r="J104" s="86">
        <v>2320.6</v>
      </c>
      <c r="K104" s="86">
        <v>0</v>
      </c>
      <c r="L104" s="86">
        <v>774.1</v>
      </c>
      <c r="M104" s="86">
        <v>266.10000000000002</v>
      </c>
      <c r="N104" s="86">
        <v>0</v>
      </c>
      <c r="O104" s="86">
        <v>0</v>
      </c>
      <c r="P104" s="86">
        <v>0</v>
      </c>
      <c r="Q104" s="86">
        <v>0</v>
      </c>
      <c r="R104" s="86">
        <v>0</v>
      </c>
      <c r="S104" s="86">
        <v>8057.5</v>
      </c>
      <c r="T104" s="86">
        <v>13000</v>
      </c>
      <c r="U104" s="86">
        <v>4942.5</v>
      </c>
      <c r="V104" s="86">
        <v>38.020000000000003</v>
      </c>
    </row>
    <row r="105" spans="1:22" ht="15" thickBot="1" x14ac:dyDescent="0.35">
      <c r="A105" s="85" t="s">
        <v>144</v>
      </c>
      <c r="B105" s="86">
        <v>1789.9</v>
      </c>
      <c r="C105" s="86">
        <v>2530.9</v>
      </c>
      <c r="D105" s="86">
        <v>417.5</v>
      </c>
      <c r="E105" s="86">
        <v>996</v>
      </c>
      <c r="F105" s="86">
        <v>0</v>
      </c>
      <c r="G105" s="86">
        <v>1838.1</v>
      </c>
      <c r="H105" s="86">
        <v>725.8</v>
      </c>
      <c r="I105" s="86">
        <v>0</v>
      </c>
      <c r="J105" s="86">
        <v>2320.6</v>
      </c>
      <c r="K105" s="86">
        <v>0</v>
      </c>
      <c r="L105" s="86">
        <v>1304.8</v>
      </c>
      <c r="M105" s="86">
        <v>266.10000000000002</v>
      </c>
      <c r="N105" s="86">
        <v>0</v>
      </c>
      <c r="O105" s="86">
        <v>0</v>
      </c>
      <c r="P105" s="86">
        <v>0</v>
      </c>
      <c r="Q105" s="86">
        <v>0</v>
      </c>
      <c r="R105" s="86">
        <v>0</v>
      </c>
      <c r="S105" s="86">
        <v>12189.9</v>
      </c>
      <c r="T105" s="86">
        <v>12000</v>
      </c>
      <c r="U105" s="86">
        <v>-189.9</v>
      </c>
      <c r="V105" s="86">
        <v>-1.58</v>
      </c>
    </row>
    <row r="106" spans="1:22" ht="15" thickBot="1" x14ac:dyDescent="0.35">
      <c r="A106" s="85" t="s">
        <v>145</v>
      </c>
      <c r="B106" s="86">
        <v>1789.9</v>
      </c>
      <c r="C106" s="86">
        <v>392.6</v>
      </c>
      <c r="D106" s="86">
        <v>417.5</v>
      </c>
      <c r="E106" s="86">
        <v>1888.9</v>
      </c>
      <c r="F106" s="86">
        <v>0</v>
      </c>
      <c r="G106" s="86">
        <v>1838.1</v>
      </c>
      <c r="H106" s="86">
        <v>725.8</v>
      </c>
      <c r="I106" s="86">
        <v>0</v>
      </c>
      <c r="J106" s="86">
        <v>4121.7</v>
      </c>
      <c r="K106" s="86">
        <v>0</v>
      </c>
      <c r="L106" s="86">
        <v>0</v>
      </c>
      <c r="M106" s="86">
        <v>0</v>
      </c>
      <c r="N106" s="86">
        <v>0</v>
      </c>
      <c r="O106" s="86">
        <v>0</v>
      </c>
      <c r="P106" s="86">
        <v>0</v>
      </c>
      <c r="Q106" s="86">
        <v>0</v>
      </c>
      <c r="R106" s="86">
        <v>0</v>
      </c>
      <c r="S106" s="86">
        <v>11174.6</v>
      </c>
      <c r="T106" s="86">
        <v>11000</v>
      </c>
      <c r="U106" s="86">
        <v>-174.6</v>
      </c>
      <c r="V106" s="86">
        <v>-1.59</v>
      </c>
    </row>
    <row r="107" spans="1:22" ht="15" thickBot="1" x14ac:dyDescent="0.35">
      <c r="A107" s="85" t="s">
        <v>146</v>
      </c>
      <c r="B107" s="86">
        <v>1789.9</v>
      </c>
      <c r="C107" s="86">
        <v>392.6</v>
      </c>
      <c r="D107" s="86">
        <v>0</v>
      </c>
      <c r="E107" s="86">
        <v>1842.7</v>
      </c>
      <c r="F107" s="86">
        <v>0</v>
      </c>
      <c r="G107" s="86">
        <v>3684.9</v>
      </c>
      <c r="H107" s="86">
        <v>0</v>
      </c>
      <c r="I107" s="86">
        <v>0</v>
      </c>
      <c r="J107" s="86">
        <v>2320.6</v>
      </c>
      <c r="K107" s="86">
        <v>0</v>
      </c>
      <c r="L107" s="86">
        <v>0</v>
      </c>
      <c r="M107" s="86">
        <v>266.10000000000002</v>
      </c>
      <c r="N107" s="86">
        <v>266.10000000000002</v>
      </c>
      <c r="O107" s="86">
        <v>0</v>
      </c>
      <c r="P107" s="86">
        <v>0</v>
      </c>
      <c r="Q107" s="86">
        <v>1626.8</v>
      </c>
      <c r="R107" s="86">
        <v>0</v>
      </c>
      <c r="S107" s="86">
        <v>12189.9</v>
      </c>
      <c r="T107" s="86">
        <v>12000</v>
      </c>
      <c r="U107" s="86">
        <v>-189.9</v>
      </c>
      <c r="V107" s="86">
        <v>-1.58</v>
      </c>
    </row>
    <row r="108" spans="1:22" ht="15" thickBot="1" x14ac:dyDescent="0.35">
      <c r="A108" s="85" t="s">
        <v>147</v>
      </c>
      <c r="B108" s="86">
        <v>1789.9</v>
      </c>
      <c r="C108" s="86">
        <v>392.6</v>
      </c>
      <c r="D108" s="86">
        <v>417.5</v>
      </c>
      <c r="E108" s="86">
        <v>1842.7</v>
      </c>
      <c r="F108" s="86">
        <v>0</v>
      </c>
      <c r="G108" s="86">
        <v>3878.4</v>
      </c>
      <c r="H108" s="86">
        <v>0</v>
      </c>
      <c r="I108" s="86">
        <v>0</v>
      </c>
      <c r="J108" s="86">
        <v>2320.6</v>
      </c>
      <c r="K108" s="86">
        <v>0</v>
      </c>
      <c r="L108" s="86">
        <v>0</v>
      </c>
      <c r="M108" s="86">
        <v>266.10000000000002</v>
      </c>
      <c r="N108" s="86">
        <v>266.10000000000002</v>
      </c>
      <c r="O108" s="86">
        <v>0</v>
      </c>
      <c r="P108" s="86">
        <v>0</v>
      </c>
      <c r="Q108" s="86">
        <v>0</v>
      </c>
      <c r="R108" s="86">
        <v>0</v>
      </c>
      <c r="S108" s="86">
        <v>11174.1</v>
      </c>
      <c r="T108" s="86">
        <v>11000</v>
      </c>
      <c r="U108" s="86">
        <v>-174.1</v>
      </c>
      <c r="V108" s="86">
        <v>-1.58</v>
      </c>
    </row>
    <row r="109" spans="1:22" ht="15" thickBot="1" x14ac:dyDescent="0.35">
      <c r="A109" s="85" t="s">
        <v>148</v>
      </c>
      <c r="B109" s="86">
        <v>1789.9</v>
      </c>
      <c r="C109" s="86">
        <v>392.6</v>
      </c>
      <c r="D109" s="86">
        <v>417.5</v>
      </c>
      <c r="E109" s="86">
        <v>1888.9</v>
      </c>
      <c r="F109" s="86">
        <v>0</v>
      </c>
      <c r="G109" s="86">
        <v>3878.4</v>
      </c>
      <c r="H109" s="86">
        <v>0</v>
      </c>
      <c r="I109" s="86">
        <v>0</v>
      </c>
      <c r="J109" s="86">
        <v>2320.6</v>
      </c>
      <c r="K109" s="86">
        <v>0</v>
      </c>
      <c r="L109" s="86">
        <v>1304.8</v>
      </c>
      <c r="M109" s="86">
        <v>266.10000000000002</v>
      </c>
      <c r="N109" s="86">
        <v>266.10000000000002</v>
      </c>
      <c r="O109" s="86">
        <v>0</v>
      </c>
      <c r="P109" s="86">
        <v>0</v>
      </c>
      <c r="Q109" s="86">
        <v>1696.4</v>
      </c>
      <c r="R109" s="86">
        <v>0</v>
      </c>
      <c r="S109" s="86">
        <v>14221.5</v>
      </c>
      <c r="T109" s="86">
        <v>14000</v>
      </c>
      <c r="U109" s="86">
        <v>-221.5</v>
      </c>
      <c r="V109" s="86">
        <v>-1.58</v>
      </c>
    </row>
    <row r="110" spans="1:22" ht="15" thickBot="1" x14ac:dyDescent="0.35">
      <c r="A110" s="85" t="s">
        <v>149</v>
      </c>
      <c r="B110" s="86">
        <v>1789.9</v>
      </c>
      <c r="C110" s="86">
        <v>392.6</v>
      </c>
      <c r="D110" s="86">
        <v>0</v>
      </c>
      <c r="E110" s="86">
        <v>1888.9</v>
      </c>
      <c r="F110" s="86">
        <v>0</v>
      </c>
      <c r="G110" s="86">
        <v>3878.4</v>
      </c>
      <c r="H110" s="86">
        <v>0</v>
      </c>
      <c r="I110" s="86">
        <v>0</v>
      </c>
      <c r="J110" s="86">
        <v>0</v>
      </c>
      <c r="K110" s="86">
        <v>0</v>
      </c>
      <c r="L110" s="86">
        <v>1304.8</v>
      </c>
      <c r="M110" s="86">
        <v>266.10000000000002</v>
      </c>
      <c r="N110" s="86">
        <v>266.10000000000002</v>
      </c>
      <c r="O110" s="86">
        <v>0</v>
      </c>
      <c r="P110" s="86">
        <v>0</v>
      </c>
      <c r="Q110" s="86">
        <v>0</v>
      </c>
      <c r="R110" s="86">
        <v>2402.9</v>
      </c>
      <c r="S110" s="86">
        <v>12189.9</v>
      </c>
      <c r="T110" s="86">
        <v>12000</v>
      </c>
      <c r="U110" s="86">
        <v>-189.9</v>
      </c>
      <c r="V110" s="86">
        <v>-1.58</v>
      </c>
    </row>
    <row r="111" spans="1:22" ht="15" thickBot="1" x14ac:dyDescent="0.35">
      <c r="A111" s="85" t="s">
        <v>150</v>
      </c>
      <c r="B111" s="86">
        <v>1789.9</v>
      </c>
      <c r="C111" s="86">
        <v>392.6</v>
      </c>
      <c r="D111" s="86">
        <v>417.5</v>
      </c>
      <c r="E111" s="86">
        <v>1842.7</v>
      </c>
      <c r="F111" s="86">
        <v>0</v>
      </c>
      <c r="G111" s="86">
        <v>3878.4</v>
      </c>
      <c r="H111" s="86">
        <v>0</v>
      </c>
      <c r="I111" s="86">
        <v>0</v>
      </c>
      <c r="J111" s="86">
        <v>2320.6</v>
      </c>
      <c r="K111" s="86">
        <v>0</v>
      </c>
      <c r="L111" s="86">
        <v>1304.8</v>
      </c>
      <c r="M111" s="86">
        <v>266.10000000000002</v>
      </c>
      <c r="N111" s="86">
        <v>0</v>
      </c>
      <c r="O111" s="86">
        <v>0</v>
      </c>
      <c r="P111" s="86">
        <v>0</v>
      </c>
      <c r="Q111" s="86">
        <v>0</v>
      </c>
      <c r="R111" s="86">
        <v>0</v>
      </c>
      <c r="S111" s="86">
        <v>12212.7</v>
      </c>
      <c r="T111" s="86">
        <v>12000</v>
      </c>
      <c r="U111" s="86">
        <v>-212.7</v>
      </c>
      <c r="V111" s="86">
        <v>-1.77</v>
      </c>
    </row>
    <row r="112" spans="1:22" ht="15" thickBot="1" x14ac:dyDescent="0.35">
      <c r="A112" s="85" t="s">
        <v>151</v>
      </c>
      <c r="B112" s="86">
        <v>1789.9</v>
      </c>
      <c r="C112" s="86">
        <v>392.6</v>
      </c>
      <c r="D112" s="86">
        <v>0</v>
      </c>
      <c r="E112" s="86">
        <v>1842.7</v>
      </c>
      <c r="F112" s="86">
        <v>0</v>
      </c>
      <c r="G112" s="86">
        <v>3878.4</v>
      </c>
      <c r="H112" s="86">
        <v>0</v>
      </c>
      <c r="I112" s="86">
        <v>0</v>
      </c>
      <c r="J112" s="86">
        <v>2320.6</v>
      </c>
      <c r="K112" s="86">
        <v>0</v>
      </c>
      <c r="L112" s="86">
        <v>1304.8</v>
      </c>
      <c r="M112" s="86">
        <v>266.10000000000002</v>
      </c>
      <c r="N112" s="86">
        <v>0</v>
      </c>
      <c r="O112" s="86">
        <v>0</v>
      </c>
      <c r="P112" s="86">
        <v>0</v>
      </c>
      <c r="Q112" s="86">
        <v>0</v>
      </c>
      <c r="R112" s="86">
        <v>2426.3000000000002</v>
      </c>
      <c r="S112" s="86">
        <v>14221.5</v>
      </c>
      <c r="T112" s="86">
        <v>14000</v>
      </c>
      <c r="U112" s="86">
        <v>-221.5</v>
      </c>
      <c r="V112" s="86">
        <v>-1.58</v>
      </c>
    </row>
    <row r="113" spans="1:22" ht="15" thickBot="1" x14ac:dyDescent="0.35">
      <c r="A113" s="85" t="s">
        <v>152</v>
      </c>
      <c r="B113" s="86">
        <v>1523.7</v>
      </c>
      <c r="C113" s="86">
        <v>392.6</v>
      </c>
      <c r="D113" s="86">
        <v>417.5</v>
      </c>
      <c r="E113" s="86">
        <v>1842.7</v>
      </c>
      <c r="F113" s="86">
        <v>1846.8</v>
      </c>
      <c r="G113" s="86">
        <v>1838.1</v>
      </c>
      <c r="H113" s="86">
        <v>725.8</v>
      </c>
      <c r="I113" s="86">
        <v>0</v>
      </c>
      <c r="J113" s="86">
        <v>2320.6</v>
      </c>
      <c r="K113" s="86">
        <v>0</v>
      </c>
      <c r="L113" s="86">
        <v>0</v>
      </c>
      <c r="M113" s="86">
        <v>266.10000000000002</v>
      </c>
      <c r="N113" s="86">
        <v>0</v>
      </c>
      <c r="O113" s="86">
        <v>0</v>
      </c>
      <c r="P113" s="86">
        <v>0</v>
      </c>
      <c r="Q113" s="86">
        <v>0</v>
      </c>
      <c r="R113" s="86">
        <v>0</v>
      </c>
      <c r="S113" s="86">
        <v>11174.1</v>
      </c>
      <c r="T113" s="86">
        <v>11000</v>
      </c>
      <c r="U113" s="86">
        <v>-174.1</v>
      </c>
      <c r="V113" s="86">
        <v>-1.58</v>
      </c>
    </row>
    <row r="114" spans="1:22" ht="15" thickBot="1" x14ac:dyDescent="0.35">
      <c r="A114" s="85" t="s">
        <v>153</v>
      </c>
      <c r="B114" s="86">
        <v>1789.9</v>
      </c>
      <c r="C114" s="86">
        <v>392.6</v>
      </c>
      <c r="D114" s="86">
        <v>417.5</v>
      </c>
      <c r="E114" s="86">
        <v>1888.9</v>
      </c>
      <c r="F114" s="86">
        <v>1893</v>
      </c>
      <c r="G114" s="86">
        <v>1523.7</v>
      </c>
      <c r="H114" s="86">
        <v>725.8</v>
      </c>
      <c r="I114" s="86">
        <v>0</v>
      </c>
      <c r="J114" s="86">
        <v>2320.6</v>
      </c>
      <c r="K114" s="86">
        <v>0</v>
      </c>
      <c r="L114" s="86">
        <v>0</v>
      </c>
      <c r="M114" s="86">
        <v>266.10000000000002</v>
      </c>
      <c r="N114" s="86">
        <v>0</v>
      </c>
      <c r="O114" s="86">
        <v>0</v>
      </c>
      <c r="P114" s="86">
        <v>0</v>
      </c>
      <c r="Q114" s="86">
        <v>0</v>
      </c>
      <c r="R114" s="86">
        <v>3003.3</v>
      </c>
      <c r="S114" s="86">
        <v>14221.5</v>
      </c>
      <c r="T114" s="86">
        <v>14000</v>
      </c>
      <c r="U114" s="86">
        <v>-221.5</v>
      </c>
      <c r="V114" s="86">
        <v>-1.58</v>
      </c>
    </row>
    <row r="115" spans="1:22" ht="15" thickBot="1" x14ac:dyDescent="0.35">
      <c r="A115" s="85" t="s">
        <v>154</v>
      </c>
      <c r="B115" s="86">
        <v>1789.9</v>
      </c>
      <c r="C115" s="86">
        <v>0</v>
      </c>
      <c r="D115" s="86">
        <v>417.5</v>
      </c>
      <c r="E115" s="86">
        <v>1888.9</v>
      </c>
      <c r="F115" s="86">
        <v>1846.8</v>
      </c>
      <c r="G115" s="86">
        <v>1523.7</v>
      </c>
      <c r="H115" s="86">
        <v>725.8</v>
      </c>
      <c r="I115" s="86">
        <v>0</v>
      </c>
      <c r="J115" s="86">
        <v>2320.6</v>
      </c>
      <c r="K115" s="86">
        <v>0</v>
      </c>
      <c r="L115" s="86">
        <v>0</v>
      </c>
      <c r="M115" s="86">
        <v>266.10000000000002</v>
      </c>
      <c r="N115" s="86">
        <v>0</v>
      </c>
      <c r="O115" s="86">
        <v>0</v>
      </c>
      <c r="P115" s="86">
        <v>0</v>
      </c>
      <c r="Q115" s="86">
        <v>0</v>
      </c>
      <c r="R115" s="86">
        <v>2426.3000000000002</v>
      </c>
      <c r="S115" s="86">
        <v>13205.7</v>
      </c>
      <c r="T115" s="86">
        <v>13000</v>
      </c>
      <c r="U115" s="86">
        <v>-205.7</v>
      </c>
      <c r="V115" s="86">
        <v>-1.58</v>
      </c>
    </row>
    <row r="116" spans="1:22" ht="15" thickBot="1" x14ac:dyDescent="0.35">
      <c r="A116" s="85" t="s">
        <v>155</v>
      </c>
      <c r="B116" s="86">
        <v>1523.7</v>
      </c>
      <c r="C116" s="86">
        <v>392.6</v>
      </c>
      <c r="D116" s="86">
        <v>48.3</v>
      </c>
      <c r="E116" s="86">
        <v>5814.6</v>
      </c>
      <c r="F116" s="86">
        <v>1846.8</v>
      </c>
      <c r="G116" s="86">
        <v>1523.7</v>
      </c>
      <c r="H116" s="86">
        <v>725.8</v>
      </c>
      <c r="I116" s="86">
        <v>0</v>
      </c>
      <c r="J116" s="86">
        <v>0</v>
      </c>
      <c r="K116" s="86">
        <v>0</v>
      </c>
      <c r="L116" s="86">
        <v>0</v>
      </c>
      <c r="M116" s="86">
        <v>266.10000000000002</v>
      </c>
      <c r="N116" s="86">
        <v>0</v>
      </c>
      <c r="O116" s="86">
        <v>0</v>
      </c>
      <c r="P116" s="86">
        <v>0</v>
      </c>
      <c r="Q116" s="86">
        <v>0</v>
      </c>
      <c r="R116" s="86">
        <v>1064.0999999999999</v>
      </c>
      <c r="S116" s="86">
        <v>13205.7</v>
      </c>
      <c r="T116" s="86">
        <v>13000</v>
      </c>
      <c r="U116" s="86">
        <v>-205.7</v>
      </c>
      <c r="V116" s="86">
        <v>-1.58</v>
      </c>
    </row>
    <row r="117" spans="1:22" ht="15" thickBot="1" x14ac:dyDescent="0.35">
      <c r="A117" s="85" t="s">
        <v>156</v>
      </c>
      <c r="B117" s="86">
        <v>1789.9</v>
      </c>
      <c r="C117" s="86">
        <v>392.6</v>
      </c>
      <c r="D117" s="86">
        <v>0</v>
      </c>
      <c r="E117" s="86">
        <v>1888.9</v>
      </c>
      <c r="F117" s="86">
        <v>1846.8</v>
      </c>
      <c r="G117" s="86">
        <v>1523.7</v>
      </c>
      <c r="H117" s="86">
        <v>725.8</v>
      </c>
      <c r="I117" s="86">
        <v>0</v>
      </c>
      <c r="J117" s="86">
        <v>2102.8000000000002</v>
      </c>
      <c r="K117" s="86">
        <v>0</v>
      </c>
      <c r="L117" s="86">
        <v>0</v>
      </c>
      <c r="M117" s="86">
        <v>266.10000000000002</v>
      </c>
      <c r="N117" s="86">
        <v>266.10000000000002</v>
      </c>
      <c r="O117" s="86">
        <v>0</v>
      </c>
      <c r="P117" s="86">
        <v>0</v>
      </c>
      <c r="Q117" s="86">
        <v>0</v>
      </c>
      <c r="R117" s="86">
        <v>2402.9</v>
      </c>
      <c r="S117" s="86">
        <v>13205.7</v>
      </c>
      <c r="T117" s="86">
        <v>13000</v>
      </c>
      <c r="U117" s="86">
        <v>-205.7</v>
      </c>
      <c r="V117" s="86">
        <v>-1.58</v>
      </c>
    </row>
    <row r="118" spans="1:22" ht="15" thickBot="1" x14ac:dyDescent="0.35">
      <c r="A118" s="85" t="s">
        <v>157</v>
      </c>
      <c r="B118" s="86">
        <v>1523.7</v>
      </c>
      <c r="C118" s="86">
        <v>392.6</v>
      </c>
      <c r="D118" s="86">
        <v>417.5</v>
      </c>
      <c r="E118" s="86">
        <v>1842.7</v>
      </c>
      <c r="F118" s="86">
        <v>1846.8</v>
      </c>
      <c r="G118" s="86">
        <v>2277</v>
      </c>
      <c r="H118" s="86">
        <v>725.8</v>
      </c>
      <c r="I118" s="86">
        <v>0</v>
      </c>
      <c r="J118" s="86">
        <v>0</v>
      </c>
      <c r="K118" s="86">
        <v>0</v>
      </c>
      <c r="L118" s="86">
        <v>2526.4</v>
      </c>
      <c r="M118" s="86">
        <v>0</v>
      </c>
      <c r="N118" s="86">
        <v>266.10000000000002</v>
      </c>
      <c r="O118" s="86">
        <v>0</v>
      </c>
      <c r="P118" s="86">
        <v>0</v>
      </c>
      <c r="Q118" s="86">
        <v>0</v>
      </c>
      <c r="R118" s="86">
        <v>2402.9</v>
      </c>
      <c r="S118" s="86">
        <v>14221.5</v>
      </c>
      <c r="T118" s="86">
        <v>14000</v>
      </c>
      <c r="U118" s="86">
        <v>-221.5</v>
      </c>
      <c r="V118" s="86">
        <v>-1.58</v>
      </c>
    </row>
    <row r="119" spans="1:22" ht="15" thickBot="1" x14ac:dyDescent="0.35">
      <c r="A119" s="85" t="s">
        <v>158</v>
      </c>
      <c r="B119" s="86">
        <v>1789.9</v>
      </c>
      <c r="C119" s="86">
        <v>4872.3999999999996</v>
      </c>
      <c r="D119" s="86">
        <v>417.5</v>
      </c>
      <c r="E119" s="86">
        <v>996</v>
      </c>
      <c r="F119" s="86">
        <v>0</v>
      </c>
      <c r="G119" s="86">
        <v>2277</v>
      </c>
      <c r="H119" s="86">
        <v>0</v>
      </c>
      <c r="I119" s="86">
        <v>0</v>
      </c>
      <c r="J119" s="86">
        <v>2320.6</v>
      </c>
      <c r="K119" s="86">
        <v>0</v>
      </c>
      <c r="L119" s="86">
        <v>0</v>
      </c>
      <c r="M119" s="86">
        <v>266.10000000000002</v>
      </c>
      <c r="N119" s="86">
        <v>266.10000000000002</v>
      </c>
      <c r="O119" s="86">
        <v>0</v>
      </c>
      <c r="P119" s="86">
        <v>0</v>
      </c>
      <c r="Q119" s="86">
        <v>0</v>
      </c>
      <c r="R119" s="86">
        <v>0</v>
      </c>
      <c r="S119" s="86">
        <v>13205.7</v>
      </c>
      <c r="T119" s="86">
        <v>13000</v>
      </c>
      <c r="U119" s="86">
        <v>-205.7</v>
      </c>
      <c r="V119" s="86">
        <v>-1.58</v>
      </c>
    </row>
    <row r="120" spans="1:22" ht="15" thickBot="1" x14ac:dyDescent="0.35">
      <c r="A120" s="85" t="s">
        <v>159</v>
      </c>
      <c r="B120" s="86">
        <v>1789.9</v>
      </c>
      <c r="C120" s="86">
        <v>392.6</v>
      </c>
      <c r="D120" s="86">
        <v>417.5</v>
      </c>
      <c r="E120" s="86">
        <v>996</v>
      </c>
      <c r="F120" s="86">
        <v>1846.8</v>
      </c>
      <c r="G120" s="86">
        <v>1838.1</v>
      </c>
      <c r="H120" s="86">
        <v>725.8</v>
      </c>
      <c r="I120" s="86">
        <v>580.5</v>
      </c>
      <c r="J120" s="86">
        <v>2320.6</v>
      </c>
      <c r="K120" s="86">
        <v>0</v>
      </c>
      <c r="L120" s="86">
        <v>0</v>
      </c>
      <c r="M120" s="86">
        <v>0</v>
      </c>
      <c r="N120" s="86">
        <v>266.10000000000002</v>
      </c>
      <c r="O120" s="86">
        <v>0</v>
      </c>
      <c r="P120" s="86">
        <v>0</v>
      </c>
      <c r="Q120" s="86">
        <v>0</v>
      </c>
      <c r="R120" s="86">
        <v>0</v>
      </c>
      <c r="S120" s="86">
        <v>11174.1</v>
      </c>
      <c r="T120" s="86">
        <v>11000</v>
      </c>
      <c r="U120" s="86">
        <v>-174.1</v>
      </c>
      <c r="V120" s="86">
        <v>-1.58</v>
      </c>
    </row>
    <row r="121" spans="1:22" ht="15" thickBot="1" x14ac:dyDescent="0.35">
      <c r="A121" s="85" t="s">
        <v>160</v>
      </c>
      <c r="B121" s="86">
        <v>1789.9</v>
      </c>
      <c r="C121" s="86">
        <v>5476.8</v>
      </c>
      <c r="D121" s="86">
        <v>417.5</v>
      </c>
      <c r="E121" s="86">
        <v>996</v>
      </c>
      <c r="F121" s="86">
        <v>1846.8</v>
      </c>
      <c r="G121" s="86">
        <v>1523.7</v>
      </c>
      <c r="H121" s="86">
        <v>1349</v>
      </c>
      <c r="I121" s="86">
        <v>0</v>
      </c>
      <c r="J121" s="86">
        <v>2320.6</v>
      </c>
      <c r="K121" s="86">
        <v>0</v>
      </c>
      <c r="L121" s="86">
        <v>0</v>
      </c>
      <c r="M121" s="86">
        <v>266.10000000000002</v>
      </c>
      <c r="N121" s="86">
        <v>266.10000000000002</v>
      </c>
      <c r="O121" s="86">
        <v>0</v>
      </c>
      <c r="P121" s="86">
        <v>0</v>
      </c>
      <c r="Q121" s="86">
        <v>0</v>
      </c>
      <c r="R121" s="86">
        <v>0</v>
      </c>
      <c r="S121" s="86">
        <v>16252.7</v>
      </c>
      <c r="T121" s="86">
        <v>16000</v>
      </c>
      <c r="U121" s="86">
        <v>-252.7</v>
      </c>
      <c r="V121" s="86">
        <v>-1.58</v>
      </c>
    </row>
    <row r="122" spans="1:22" ht="15" thickBot="1" x14ac:dyDescent="0.35">
      <c r="A122" s="85" t="s">
        <v>161</v>
      </c>
      <c r="B122" s="86">
        <v>1523.7</v>
      </c>
      <c r="C122" s="86">
        <v>392.6</v>
      </c>
      <c r="D122" s="86">
        <v>417.5</v>
      </c>
      <c r="E122" s="86">
        <v>1842.7</v>
      </c>
      <c r="F122" s="86">
        <v>1893</v>
      </c>
      <c r="G122" s="86">
        <v>1523.7</v>
      </c>
      <c r="H122" s="86">
        <v>1349</v>
      </c>
      <c r="I122" s="86">
        <v>0</v>
      </c>
      <c r="J122" s="86">
        <v>2320.6</v>
      </c>
      <c r="K122" s="86">
        <v>0</v>
      </c>
      <c r="L122" s="86">
        <v>1304.8</v>
      </c>
      <c r="M122" s="86">
        <v>266.10000000000002</v>
      </c>
      <c r="N122" s="86">
        <v>0</v>
      </c>
      <c r="O122" s="86">
        <v>0</v>
      </c>
      <c r="P122" s="86">
        <v>0</v>
      </c>
      <c r="Q122" s="86">
        <v>0</v>
      </c>
      <c r="R122" s="86">
        <v>2402.9</v>
      </c>
      <c r="S122" s="86">
        <v>15236.8</v>
      </c>
      <c r="T122" s="86">
        <v>15000</v>
      </c>
      <c r="U122" s="86">
        <v>-236.8</v>
      </c>
      <c r="V122" s="86">
        <v>-1.58</v>
      </c>
    </row>
    <row r="123" spans="1:22" ht="15" thickBot="1" x14ac:dyDescent="0.35">
      <c r="A123" s="85" t="s">
        <v>162</v>
      </c>
      <c r="B123" s="86">
        <v>1789.9</v>
      </c>
      <c r="C123" s="86">
        <v>392.6</v>
      </c>
      <c r="D123" s="86">
        <v>417.5</v>
      </c>
      <c r="E123" s="86">
        <v>1888.9</v>
      </c>
      <c r="F123" s="86">
        <v>1893</v>
      </c>
      <c r="G123" s="86">
        <v>1523.7</v>
      </c>
      <c r="H123" s="86">
        <v>1349</v>
      </c>
      <c r="I123" s="86">
        <v>0</v>
      </c>
      <c r="J123" s="86">
        <v>0</v>
      </c>
      <c r="K123" s="86">
        <v>0</v>
      </c>
      <c r="L123" s="86">
        <v>0</v>
      </c>
      <c r="M123" s="86">
        <v>266.10000000000002</v>
      </c>
      <c r="N123" s="86">
        <v>266.10000000000002</v>
      </c>
      <c r="O123" s="86">
        <v>0</v>
      </c>
      <c r="P123" s="86">
        <v>0</v>
      </c>
      <c r="Q123" s="86">
        <v>0</v>
      </c>
      <c r="R123" s="86">
        <v>2402.9</v>
      </c>
      <c r="S123" s="86">
        <v>12189.9</v>
      </c>
      <c r="T123" s="86">
        <v>12000</v>
      </c>
      <c r="U123" s="86">
        <v>-189.9</v>
      </c>
      <c r="V123" s="86">
        <v>-1.58</v>
      </c>
    </row>
    <row r="124" spans="1:22" ht="15" thickBot="1" x14ac:dyDescent="0.35">
      <c r="A124" s="85" t="s">
        <v>163</v>
      </c>
      <c r="B124" s="86">
        <v>1789.9</v>
      </c>
      <c r="C124" s="86">
        <v>392.6</v>
      </c>
      <c r="D124" s="86">
        <v>417.5</v>
      </c>
      <c r="E124" s="86">
        <v>0</v>
      </c>
      <c r="F124" s="86">
        <v>1893</v>
      </c>
      <c r="G124" s="86">
        <v>1523.7</v>
      </c>
      <c r="H124" s="86">
        <v>1349</v>
      </c>
      <c r="I124" s="86">
        <v>0</v>
      </c>
      <c r="J124" s="86">
        <v>0</v>
      </c>
      <c r="K124" s="86">
        <v>0</v>
      </c>
      <c r="L124" s="86">
        <v>2526.4</v>
      </c>
      <c r="M124" s="86">
        <v>0</v>
      </c>
      <c r="N124" s="86">
        <v>266.10000000000002</v>
      </c>
      <c r="O124" s="86">
        <v>0</v>
      </c>
      <c r="P124" s="86">
        <v>0</v>
      </c>
      <c r="Q124" s="86">
        <v>0</v>
      </c>
      <c r="R124" s="86">
        <v>0</v>
      </c>
      <c r="S124" s="86">
        <v>10158.200000000001</v>
      </c>
      <c r="T124" s="86">
        <v>10000</v>
      </c>
      <c r="U124" s="86">
        <v>-158.19999999999999</v>
      </c>
      <c r="V124" s="86">
        <v>-1.58</v>
      </c>
    </row>
    <row r="125" spans="1:22" ht="15" thickBot="1" x14ac:dyDescent="0.35">
      <c r="A125" s="85" t="s">
        <v>164</v>
      </c>
      <c r="B125" s="86">
        <v>0</v>
      </c>
      <c r="C125" s="86">
        <v>392.6</v>
      </c>
      <c r="D125" s="86">
        <v>417.5</v>
      </c>
      <c r="E125" s="86">
        <v>1842.7</v>
      </c>
      <c r="F125" s="86">
        <v>1893</v>
      </c>
      <c r="G125" s="86">
        <v>0</v>
      </c>
      <c r="H125" s="86">
        <v>1349</v>
      </c>
      <c r="I125" s="86">
        <v>0</v>
      </c>
      <c r="J125" s="86">
        <v>2320.6</v>
      </c>
      <c r="K125" s="86">
        <v>0</v>
      </c>
      <c r="L125" s="86">
        <v>1304.8</v>
      </c>
      <c r="M125" s="86">
        <v>266.10000000000002</v>
      </c>
      <c r="N125" s="86">
        <v>0</v>
      </c>
      <c r="O125" s="86">
        <v>0</v>
      </c>
      <c r="P125" s="86">
        <v>0</v>
      </c>
      <c r="Q125" s="86">
        <v>0</v>
      </c>
      <c r="R125" s="86">
        <v>2402.9</v>
      </c>
      <c r="S125" s="86">
        <v>12189.4</v>
      </c>
      <c r="T125" s="86">
        <v>12000</v>
      </c>
      <c r="U125" s="86">
        <v>-189.4</v>
      </c>
      <c r="V125" s="86">
        <v>-1.58</v>
      </c>
    </row>
    <row r="126" spans="1:22" ht="15" thickBot="1" x14ac:dyDescent="0.35">
      <c r="T126">
        <f>CORREL(S100:S125,T100:T125)</f>
        <v>0.81644280362398414</v>
      </c>
    </row>
    <row r="127" spans="1:22" ht="18.600000000000001" thickBot="1" x14ac:dyDescent="0.35">
      <c r="A127" s="87" t="s">
        <v>242</v>
      </c>
      <c r="B127" s="88">
        <v>33079.699999999997</v>
      </c>
    </row>
    <row r="128" spans="1:22" ht="18.600000000000001" thickBot="1" x14ac:dyDescent="0.35">
      <c r="A128" s="87" t="s">
        <v>243</v>
      </c>
      <c r="B128" s="88">
        <v>0</v>
      </c>
    </row>
    <row r="129" spans="1:2" ht="18.600000000000001" thickBot="1" x14ac:dyDescent="0.35">
      <c r="A129" s="87" t="s">
        <v>244</v>
      </c>
      <c r="B129" s="88">
        <v>324000</v>
      </c>
    </row>
    <row r="130" spans="1:2" ht="18.600000000000001" thickBot="1" x14ac:dyDescent="0.35">
      <c r="A130" s="87" t="s">
        <v>245</v>
      </c>
      <c r="B130" s="88">
        <v>324000</v>
      </c>
    </row>
    <row r="131" spans="1:2" ht="27.6" thickBot="1" x14ac:dyDescent="0.35">
      <c r="A131" s="87" t="s">
        <v>246</v>
      </c>
      <c r="B131" s="88">
        <v>0</v>
      </c>
    </row>
    <row r="132" spans="1:2" ht="27.6" thickBot="1" x14ac:dyDescent="0.35">
      <c r="A132" s="87" t="s">
        <v>247</v>
      </c>
      <c r="B132" s="88"/>
    </row>
    <row r="133" spans="1:2" ht="27.6" thickBot="1" x14ac:dyDescent="0.35">
      <c r="A133" s="87" t="s">
        <v>248</v>
      </c>
      <c r="B133" s="88"/>
    </row>
    <row r="134" spans="1:2" ht="18.600000000000001" thickBot="1" x14ac:dyDescent="0.35">
      <c r="A134" s="87" t="s">
        <v>249</v>
      </c>
      <c r="B134" s="88">
        <v>0</v>
      </c>
    </row>
    <row r="136" spans="1:2" x14ac:dyDescent="0.3">
      <c r="A136" s="78" t="s">
        <v>250</v>
      </c>
    </row>
    <row r="138" spans="1:2" x14ac:dyDescent="0.3">
      <c r="A138" s="89" t="s">
        <v>278</v>
      </c>
    </row>
    <row r="139" spans="1:2" x14ac:dyDescent="0.3">
      <c r="A139" s="89" t="s">
        <v>393</v>
      </c>
    </row>
  </sheetData>
  <hyperlinks>
    <hyperlink ref="A136" r:id="rId1" display="https://miau.my-x.hu/myx-free/coco/test/892972820230608152210.html" xr:uid="{97B05C8B-738E-4928-838D-040442FE610E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10A4-902F-4423-8748-98CEC6307A38}">
  <dimension ref="A1:V137"/>
  <sheetViews>
    <sheetView topLeftCell="A100" workbookViewId="0">
      <selection activeCell="T124" sqref="T124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3222457</v>
      </c>
      <c r="C5" s="83" t="s">
        <v>114</v>
      </c>
      <c r="D5" s="84">
        <v>25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394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11000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13000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12000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13000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12000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11000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12000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11000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14000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12000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12000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14000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11000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14000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13000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13000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13000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14000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13000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11000</v>
      </c>
    </row>
    <row r="28" spans="1:19" ht="15" thickBot="1" x14ac:dyDescent="0.35">
      <c r="A28" s="85" t="s">
        <v>159</v>
      </c>
      <c r="B28" s="86">
        <v>3</v>
      </c>
      <c r="C28" s="86">
        <v>14</v>
      </c>
      <c r="D28" s="86">
        <v>3</v>
      </c>
      <c r="E28" s="86">
        <v>20</v>
      </c>
      <c r="F28" s="86">
        <v>10</v>
      </c>
      <c r="G28" s="86">
        <v>15</v>
      </c>
      <c r="H28" s="86">
        <v>11</v>
      </c>
      <c r="I28" s="86">
        <v>1</v>
      </c>
      <c r="J28" s="86">
        <v>2</v>
      </c>
      <c r="K28" s="86">
        <v>1</v>
      </c>
      <c r="L28" s="86">
        <v>12</v>
      </c>
      <c r="M28" s="86">
        <v>28</v>
      </c>
      <c r="N28" s="86">
        <v>1</v>
      </c>
      <c r="O28" s="86">
        <v>1</v>
      </c>
      <c r="P28" s="86">
        <v>1</v>
      </c>
      <c r="Q28" s="86">
        <v>5</v>
      </c>
      <c r="R28" s="86">
        <v>17</v>
      </c>
      <c r="S28" s="86">
        <v>16000</v>
      </c>
    </row>
    <row r="29" spans="1:19" ht="15" thickBot="1" x14ac:dyDescent="0.35">
      <c r="A29" s="85" t="s">
        <v>160</v>
      </c>
      <c r="B29" s="86">
        <v>3</v>
      </c>
      <c r="C29" s="86">
        <v>3</v>
      </c>
      <c r="D29" s="86">
        <v>6</v>
      </c>
      <c r="E29" s="86">
        <v>24</v>
      </c>
      <c r="F29" s="86">
        <v>11</v>
      </c>
      <c r="G29" s="86">
        <v>22</v>
      </c>
      <c r="H29" s="86">
        <v>9</v>
      </c>
      <c r="I29" s="86">
        <v>3</v>
      </c>
      <c r="J29" s="86">
        <v>12</v>
      </c>
      <c r="K29" s="86">
        <v>24</v>
      </c>
      <c r="L29" s="86">
        <v>12</v>
      </c>
      <c r="M29" s="86">
        <v>1</v>
      </c>
      <c r="N29" s="86">
        <v>1</v>
      </c>
      <c r="O29" s="86">
        <v>1</v>
      </c>
      <c r="P29" s="86">
        <v>28</v>
      </c>
      <c r="Q29" s="86">
        <v>5</v>
      </c>
      <c r="R29" s="86">
        <v>18</v>
      </c>
      <c r="S29" s="86">
        <v>15000</v>
      </c>
    </row>
    <row r="30" spans="1:19" ht="15" thickBot="1" x14ac:dyDescent="0.35">
      <c r="A30" s="85" t="s">
        <v>161</v>
      </c>
      <c r="B30" s="86">
        <v>4</v>
      </c>
      <c r="C30" s="86">
        <v>16</v>
      </c>
      <c r="D30" s="86">
        <v>7</v>
      </c>
      <c r="E30" s="86">
        <v>18</v>
      </c>
      <c r="F30" s="86">
        <v>6</v>
      </c>
      <c r="G30" s="86">
        <v>23</v>
      </c>
      <c r="H30" s="86">
        <v>6</v>
      </c>
      <c r="I30" s="86">
        <v>3</v>
      </c>
      <c r="J30" s="86">
        <v>10</v>
      </c>
      <c r="K30" s="86">
        <v>1</v>
      </c>
      <c r="L30" s="86">
        <v>8</v>
      </c>
      <c r="M30" s="86">
        <v>1</v>
      </c>
      <c r="N30" s="86">
        <v>28</v>
      </c>
      <c r="O30" s="86">
        <v>1</v>
      </c>
      <c r="P30" s="86">
        <v>1</v>
      </c>
      <c r="Q30" s="86">
        <v>5</v>
      </c>
      <c r="R30" s="86">
        <v>12</v>
      </c>
      <c r="S30" s="86">
        <v>12000</v>
      </c>
    </row>
    <row r="31" spans="1:19" ht="15" thickBot="1" x14ac:dyDescent="0.35">
      <c r="A31" s="85" t="s">
        <v>162</v>
      </c>
      <c r="B31" s="86">
        <v>3</v>
      </c>
      <c r="C31" s="86">
        <v>16</v>
      </c>
      <c r="D31" s="86">
        <v>8</v>
      </c>
      <c r="E31" s="86">
        <v>3</v>
      </c>
      <c r="F31" s="86">
        <v>6</v>
      </c>
      <c r="G31" s="86">
        <v>23</v>
      </c>
      <c r="H31" s="86">
        <v>6</v>
      </c>
      <c r="I31" s="86">
        <v>3</v>
      </c>
      <c r="J31" s="86">
        <v>26</v>
      </c>
      <c r="K31" s="86">
        <v>1</v>
      </c>
      <c r="L31" s="86">
        <v>12</v>
      </c>
      <c r="M31" s="86">
        <v>1</v>
      </c>
      <c r="N31" s="86">
        <v>1</v>
      </c>
      <c r="O31" s="86">
        <v>28</v>
      </c>
      <c r="P31" s="86">
        <v>27</v>
      </c>
      <c r="Q31" s="86">
        <v>5</v>
      </c>
      <c r="R31" s="86">
        <v>6</v>
      </c>
      <c r="S31" s="86">
        <v>10000</v>
      </c>
    </row>
    <row r="32" spans="1:19" ht="15" thickBot="1" x14ac:dyDescent="0.35">
      <c r="A32" s="85" t="s">
        <v>163</v>
      </c>
      <c r="B32" s="86">
        <v>1</v>
      </c>
      <c r="C32" s="86">
        <v>11</v>
      </c>
      <c r="D32" s="86">
        <v>10</v>
      </c>
      <c r="E32" s="86">
        <v>26</v>
      </c>
      <c r="F32" s="86">
        <v>6</v>
      </c>
      <c r="G32" s="86">
        <v>23</v>
      </c>
      <c r="H32" s="86">
        <v>6</v>
      </c>
      <c r="I32" s="86">
        <v>3</v>
      </c>
      <c r="J32" s="86">
        <v>26</v>
      </c>
      <c r="K32" s="86">
        <v>27</v>
      </c>
      <c r="L32" s="86">
        <v>1</v>
      </c>
      <c r="M32" s="86">
        <v>24</v>
      </c>
      <c r="N32" s="86">
        <v>1</v>
      </c>
      <c r="O32" s="86">
        <v>1</v>
      </c>
      <c r="P32" s="86">
        <v>1</v>
      </c>
      <c r="Q32" s="86">
        <v>5</v>
      </c>
      <c r="R32" s="86">
        <v>18</v>
      </c>
      <c r="S32" s="86">
        <v>12000</v>
      </c>
    </row>
    <row r="33" spans="1:18" ht="18.600000000000001" thickBot="1" x14ac:dyDescent="0.35">
      <c r="A33" s="70"/>
    </row>
    <row r="34" spans="1:18" ht="18.600000000000001" thickBot="1" x14ac:dyDescent="0.35">
      <c r="A34" s="85" t="s">
        <v>169</v>
      </c>
      <c r="B34" s="85" t="s">
        <v>121</v>
      </c>
      <c r="C34" s="85" t="s">
        <v>122</v>
      </c>
      <c r="D34" s="85" t="s">
        <v>123</v>
      </c>
      <c r="E34" s="85" t="s">
        <v>124</v>
      </c>
      <c r="F34" s="85" t="s">
        <v>125</v>
      </c>
      <c r="G34" s="85" t="s">
        <v>126</v>
      </c>
      <c r="H34" s="85" t="s">
        <v>127</v>
      </c>
      <c r="I34" s="85" t="s">
        <v>128</v>
      </c>
      <c r="J34" s="85" t="s">
        <v>129</v>
      </c>
      <c r="K34" s="85" t="s">
        <v>130</v>
      </c>
      <c r="L34" s="85" t="s">
        <v>131</v>
      </c>
      <c r="M34" s="85" t="s">
        <v>132</v>
      </c>
      <c r="N34" s="85" t="s">
        <v>133</v>
      </c>
      <c r="O34" s="85" t="s">
        <v>134</v>
      </c>
      <c r="P34" s="85" t="s">
        <v>135</v>
      </c>
      <c r="Q34" s="85" t="s">
        <v>136</v>
      </c>
      <c r="R34" s="85" t="s">
        <v>137</v>
      </c>
    </row>
    <row r="35" spans="1:18" ht="27.6" thickBot="1" x14ac:dyDescent="0.35">
      <c r="A35" s="85" t="s">
        <v>170</v>
      </c>
      <c r="B35" s="86" t="s">
        <v>395</v>
      </c>
      <c r="C35" s="86" t="s">
        <v>396</v>
      </c>
      <c r="D35" s="86" t="s">
        <v>397</v>
      </c>
      <c r="E35" s="86" t="s">
        <v>398</v>
      </c>
      <c r="F35" s="86" t="s">
        <v>399</v>
      </c>
      <c r="G35" s="86" t="s">
        <v>400</v>
      </c>
      <c r="H35" s="86" t="s">
        <v>401</v>
      </c>
      <c r="I35" s="86" t="s">
        <v>402</v>
      </c>
      <c r="J35" s="86" t="s">
        <v>403</v>
      </c>
      <c r="K35" s="86" t="s">
        <v>180</v>
      </c>
      <c r="L35" s="86" t="s">
        <v>404</v>
      </c>
      <c r="M35" s="86" t="s">
        <v>180</v>
      </c>
      <c r="N35" s="86" t="s">
        <v>405</v>
      </c>
      <c r="O35" s="86" t="s">
        <v>406</v>
      </c>
      <c r="P35" s="86" t="s">
        <v>407</v>
      </c>
      <c r="Q35" s="86" t="s">
        <v>180</v>
      </c>
      <c r="R35" s="86" t="s">
        <v>408</v>
      </c>
    </row>
    <row r="36" spans="1:18" ht="27.6" thickBot="1" x14ac:dyDescent="0.35">
      <c r="A36" s="85" t="s">
        <v>185</v>
      </c>
      <c r="B36" s="86" t="s">
        <v>409</v>
      </c>
      <c r="C36" s="86" t="s">
        <v>410</v>
      </c>
      <c r="D36" s="86" t="s">
        <v>397</v>
      </c>
      <c r="E36" s="86" t="s">
        <v>411</v>
      </c>
      <c r="F36" s="86" t="s">
        <v>399</v>
      </c>
      <c r="G36" s="86" t="s">
        <v>412</v>
      </c>
      <c r="H36" s="86" t="s">
        <v>401</v>
      </c>
      <c r="I36" s="86" t="s">
        <v>402</v>
      </c>
      <c r="J36" s="86" t="s">
        <v>413</v>
      </c>
      <c r="K36" s="86" t="s">
        <v>180</v>
      </c>
      <c r="L36" s="86" t="s">
        <v>404</v>
      </c>
      <c r="M36" s="86" t="s">
        <v>180</v>
      </c>
      <c r="N36" s="86" t="s">
        <v>180</v>
      </c>
      <c r="O36" s="86" t="s">
        <v>406</v>
      </c>
      <c r="P36" s="86" t="s">
        <v>180</v>
      </c>
      <c r="Q36" s="86" t="s">
        <v>180</v>
      </c>
      <c r="R36" s="86" t="s">
        <v>408</v>
      </c>
    </row>
    <row r="37" spans="1:18" ht="27.6" thickBot="1" x14ac:dyDescent="0.35">
      <c r="A37" s="85" t="s">
        <v>190</v>
      </c>
      <c r="B37" s="86" t="s">
        <v>180</v>
      </c>
      <c r="C37" s="86" t="s">
        <v>410</v>
      </c>
      <c r="D37" s="86" t="s">
        <v>397</v>
      </c>
      <c r="E37" s="86" t="s">
        <v>411</v>
      </c>
      <c r="F37" s="86" t="s">
        <v>399</v>
      </c>
      <c r="G37" s="86" t="s">
        <v>414</v>
      </c>
      <c r="H37" s="86" t="s">
        <v>401</v>
      </c>
      <c r="I37" s="86" t="s">
        <v>180</v>
      </c>
      <c r="J37" s="86" t="s">
        <v>413</v>
      </c>
      <c r="K37" s="86" t="s">
        <v>180</v>
      </c>
      <c r="L37" s="86" t="s">
        <v>180</v>
      </c>
      <c r="M37" s="86" t="s">
        <v>180</v>
      </c>
      <c r="N37" s="86" t="s">
        <v>180</v>
      </c>
      <c r="O37" s="86" t="s">
        <v>406</v>
      </c>
      <c r="P37" s="86" t="s">
        <v>180</v>
      </c>
      <c r="Q37" s="86" t="s">
        <v>180</v>
      </c>
      <c r="R37" s="86" t="s">
        <v>408</v>
      </c>
    </row>
    <row r="38" spans="1:18" ht="27.6" thickBot="1" x14ac:dyDescent="0.35">
      <c r="A38" s="85" t="s">
        <v>193</v>
      </c>
      <c r="B38" s="86" t="s">
        <v>180</v>
      </c>
      <c r="C38" s="86" t="s">
        <v>415</v>
      </c>
      <c r="D38" s="86" t="s">
        <v>397</v>
      </c>
      <c r="E38" s="86" t="s">
        <v>411</v>
      </c>
      <c r="F38" s="86" t="s">
        <v>399</v>
      </c>
      <c r="G38" s="86" t="s">
        <v>414</v>
      </c>
      <c r="H38" s="86" t="s">
        <v>401</v>
      </c>
      <c r="I38" s="86" t="s">
        <v>180</v>
      </c>
      <c r="J38" s="86" t="s">
        <v>413</v>
      </c>
      <c r="K38" s="86" t="s">
        <v>180</v>
      </c>
      <c r="L38" s="86" t="s">
        <v>180</v>
      </c>
      <c r="M38" s="86" t="s">
        <v>180</v>
      </c>
      <c r="N38" s="86" t="s">
        <v>180</v>
      </c>
      <c r="O38" s="86" t="s">
        <v>406</v>
      </c>
      <c r="P38" s="86" t="s">
        <v>180</v>
      </c>
      <c r="Q38" s="86" t="s">
        <v>180</v>
      </c>
      <c r="R38" s="86" t="s">
        <v>408</v>
      </c>
    </row>
    <row r="39" spans="1:18" ht="27.6" thickBot="1" x14ac:dyDescent="0.35">
      <c r="A39" s="85" t="s">
        <v>195</v>
      </c>
      <c r="B39" s="86" t="s">
        <v>180</v>
      </c>
      <c r="C39" s="86" t="s">
        <v>415</v>
      </c>
      <c r="D39" s="86" t="s">
        <v>397</v>
      </c>
      <c r="E39" s="86" t="s">
        <v>406</v>
      </c>
      <c r="F39" s="86" t="s">
        <v>399</v>
      </c>
      <c r="G39" s="86" t="s">
        <v>414</v>
      </c>
      <c r="H39" s="86" t="s">
        <v>401</v>
      </c>
      <c r="I39" s="86" t="s">
        <v>180</v>
      </c>
      <c r="J39" s="86" t="s">
        <v>413</v>
      </c>
      <c r="K39" s="86" t="s">
        <v>180</v>
      </c>
      <c r="L39" s="86" t="s">
        <v>180</v>
      </c>
      <c r="M39" s="86" t="s">
        <v>180</v>
      </c>
      <c r="N39" s="86" t="s">
        <v>180</v>
      </c>
      <c r="O39" s="86" t="s">
        <v>406</v>
      </c>
      <c r="P39" s="86" t="s">
        <v>180</v>
      </c>
      <c r="Q39" s="86" t="s">
        <v>180</v>
      </c>
      <c r="R39" s="86" t="s">
        <v>408</v>
      </c>
    </row>
    <row r="40" spans="1:18" ht="27.6" thickBot="1" x14ac:dyDescent="0.35">
      <c r="A40" s="85" t="s">
        <v>198</v>
      </c>
      <c r="B40" s="86" t="s">
        <v>180</v>
      </c>
      <c r="C40" s="86" t="s">
        <v>416</v>
      </c>
      <c r="D40" s="86" t="s">
        <v>397</v>
      </c>
      <c r="E40" s="86" t="s">
        <v>406</v>
      </c>
      <c r="F40" s="86" t="s">
        <v>399</v>
      </c>
      <c r="G40" s="86" t="s">
        <v>414</v>
      </c>
      <c r="H40" s="86" t="s">
        <v>401</v>
      </c>
      <c r="I40" s="86" t="s">
        <v>180</v>
      </c>
      <c r="J40" s="86" t="s">
        <v>413</v>
      </c>
      <c r="K40" s="86" t="s">
        <v>180</v>
      </c>
      <c r="L40" s="86" t="s">
        <v>180</v>
      </c>
      <c r="M40" s="86" t="s">
        <v>180</v>
      </c>
      <c r="N40" s="86" t="s">
        <v>180</v>
      </c>
      <c r="O40" s="86" t="s">
        <v>406</v>
      </c>
      <c r="P40" s="86" t="s">
        <v>180</v>
      </c>
      <c r="Q40" s="86" t="s">
        <v>180</v>
      </c>
      <c r="R40" s="86" t="s">
        <v>408</v>
      </c>
    </row>
    <row r="41" spans="1:18" ht="27.6" thickBot="1" x14ac:dyDescent="0.35">
      <c r="A41" s="85" t="s">
        <v>199</v>
      </c>
      <c r="B41" s="86" t="s">
        <v>180</v>
      </c>
      <c r="C41" s="86" t="s">
        <v>416</v>
      </c>
      <c r="D41" s="86" t="s">
        <v>397</v>
      </c>
      <c r="E41" s="86" t="s">
        <v>406</v>
      </c>
      <c r="F41" s="86" t="s">
        <v>399</v>
      </c>
      <c r="G41" s="86" t="s">
        <v>417</v>
      </c>
      <c r="H41" s="86" t="s">
        <v>401</v>
      </c>
      <c r="I41" s="86" t="s">
        <v>180</v>
      </c>
      <c r="J41" s="86" t="s">
        <v>413</v>
      </c>
      <c r="K41" s="86" t="s">
        <v>180</v>
      </c>
      <c r="L41" s="86" t="s">
        <v>180</v>
      </c>
      <c r="M41" s="86" t="s">
        <v>180</v>
      </c>
      <c r="N41" s="86" t="s">
        <v>180</v>
      </c>
      <c r="O41" s="86" t="s">
        <v>406</v>
      </c>
      <c r="P41" s="86" t="s">
        <v>180</v>
      </c>
      <c r="Q41" s="86" t="s">
        <v>180</v>
      </c>
      <c r="R41" s="86" t="s">
        <v>408</v>
      </c>
    </row>
    <row r="42" spans="1:18" ht="27.6" thickBot="1" x14ac:dyDescent="0.35">
      <c r="A42" s="85" t="s">
        <v>200</v>
      </c>
      <c r="B42" s="86" t="s">
        <v>180</v>
      </c>
      <c r="C42" s="86" t="s">
        <v>416</v>
      </c>
      <c r="D42" s="86" t="s">
        <v>397</v>
      </c>
      <c r="E42" s="86" t="s">
        <v>406</v>
      </c>
      <c r="F42" s="86" t="s">
        <v>399</v>
      </c>
      <c r="G42" s="86" t="s">
        <v>417</v>
      </c>
      <c r="H42" s="86" t="s">
        <v>401</v>
      </c>
      <c r="I42" s="86" t="s">
        <v>180</v>
      </c>
      <c r="J42" s="86" t="s">
        <v>413</v>
      </c>
      <c r="K42" s="86" t="s">
        <v>180</v>
      </c>
      <c r="L42" s="86" t="s">
        <v>180</v>
      </c>
      <c r="M42" s="86" t="s">
        <v>180</v>
      </c>
      <c r="N42" s="86" t="s">
        <v>180</v>
      </c>
      <c r="O42" s="86" t="s">
        <v>406</v>
      </c>
      <c r="P42" s="86" t="s">
        <v>180</v>
      </c>
      <c r="Q42" s="86" t="s">
        <v>180</v>
      </c>
      <c r="R42" s="86" t="s">
        <v>408</v>
      </c>
    </row>
    <row r="43" spans="1:18" ht="27.6" thickBot="1" x14ac:dyDescent="0.35">
      <c r="A43" s="85" t="s">
        <v>202</v>
      </c>
      <c r="B43" s="86" t="s">
        <v>180</v>
      </c>
      <c r="C43" s="86" t="s">
        <v>416</v>
      </c>
      <c r="D43" s="86" t="s">
        <v>397</v>
      </c>
      <c r="E43" s="86" t="s">
        <v>406</v>
      </c>
      <c r="F43" s="86" t="s">
        <v>399</v>
      </c>
      <c r="G43" s="86" t="s">
        <v>417</v>
      </c>
      <c r="H43" s="86" t="s">
        <v>401</v>
      </c>
      <c r="I43" s="86" t="s">
        <v>180</v>
      </c>
      <c r="J43" s="86" t="s">
        <v>413</v>
      </c>
      <c r="K43" s="86" t="s">
        <v>180</v>
      </c>
      <c r="L43" s="86" t="s">
        <v>180</v>
      </c>
      <c r="M43" s="86" t="s">
        <v>180</v>
      </c>
      <c r="N43" s="86" t="s">
        <v>180</v>
      </c>
      <c r="O43" s="86" t="s">
        <v>406</v>
      </c>
      <c r="P43" s="86" t="s">
        <v>180</v>
      </c>
      <c r="Q43" s="86" t="s">
        <v>180</v>
      </c>
      <c r="R43" s="86" t="s">
        <v>408</v>
      </c>
    </row>
    <row r="44" spans="1:18" ht="27.6" thickBot="1" x14ac:dyDescent="0.35">
      <c r="A44" s="85" t="s">
        <v>203</v>
      </c>
      <c r="B44" s="86" t="s">
        <v>180</v>
      </c>
      <c r="C44" s="86" t="s">
        <v>418</v>
      </c>
      <c r="D44" s="86" t="s">
        <v>397</v>
      </c>
      <c r="E44" s="86" t="s">
        <v>406</v>
      </c>
      <c r="F44" s="86" t="s">
        <v>399</v>
      </c>
      <c r="G44" s="86" t="s">
        <v>417</v>
      </c>
      <c r="H44" s="86" t="s">
        <v>401</v>
      </c>
      <c r="I44" s="86" t="s">
        <v>180</v>
      </c>
      <c r="J44" s="86" t="s">
        <v>413</v>
      </c>
      <c r="K44" s="86" t="s">
        <v>180</v>
      </c>
      <c r="L44" s="86" t="s">
        <v>180</v>
      </c>
      <c r="M44" s="86" t="s">
        <v>180</v>
      </c>
      <c r="N44" s="86" t="s">
        <v>180</v>
      </c>
      <c r="O44" s="86" t="s">
        <v>406</v>
      </c>
      <c r="P44" s="86" t="s">
        <v>180</v>
      </c>
      <c r="Q44" s="86" t="s">
        <v>180</v>
      </c>
      <c r="R44" s="86" t="s">
        <v>408</v>
      </c>
    </row>
    <row r="45" spans="1:18" ht="27.6" thickBot="1" x14ac:dyDescent="0.35">
      <c r="A45" s="85" t="s">
        <v>205</v>
      </c>
      <c r="B45" s="86" t="s">
        <v>180</v>
      </c>
      <c r="C45" s="86" t="s">
        <v>418</v>
      </c>
      <c r="D45" s="86" t="s">
        <v>397</v>
      </c>
      <c r="E45" s="86" t="s">
        <v>406</v>
      </c>
      <c r="F45" s="86" t="s">
        <v>399</v>
      </c>
      <c r="G45" s="86" t="s">
        <v>419</v>
      </c>
      <c r="H45" s="86" t="s">
        <v>401</v>
      </c>
      <c r="I45" s="86" t="s">
        <v>180</v>
      </c>
      <c r="J45" s="86" t="s">
        <v>413</v>
      </c>
      <c r="K45" s="86" t="s">
        <v>180</v>
      </c>
      <c r="L45" s="86" t="s">
        <v>180</v>
      </c>
      <c r="M45" s="86" t="s">
        <v>180</v>
      </c>
      <c r="N45" s="86" t="s">
        <v>180</v>
      </c>
      <c r="O45" s="86" t="s">
        <v>406</v>
      </c>
      <c r="P45" s="86" t="s">
        <v>180</v>
      </c>
      <c r="Q45" s="86" t="s">
        <v>180</v>
      </c>
      <c r="R45" s="86" t="s">
        <v>408</v>
      </c>
    </row>
    <row r="46" spans="1:18" ht="27.6" thickBot="1" x14ac:dyDescent="0.35">
      <c r="A46" s="85" t="s">
        <v>208</v>
      </c>
      <c r="B46" s="86" t="s">
        <v>180</v>
      </c>
      <c r="C46" s="86" t="s">
        <v>418</v>
      </c>
      <c r="D46" s="86" t="s">
        <v>397</v>
      </c>
      <c r="E46" s="86" t="s">
        <v>406</v>
      </c>
      <c r="F46" s="86" t="s">
        <v>399</v>
      </c>
      <c r="G46" s="86" t="s">
        <v>420</v>
      </c>
      <c r="H46" s="86" t="s">
        <v>401</v>
      </c>
      <c r="I46" s="86" t="s">
        <v>180</v>
      </c>
      <c r="J46" s="86" t="s">
        <v>413</v>
      </c>
      <c r="K46" s="86" t="s">
        <v>180</v>
      </c>
      <c r="L46" s="86" t="s">
        <v>180</v>
      </c>
      <c r="M46" s="86" t="s">
        <v>180</v>
      </c>
      <c r="N46" s="86" t="s">
        <v>180</v>
      </c>
      <c r="O46" s="86" t="s">
        <v>406</v>
      </c>
      <c r="P46" s="86" t="s">
        <v>180</v>
      </c>
      <c r="Q46" s="86" t="s">
        <v>180</v>
      </c>
      <c r="R46" s="86" t="s">
        <v>408</v>
      </c>
    </row>
    <row r="47" spans="1:18" ht="27.6" thickBot="1" x14ac:dyDescent="0.35">
      <c r="A47" s="85" t="s">
        <v>209</v>
      </c>
      <c r="B47" s="86" t="s">
        <v>180</v>
      </c>
      <c r="C47" s="86" t="s">
        <v>418</v>
      </c>
      <c r="D47" s="86" t="s">
        <v>397</v>
      </c>
      <c r="E47" s="86" t="s">
        <v>406</v>
      </c>
      <c r="F47" s="86" t="s">
        <v>399</v>
      </c>
      <c r="G47" s="86" t="s">
        <v>420</v>
      </c>
      <c r="H47" s="86" t="s">
        <v>401</v>
      </c>
      <c r="I47" s="86" t="s">
        <v>180</v>
      </c>
      <c r="J47" s="86" t="s">
        <v>421</v>
      </c>
      <c r="K47" s="86" t="s">
        <v>180</v>
      </c>
      <c r="L47" s="86" t="s">
        <v>180</v>
      </c>
      <c r="M47" s="86" t="s">
        <v>180</v>
      </c>
      <c r="N47" s="86" t="s">
        <v>180</v>
      </c>
      <c r="O47" s="86" t="s">
        <v>406</v>
      </c>
      <c r="P47" s="86" t="s">
        <v>180</v>
      </c>
      <c r="Q47" s="86" t="s">
        <v>180</v>
      </c>
      <c r="R47" s="86" t="s">
        <v>408</v>
      </c>
    </row>
    <row r="48" spans="1:18" ht="27.6" thickBot="1" x14ac:dyDescent="0.35">
      <c r="A48" s="85" t="s">
        <v>212</v>
      </c>
      <c r="B48" s="86" t="s">
        <v>180</v>
      </c>
      <c r="C48" s="86" t="s">
        <v>418</v>
      </c>
      <c r="D48" s="86" t="s">
        <v>397</v>
      </c>
      <c r="E48" s="86" t="s">
        <v>406</v>
      </c>
      <c r="F48" s="86" t="s">
        <v>399</v>
      </c>
      <c r="G48" s="86" t="s">
        <v>420</v>
      </c>
      <c r="H48" s="86" t="s">
        <v>401</v>
      </c>
      <c r="I48" s="86" t="s">
        <v>180</v>
      </c>
      <c r="J48" s="86" t="s">
        <v>421</v>
      </c>
      <c r="K48" s="86" t="s">
        <v>180</v>
      </c>
      <c r="L48" s="86" t="s">
        <v>180</v>
      </c>
      <c r="M48" s="86" t="s">
        <v>180</v>
      </c>
      <c r="N48" s="86" t="s">
        <v>180</v>
      </c>
      <c r="O48" s="86" t="s">
        <v>406</v>
      </c>
      <c r="P48" s="86" t="s">
        <v>180</v>
      </c>
      <c r="Q48" s="86" t="s">
        <v>180</v>
      </c>
      <c r="R48" s="86" t="s">
        <v>408</v>
      </c>
    </row>
    <row r="49" spans="1:18" ht="27.6" thickBot="1" x14ac:dyDescent="0.35">
      <c r="A49" s="85" t="s">
        <v>213</v>
      </c>
      <c r="B49" s="86" t="s">
        <v>180</v>
      </c>
      <c r="C49" s="86" t="s">
        <v>418</v>
      </c>
      <c r="D49" s="86" t="s">
        <v>397</v>
      </c>
      <c r="E49" s="86" t="s">
        <v>406</v>
      </c>
      <c r="F49" s="86" t="s">
        <v>399</v>
      </c>
      <c r="G49" s="86" t="s">
        <v>422</v>
      </c>
      <c r="H49" s="86" t="s">
        <v>401</v>
      </c>
      <c r="I49" s="86" t="s">
        <v>180</v>
      </c>
      <c r="J49" s="86" t="s">
        <v>421</v>
      </c>
      <c r="K49" s="86" t="s">
        <v>180</v>
      </c>
      <c r="L49" s="86" t="s">
        <v>180</v>
      </c>
      <c r="M49" s="86" t="s">
        <v>180</v>
      </c>
      <c r="N49" s="86" t="s">
        <v>180</v>
      </c>
      <c r="O49" s="86" t="s">
        <v>406</v>
      </c>
      <c r="P49" s="86" t="s">
        <v>180</v>
      </c>
      <c r="Q49" s="86" t="s">
        <v>180</v>
      </c>
      <c r="R49" s="86" t="s">
        <v>408</v>
      </c>
    </row>
    <row r="50" spans="1:18" ht="27.6" thickBot="1" x14ac:dyDescent="0.35">
      <c r="A50" s="85" t="s">
        <v>215</v>
      </c>
      <c r="B50" s="86" t="s">
        <v>180</v>
      </c>
      <c r="C50" s="86" t="s">
        <v>418</v>
      </c>
      <c r="D50" s="86" t="s">
        <v>397</v>
      </c>
      <c r="E50" s="86" t="s">
        <v>406</v>
      </c>
      <c r="F50" s="86" t="s">
        <v>399</v>
      </c>
      <c r="G50" s="86" t="s">
        <v>422</v>
      </c>
      <c r="H50" s="86" t="s">
        <v>423</v>
      </c>
      <c r="I50" s="86" t="s">
        <v>180</v>
      </c>
      <c r="J50" s="86" t="s">
        <v>421</v>
      </c>
      <c r="K50" s="86" t="s">
        <v>180</v>
      </c>
      <c r="L50" s="86" t="s">
        <v>180</v>
      </c>
      <c r="M50" s="86" t="s">
        <v>180</v>
      </c>
      <c r="N50" s="86" t="s">
        <v>180</v>
      </c>
      <c r="O50" s="86" t="s">
        <v>406</v>
      </c>
      <c r="P50" s="86" t="s">
        <v>180</v>
      </c>
      <c r="Q50" s="86" t="s">
        <v>180</v>
      </c>
      <c r="R50" s="86" t="s">
        <v>408</v>
      </c>
    </row>
    <row r="51" spans="1:18" ht="27.6" thickBot="1" x14ac:dyDescent="0.35">
      <c r="A51" s="85" t="s">
        <v>216</v>
      </c>
      <c r="B51" s="86" t="s">
        <v>180</v>
      </c>
      <c r="C51" s="86" t="s">
        <v>418</v>
      </c>
      <c r="D51" s="86" t="s">
        <v>397</v>
      </c>
      <c r="E51" s="86" t="s">
        <v>406</v>
      </c>
      <c r="F51" s="86" t="s">
        <v>424</v>
      </c>
      <c r="G51" s="86" t="s">
        <v>425</v>
      </c>
      <c r="H51" s="86" t="s">
        <v>423</v>
      </c>
      <c r="I51" s="86" t="s">
        <v>180</v>
      </c>
      <c r="J51" s="86" t="s">
        <v>421</v>
      </c>
      <c r="K51" s="86" t="s">
        <v>180</v>
      </c>
      <c r="L51" s="86" t="s">
        <v>180</v>
      </c>
      <c r="M51" s="86" t="s">
        <v>180</v>
      </c>
      <c r="N51" s="86" t="s">
        <v>180</v>
      </c>
      <c r="O51" s="86" t="s">
        <v>406</v>
      </c>
      <c r="P51" s="86" t="s">
        <v>180</v>
      </c>
      <c r="Q51" s="86" t="s">
        <v>180</v>
      </c>
      <c r="R51" s="86" t="s">
        <v>180</v>
      </c>
    </row>
    <row r="52" spans="1:18" ht="27.6" thickBot="1" x14ac:dyDescent="0.35">
      <c r="A52" s="85" t="s">
        <v>219</v>
      </c>
      <c r="B52" s="86" t="s">
        <v>180</v>
      </c>
      <c r="C52" s="86" t="s">
        <v>418</v>
      </c>
      <c r="D52" s="86" t="s">
        <v>397</v>
      </c>
      <c r="E52" s="86" t="s">
        <v>406</v>
      </c>
      <c r="F52" s="86" t="s">
        <v>180</v>
      </c>
      <c r="G52" s="86" t="s">
        <v>425</v>
      </c>
      <c r="H52" s="86" t="s">
        <v>423</v>
      </c>
      <c r="I52" s="86" t="s">
        <v>180</v>
      </c>
      <c r="J52" s="86" t="s">
        <v>426</v>
      </c>
      <c r="K52" s="86" t="s">
        <v>180</v>
      </c>
      <c r="L52" s="86" t="s">
        <v>180</v>
      </c>
      <c r="M52" s="86" t="s">
        <v>180</v>
      </c>
      <c r="N52" s="86" t="s">
        <v>180</v>
      </c>
      <c r="O52" s="86" t="s">
        <v>406</v>
      </c>
      <c r="P52" s="86" t="s">
        <v>180</v>
      </c>
      <c r="Q52" s="86" t="s">
        <v>180</v>
      </c>
      <c r="R52" s="86" t="s">
        <v>180</v>
      </c>
    </row>
    <row r="53" spans="1:18" ht="27.6" thickBot="1" x14ac:dyDescent="0.35">
      <c r="A53" s="85" t="s">
        <v>221</v>
      </c>
      <c r="B53" s="86" t="s">
        <v>180</v>
      </c>
      <c r="C53" s="86" t="s">
        <v>418</v>
      </c>
      <c r="D53" s="86" t="s">
        <v>397</v>
      </c>
      <c r="E53" s="86" t="s">
        <v>406</v>
      </c>
      <c r="F53" s="86" t="s">
        <v>180</v>
      </c>
      <c r="G53" s="86" t="s">
        <v>425</v>
      </c>
      <c r="H53" s="86" t="s">
        <v>423</v>
      </c>
      <c r="I53" s="86" t="s">
        <v>180</v>
      </c>
      <c r="J53" s="86" t="s">
        <v>426</v>
      </c>
      <c r="K53" s="86" t="s">
        <v>180</v>
      </c>
      <c r="L53" s="86" t="s">
        <v>180</v>
      </c>
      <c r="M53" s="86" t="s">
        <v>180</v>
      </c>
      <c r="N53" s="86" t="s">
        <v>180</v>
      </c>
      <c r="O53" s="86" t="s">
        <v>406</v>
      </c>
      <c r="P53" s="86" t="s">
        <v>180</v>
      </c>
      <c r="Q53" s="86" t="s">
        <v>180</v>
      </c>
      <c r="R53" s="86" t="s">
        <v>180</v>
      </c>
    </row>
    <row r="54" spans="1:18" ht="27.6" thickBot="1" x14ac:dyDescent="0.35">
      <c r="A54" s="85" t="s">
        <v>223</v>
      </c>
      <c r="B54" s="86" t="s">
        <v>180</v>
      </c>
      <c r="C54" s="86" t="s">
        <v>418</v>
      </c>
      <c r="D54" s="86" t="s">
        <v>397</v>
      </c>
      <c r="E54" s="86" t="s">
        <v>406</v>
      </c>
      <c r="F54" s="86" t="s">
        <v>180</v>
      </c>
      <c r="G54" s="86" t="s">
        <v>425</v>
      </c>
      <c r="H54" s="86" t="s">
        <v>423</v>
      </c>
      <c r="I54" s="86" t="s">
        <v>180</v>
      </c>
      <c r="J54" s="86" t="s">
        <v>426</v>
      </c>
      <c r="K54" s="86" t="s">
        <v>180</v>
      </c>
      <c r="L54" s="86" t="s">
        <v>180</v>
      </c>
      <c r="M54" s="86" t="s">
        <v>180</v>
      </c>
      <c r="N54" s="86" t="s">
        <v>180</v>
      </c>
      <c r="O54" s="86" t="s">
        <v>406</v>
      </c>
      <c r="P54" s="86" t="s">
        <v>180</v>
      </c>
      <c r="Q54" s="86" t="s">
        <v>180</v>
      </c>
      <c r="R54" s="86" t="s">
        <v>180</v>
      </c>
    </row>
    <row r="55" spans="1:18" ht="27.6" thickBot="1" x14ac:dyDescent="0.35">
      <c r="A55" s="85" t="s">
        <v>224</v>
      </c>
      <c r="B55" s="86" t="s">
        <v>180</v>
      </c>
      <c r="C55" s="86" t="s">
        <v>418</v>
      </c>
      <c r="D55" s="86" t="s">
        <v>397</v>
      </c>
      <c r="E55" s="86" t="s">
        <v>406</v>
      </c>
      <c r="F55" s="86" t="s">
        <v>180</v>
      </c>
      <c r="G55" s="86" t="s">
        <v>425</v>
      </c>
      <c r="H55" s="86" t="s">
        <v>423</v>
      </c>
      <c r="I55" s="86" t="s">
        <v>180</v>
      </c>
      <c r="J55" s="86" t="s">
        <v>427</v>
      </c>
      <c r="K55" s="86" t="s">
        <v>180</v>
      </c>
      <c r="L55" s="86" t="s">
        <v>180</v>
      </c>
      <c r="M55" s="86" t="s">
        <v>180</v>
      </c>
      <c r="N55" s="86" t="s">
        <v>180</v>
      </c>
      <c r="O55" s="86" t="s">
        <v>406</v>
      </c>
      <c r="P55" s="86" t="s">
        <v>180</v>
      </c>
      <c r="Q55" s="86" t="s">
        <v>180</v>
      </c>
      <c r="R55" s="86" t="s">
        <v>180</v>
      </c>
    </row>
    <row r="56" spans="1:18" ht="27.6" thickBot="1" x14ac:dyDescent="0.35">
      <c r="A56" s="85" t="s">
        <v>226</v>
      </c>
      <c r="B56" s="86" t="s">
        <v>180</v>
      </c>
      <c r="C56" s="86" t="s">
        <v>418</v>
      </c>
      <c r="D56" s="86" t="s">
        <v>397</v>
      </c>
      <c r="E56" s="86" t="s">
        <v>406</v>
      </c>
      <c r="F56" s="86" t="s">
        <v>180</v>
      </c>
      <c r="G56" s="86" t="s">
        <v>425</v>
      </c>
      <c r="H56" s="86" t="s">
        <v>423</v>
      </c>
      <c r="I56" s="86" t="s">
        <v>180</v>
      </c>
      <c r="J56" s="86" t="s">
        <v>427</v>
      </c>
      <c r="K56" s="86" t="s">
        <v>180</v>
      </c>
      <c r="L56" s="86" t="s">
        <v>180</v>
      </c>
      <c r="M56" s="86" t="s">
        <v>180</v>
      </c>
      <c r="N56" s="86" t="s">
        <v>180</v>
      </c>
      <c r="O56" s="86" t="s">
        <v>406</v>
      </c>
      <c r="P56" s="86" t="s">
        <v>180</v>
      </c>
      <c r="Q56" s="86" t="s">
        <v>180</v>
      </c>
      <c r="R56" s="86" t="s">
        <v>180</v>
      </c>
    </row>
    <row r="57" spans="1:18" ht="27.6" thickBot="1" x14ac:dyDescent="0.35">
      <c r="A57" s="85" t="s">
        <v>227</v>
      </c>
      <c r="B57" s="86" t="s">
        <v>180</v>
      </c>
      <c r="C57" s="86" t="s">
        <v>418</v>
      </c>
      <c r="D57" s="86" t="s">
        <v>397</v>
      </c>
      <c r="E57" s="86" t="s">
        <v>406</v>
      </c>
      <c r="F57" s="86" t="s">
        <v>180</v>
      </c>
      <c r="G57" s="86" t="s">
        <v>180</v>
      </c>
      <c r="H57" s="86" t="s">
        <v>423</v>
      </c>
      <c r="I57" s="86" t="s">
        <v>180</v>
      </c>
      <c r="J57" s="86" t="s">
        <v>428</v>
      </c>
      <c r="K57" s="86" t="s">
        <v>180</v>
      </c>
      <c r="L57" s="86" t="s">
        <v>180</v>
      </c>
      <c r="M57" s="86" t="s">
        <v>180</v>
      </c>
      <c r="N57" s="86" t="s">
        <v>180</v>
      </c>
      <c r="O57" s="86" t="s">
        <v>406</v>
      </c>
      <c r="P57" s="86" t="s">
        <v>180</v>
      </c>
      <c r="Q57" s="86" t="s">
        <v>180</v>
      </c>
      <c r="R57" s="86" t="s">
        <v>180</v>
      </c>
    </row>
    <row r="58" spans="1:18" ht="27.6" thickBot="1" x14ac:dyDescent="0.35">
      <c r="A58" s="85" t="s">
        <v>229</v>
      </c>
      <c r="B58" s="86" t="s">
        <v>180</v>
      </c>
      <c r="C58" s="86" t="s">
        <v>418</v>
      </c>
      <c r="D58" s="86" t="s">
        <v>180</v>
      </c>
      <c r="E58" s="86" t="s">
        <v>180</v>
      </c>
      <c r="F58" s="86" t="s">
        <v>180</v>
      </c>
      <c r="G58" s="86" t="s">
        <v>180</v>
      </c>
      <c r="H58" s="86" t="s">
        <v>180</v>
      </c>
      <c r="I58" s="86" t="s">
        <v>180</v>
      </c>
      <c r="J58" s="86" t="s">
        <v>428</v>
      </c>
      <c r="K58" s="86" t="s">
        <v>180</v>
      </c>
      <c r="L58" s="86" t="s">
        <v>180</v>
      </c>
      <c r="M58" s="86" t="s">
        <v>180</v>
      </c>
      <c r="N58" s="86" t="s">
        <v>180</v>
      </c>
      <c r="O58" s="86" t="s">
        <v>406</v>
      </c>
      <c r="P58" s="86" t="s">
        <v>180</v>
      </c>
      <c r="Q58" s="86" t="s">
        <v>180</v>
      </c>
      <c r="R58" s="86" t="s">
        <v>180</v>
      </c>
    </row>
    <row r="59" spans="1:18" ht="18.600000000000001" thickBot="1" x14ac:dyDescent="0.35">
      <c r="A59" s="85" t="s">
        <v>230</v>
      </c>
      <c r="B59" s="86" t="s">
        <v>180</v>
      </c>
      <c r="C59" s="86" t="s">
        <v>418</v>
      </c>
      <c r="D59" s="86" t="s">
        <v>180</v>
      </c>
      <c r="E59" s="86" t="s">
        <v>180</v>
      </c>
      <c r="F59" s="86" t="s">
        <v>180</v>
      </c>
      <c r="G59" s="86" t="s">
        <v>180</v>
      </c>
      <c r="H59" s="86" t="s">
        <v>180</v>
      </c>
      <c r="I59" s="86" t="s">
        <v>180</v>
      </c>
      <c r="J59" s="86" t="s">
        <v>180</v>
      </c>
      <c r="K59" s="86" t="s">
        <v>180</v>
      </c>
      <c r="L59" s="86" t="s">
        <v>180</v>
      </c>
      <c r="M59" s="86" t="s">
        <v>180</v>
      </c>
      <c r="N59" s="86" t="s">
        <v>180</v>
      </c>
      <c r="O59" s="86" t="s">
        <v>406</v>
      </c>
      <c r="P59" s="86" t="s">
        <v>180</v>
      </c>
      <c r="Q59" s="86" t="s">
        <v>180</v>
      </c>
      <c r="R59" s="86" t="s">
        <v>180</v>
      </c>
    </row>
    <row r="60" spans="1:18" ht="18.600000000000001" thickBot="1" x14ac:dyDescent="0.35">
      <c r="A60" s="85" t="s">
        <v>231</v>
      </c>
      <c r="B60" s="86" t="s">
        <v>180</v>
      </c>
      <c r="C60" s="86" t="s">
        <v>418</v>
      </c>
      <c r="D60" s="86" t="s">
        <v>180</v>
      </c>
      <c r="E60" s="86" t="s">
        <v>180</v>
      </c>
      <c r="F60" s="86" t="s">
        <v>180</v>
      </c>
      <c r="G60" s="86" t="s">
        <v>180</v>
      </c>
      <c r="H60" s="86" t="s">
        <v>180</v>
      </c>
      <c r="I60" s="86" t="s">
        <v>180</v>
      </c>
      <c r="J60" s="86" t="s">
        <v>180</v>
      </c>
      <c r="K60" s="86" t="s">
        <v>180</v>
      </c>
      <c r="L60" s="86" t="s">
        <v>180</v>
      </c>
      <c r="M60" s="86" t="s">
        <v>180</v>
      </c>
      <c r="N60" s="86" t="s">
        <v>180</v>
      </c>
      <c r="O60" s="86" t="s">
        <v>406</v>
      </c>
      <c r="P60" s="86" t="s">
        <v>180</v>
      </c>
      <c r="Q60" s="86" t="s">
        <v>180</v>
      </c>
      <c r="R60" s="86" t="s">
        <v>180</v>
      </c>
    </row>
    <row r="61" spans="1:18" ht="18.600000000000001" thickBot="1" x14ac:dyDescent="0.35">
      <c r="A61" s="85" t="s">
        <v>232</v>
      </c>
      <c r="B61" s="86" t="s">
        <v>180</v>
      </c>
      <c r="C61" s="86" t="s">
        <v>418</v>
      </c>
      <c r="D61" s="86" t="s">
        <v>180</v>
      </c>
      <c r="E61" s="86" t="s">
        <v>180</v>
      </c>
      <c r="F61" s="86" t="s">
        <v>180</v>
      </c>
      <c r="G61" s="86" t="s">
        <v>180</v>
      </c>
      <c r="H61" s="86" t="s">
        <v>180</v>
      </c>
      <c r="I61" s="86" t="s">
        <v>180</v>
      </c>
      <c r="J61" s="86" t="s">
        <v>180</v>
      </c>
      <c r="K61" s="86" t="s">
        <v>180</v>
      </c>
      <c r="L61" s="86" t="s">
        <v>180</v>
      </c>
      <c r="M61" s="86" t="s">
        <v>180</v>
      </c>
      <c r="N61" s="86" t="s">
        <v>180</v>
      </c>
      <c r="O61" s="86" t="s">
        <v>406</v>
      </c>
      <c r="P61" s="86" t="s">
        <v>180</v>
      </c>
      <c r="Q61" s="86" t="s">
        <v>180</v>
      </c>
      <c r="R61" s="86" t="s">
        <v>180</v>
      </c>
    </row>
    <row r="62" spans="1:18" ht="18.600000000000001" thickBot="1" x14ac:dyDescent="0.35">
      <c r="A62" s="85" t="s">
        <v>233</v>
      </c>
      <c r="B62" s="86" t="s">
        <v>180</v>
      </c>
      <c r="C62" s="86" t="s">
        <v>418</v>
      </c>
      <c r="D62" s="86" t="s">
        <v>180</v>
      </c>
      <c r="E62" s="86" t="s">
        <v>180</v>
      </c>
      <c r="F62" s="86" t="s">
        <v>180</v>
      </c>
      <c r="G62" s="86" t="s">
        <v>180</v>
      </c>
      <c r="H62" s="86" t="s">
        <v>180</v>
      </c>
      <c r="I62" s="86" t="s">
        <v>180</v>
      </c>
      <c r="J62" s="86" t="s">
        <v>180</v>
      </c>
      <c r="K62" s="86" t="s">
        <v>180</v>
      </c>
      <c r="L62" s="86" t="s">
        <v>180</v>
      </c>
      <c r="M62" s="86" t="s">
        <v>180</v>
      </c>
      <c r="N62" s="86" t="s">
        <v>180</v>
      </c>
      <c r="O62" s="86" t="s">
        <v>180</v>
      </c>
      <c r="P62" s="86" t="s">
        <v>180</v>
      </c>
      <c r="Q62" s="86" t="s">
        <v>180</v>
      </c>
      <c r="R62" s="86" t="s">
        <v>180</v>
      </c>
    </row>
    <row r="63" spans="1:18" ht="18.600000000000001" thickBot="1" x14ac:dyDescent="0.35">
      <c r="A63" s="85" t="s">
        <v>234</v>
      </c>
      <c r="B63" s="86" t="s">
        <v>180</v>
      </c>
      <c r="C63" s="86" t="s">
        <v>180</v>
      </c>
      <c r="D63" s="86" t="s">
        <v>180</v>
      </c>
      <c r="E63" s="86" t="s">
        <v>180</v>
      </c>
      <c r="F63" s="86" t="s">
        <v>180</v>
      </c>
      <c r="G63" s="86" t="s">
        <v>180</v>
      </c>
      <c r="H63" s="86" t="s">
        <v>180</v>
      </c>
      <c r="I63" s="86" t="s">
        <v>180</v>
      </c>
      <c r="J63" s="86" t="s">
        <v>180</v>
      </c>
      <c r="K63" s="86" t="s">
        <v>180</v>
      </c>
      <c r="L63" s="86" t="s">
        <v>180</v>
      </c>
      <c r="M63" s="86" t="s">
        <v>180</v>
      </c>
      <c r="N63" s="86" t="s">
        <v>180</v>
      </c>
      <c r="O63" s="86" t="s">
        <v>180</v>
      </c>
      <c r="P63" s="86" t="s">
        <v>180</v>
      </c>
      <c r="Q63" s="86" t="s">
        <v>180</v>
      </c>
      <c r="R63" s="86" t="s">
        <v>180</v>
      </c>
    </row>
    <row r="64" spans="1:18" ht="18.600000000000001" thickBot="1" x14ac:dyDescent="0.35">
      <c r="A64" s="85" t="s">
        <v>235</v>
      </c>
      <c r="B64" s="86" t="s">
        <v>180</v>
      </c>
      <c r="C64" s="86" t="s">
        <v>180</v>
      </c>
      <c r="D64" s="86" t="s">
        <v>180</v>
      </c>
      <c r="E64" s="86" t="s">
        <v>180</v>
      </c>
      <c r="F64" s="86" t="s">
        <v>180</v>
      </c>
      <c r="G64" s="86" t="s">
        <v>180</v>
      </c>
      <c r="H64" s="86" t="s">
        <v>180</v>
      </c>
      <c r="I64" s="86" t="s">
        <v>180</v>
      </c>
      <c r="J64" s="86" t="s">
        <v>180</v>
      </c>
      <c r="K64" s="86" t="s">
        <v>180</v>
      </c>
      <c r="L64" s="86" t="s">
        <v>180</v>
      </c>
      <c r="M64" s="86" t="s">
        <v>180</v>
      </c>
      <c r="N64" s="86" t="s">
        <v>180</v>
      </c>
      <c r="O64" s="86" t="s">
        <v>180</v>
      </c>
      <c r="P64" s="86" t="s">
        <v>180</v>
      </c>
      <c r="Q64" s="86" t="s">
        <v>180</v>
      </c>
      <c r="R64" s="86" t="s">
        <v>180</v>
      </c>
    </row>
    <row r="65" spans="1:18" ht="18.600000000000001" thickBot="1" x14ac:dyDescent="0.35">
      <c r="A65" s="70"/>
    </row>
    <row r="66" spans="1:18" ht="18.600000000000001" thickBot="1" x14ac:dyDescent="0.35">
      <c r="A66" s="85" t="s">
        <v>236</v>
      </c>
      <c r="B66" s="85" t="s">
        <v>121</v>
      </c>
      <c r="C66" s="85" t="s">
        <v>122</v>
      </c>
      <c r="D66" s="85" t="s">
        <v>123</v>
      </c>
      <c r="E66" s="85" t="s">
        <v>124</v>
      </c>
      <c r="F66" s="85" t="s">
        <v>125</v>
      </c>
      <c r="G66" s="85" t="s">
        <v>126</v>
      </c>
      <c r="H66" s="85" t="s">
        <v>127</v>
      </c>
      <c r="I66" s="85" t="s">
        <v>128</v>
      </c>
      <c r="J66" s="85" t="s">
        <v>129</v>
      </c>
      <c r="K66" s="85" t="s">
        <v>130</v>
      </c>
      <c r="L66" s="85" t="s">
        <v>131</v>
      </c>
      <c r="M66" s="85" t="s">
        <v>132</v>
      </c>
      <c r="N66" s="85" t="s">
        <v>133</v>
      </c>
      <c r="O66" s="85" t="s">
        <v>134</v>
      </c>
      <c r="P66" s="85" t="s">
        <v>135</v>
      </c>
      <c r="Q66" s="85" t="s">
        <v>136</v>
      </c>
      <c r="R66" s="85" t="s">
        <v>137</v>
      </c>
    </row>
    <row r="67" spans="1:18" ht="15" thickBot="1" x14ac:dyDescent="0.35">
      <c r="A67" s="85" t="s">
        <v>170</v>
      </c>
      <c r="B67" s="86">
        <v>1993.3</v>
      </c>
      <c r="C67" s="86">
        <v>3280</v>
      </c>
      <c r="D67" s="86">
        <v>933.5</v>
      </c>
      <c r="E67" s="86">
        <v>4945.3</v>
      </c>
      <c r="F67" s="86">
        <v>3507.1</v>
      </c>
      <c r="G67" s="86">
        <v>8553.2999999999993</v>
      </c>
      <c r="H67" s="86">
        <v>2901.6</v>
      </c>
      <c r="I67" s="86">
        <v>1261.5999999999999</v>
      </c>
      <c r="J67" s="86">
        <v>4995.7</v>
      </c>
      <c r="K67" s="86">
        <v>0</v>
      </c>
      <c r="L67" s="86">
        <v>252.3</v>
      </c>
      <c r="M67" s="86">
        <v>0</v>
      </c>
      <c r="N67" s="86">
        <v>1690.5</v>
      </c>
      <c r="O67" s="86">
        <v>126.2</v>
      </c>
      <c r="P67" s="86">
        <v>302.8</v>
      </c>
      <c r="Q67" s="86">
        <v>0</v>
      </c>
      <c r="R67" s="86">
        <v>302.8</v>
      </c>
    </row>
    <row r="68" spans="1:18" ht="15" thickBot="1" x14ac:dyDescent="0.35">
      <c r="A68" s="85" t="s">
        <v>185</v>
      </c>
      <c r="B68" s="86">
        <v>681.2</v>
      </c>
      <c r="C68" s="86">
        <v>1841.9</v>
      </c>
      <c r="D68" s="86">
        <v>933.5</v>
      </c>
      <c r="E68" s="86">
        <v>353.2</v>
      </c>
      <c r="F68" s="86">
        <v>3507.1</v>
      </c>
      <c r="G68" s="86">
        <v>7165.6</v>
      </c>
      <c r="H68" s="86">
        <v>2901.6</v>
      </c>
      <c r="I68" s="86">
        <v>1261.5999999999999</v>
      </c>
      <c r="J68" s="86">
        <v>3507.1</v>
      </c>
      <c r="K68" s="86">
        <v>0</v>
      </c>
      <c r="L68" s="86">
        <v>252.3</v>
      </c>
      <c r="M68" s="86">
        <v>0</v>
      </c>
      <c r="N68" s="86">
        <v>0</v>
      </c>
      <c r="O68" s="86">
        <v>126.2</v>
      </c>
      <c r="P68" s="86">
        <v>0</v>
      </c>
      <c r="Q68" s="86">
        <v>0</v>
      </c>
      <c r="R68" s="86">
        <v>302.8</v>
      </c>
    </row>
    <row r="69" spans="1:18" ht="15" thickBot="1" x14ac:dyDescent="0.35">
      <c r="A69" s="85" t="s">
        <v>190</v>
      </c>
      <c r="B69" s="86">
        <v>0</v>
      </c>
      <c r="C69" s="86">
        <v>1841.9</v>
      </c>
      <c r="D69" s="86">
        <v>933.5</v>
      </c>
      <c r="E69" s="86">
        <v>353.2</v>
      </c>
      <c r="F69" s="86">
        <v>3507.1</v>
      </c>
      <c r="G69" s="86">
        <v>4465.8999999999996</v>
      </c>
      <c r="H69" s="86">
        <v>2901.6</v>
      </c>
      <c r="I69" s="86">
        <v>0</v>
      </c>
      <c r="J69" s="86">
        <v>3507.1</v>
      </c>
      <c r="K69" s="86">
        <v>0</v>
      </c>
      <c r="L69" s="86">
        <v>0</v>
      </c>
      <c r="M69" s="86">
        <v>0</v>
      </c>
      <c r="N69" s="86">
        <v>0</v>
      </c>
      <c r="O69" s="86">
        <v>126.2</v>
      </c>
      <c r="P69" s="86">
        <v>0</v>
      </c>
      <c r="Q69" s="86">
        <v>0</v>
      </c>
      <c r="R69" s="86">
        <v>302.8</v>
      </c>
    </row>
    <row r="70" spans="1:18" ht="15" thickBot="1" x14ac:dyDescent="0.35">
      <c r="A70" s="85" t="s">
        <v>193</v>
      </c>
      <c r="B70" s="86">
        <v>0</v>
      </c>
      <c r="C70" s="86">
        <v>958.8</v>
      </c>
      <c r="D70" s="86">
        <v>933.5</v>
      </c>
      <c r="E70" s="86">
        <v>353.2</v>
      </c>
      <c r="F70" s="86">
        <v>3507.1</v>
      </c>
      <c r="G70" s="86">
        <v>4465.8999999999996</v>
      </c>
      <c r="H70" s="86">
        <v>2901.6</v>
      </c>
      <c r="I70" s="86">
        <v>0</v>
      </c>
      <c r="J70" s="86">
        <v>3507.1</v>
      </c>
      <c r="K70" s="86">
        <v>0</v>
      </c>
      <c r="L70" s="86">
        <v>0</v>
      </c>
      <c r="M70" s="86">
        <v>0</v>
      </c>
      <c r="N70" s="86">
        <v>0</v>
      </c>
      <c r="O70" s="86">
        <v>126.2</v>
      </c>
      <c r="P70" s="86">
        <v>0</v>
      </c>
      <c r="Q70" s="86">
        <v>0</v>
      </c>
      <c r="R70" s="86">
        <v>302.8</v>
      </c>
    </row>
    <row r="71" spans="1:18" ht="15" thickBot="1" x14ac:dyDescent="0.35">
      <c r="A71" s="85" t="s">
        <v>195</v>
      </c>
      <c r="B71" s="86">
        <v>0</v>
      </c>
      <c r="C71" s="86">
        <v>958.8</v>
      </c>
      <c r="D71" s="86">
        <v>933.5</v>
      </c>
      <c r="E71" s="86">
        <v>126.2</v>
      </c>
      <c r="F71" s="86">
        <v>3507.1</v>
      </c>
      <c r="G71" s="86">
        <v>4465.8999999999996</v>
      </c>
      <c r="H71" s="86">
        <v>2901.6</v>
      </c>
      <c r="I71" s="86">
        <v>0</v>
      </c>
      <c r="J71" s="86">
        <v>3507.1</v>
      </c>
      <c r="K71" s="86">
        <v>0</v>
      </c>
      <c r="L71" s="86">
        <v>0</v>
      </c>
      <c r="M71" s="86">
        <v>0</v>
      </c>
      <c r="N71" s="86">
        <v>0</v>
      </c>
      <c r="O71" s="86">
        <v>126.2</v>
      </c>
      <c r="P71" s="86">
        <v>0</v>
      </c>
      <c r="Q71" s="86">
        <v>0</v>
      </c>
      <c r="R71" s="86">
        <v>302.8</v>
      </c>
    </row>
    <row r="72" spans="1:18" ht="15" thickBot="1" x14ac:dyDescent="0.35">
      <c r="A72" s="85" t="s">
        <v>198</v>
      </c>
      <c r="B72" s="86">
        <v>0</v>
      </c>
      <c r="C72" s="86">
        <v>580.29999999999995</v>
      </c>
      <c r="D72" s="86">
        <v>933.5</v>
      </c>
      <c r="E72" s="86">
        <v>126.2</v>
      </c>
      <c r="F72" s="86">
        <v>3507.1</v>
      </c>
      <c r="G72" s="86">
        <v>4465.8999999999996</v>
      </c>
      <c r="H72" s="86">
        <v>2901.6</v>
      </c>
      <c r="I72" s="86">
        <v>0</v>
      </c>
      <c r="J72" s="86">
        <v>3507.1</v>
      </c>
      <c r="K72" s="86">
        <v>0</v>
      </c>
      <c r="L72" s="86">
        <v>0</v>
      </c>
      <c r="M72" s="86">
        <v>0</v>
      </c>
      <c r="N72" s="86">
        <v>0</v>
      </c>
      <c r="O72" s="86">
        <v>126.2</v>
      </c>
      <c r="P72" s="86">
        <v>0</v>
      </c>
      <c r="Q72" s="86">
        <v>0</v>
      </c>
      <c r="R72" s="86">
        <v>302.8</v>
      </c>
    </row>
    <row r="73" spans="1:18" ht="15" thickBot="1" x14ac:dyDescent="0.35">
      <c r="A73" s="85" t="s">
        <v>199</v>
      </c>
      <c r="B73" s="86">
        <v>0</v>
      </c>
      <c r="C73" s="86">
        <v>580.29999999999995</v>
      </c>
      <c r="D73" s="86">
        <v>933.5</v>
      </c>
      <c r="E73" s="86">
        <v>126.2</v>
      </c>
      <c r="F73" s="86">
        <v>3507.1</v>
      </c>
      <c r="G73" s="86">
        <v>4087.4</v>
      </c>
      <c r="H73" s="86">
        <v>2901.6</v>
      </c>
      <c r="I73" s="86">
        <v>0</v>
      </c>
      <c r="J73" s="86">
        <v>3507.1</v>
      </c>
      <c r="K73" s="86">
        <v>0</v>
      </c>
      <c r="L73" s="86">
        <v>0</v>
      </c>
      <c r="M73" s="86">
        <v>0</v>
      </c>
      <c r="N73" s="86">
        <v>0</v>
      </c>
      <c r="O73" s="86">
        <v>126.2</v>
      </c>
      <c r="P73" s="86">
        <v>0</v>
      </c>
      <c r="Q73" s="86">
        <v>0</v>
      </c>
      <c r="R73" s="86">
        <v>302.8</v>
      </c>
    </row>
    <row r="74" spans="1:18" ht="15" thickBot="1" x14ac:dyDescent="0.35">
      <c r="A74" s="85" t="s">
        <v>200</v>
      </c>
      <c r="B74" s="86">
        <v>0</v>
      </c>
      <c r="C74" s="86">
        <v>580.29999999999995</v>
      </c>
      <c r="D74" s="86">
        <v>933.5</v>
      </c>
      <c r="E74" s="86">
        <v>126.2</v>
      </c>
      <c r="F74" s="86">
        <v>3507.1</v>
      </c>
      <c r="G74" s="86">
        <v>4087.4</v>
      </c>
      <c r="H74" s="86">
        <v>2901.6</v>
      </c>
      <c r="I74" s="86">
        <v>0</v>
      </c>
      <c r="J74" s="86">
        <v>3507.1</v>
      </c>
      <c r="K74" s="86">
        <v>0</v>
      </c>
      <c r="L74" s="86">
        <v>0</v>
      </c>
      <c r="M74" s="86">
        <v>0</v>
      </c>
      <c r="N74" s="86">
        <v>0</v>
      </c>
      <c r="O74" s="86">
        <v>126.2</v>
      </c>
      <c r="P74" s="86">
        <v>0</v>
      </c>
      <c r="Q74" s="86">
        <v>0</v>
      </c>
      <c r="R74" s="86">
        <v>302.8</v>
      </c>
    </row>
    <row r="75" spans="1:18" ht="15" thickBot="1" x14ac:dyDescent="0.35">
      <c r="A75" s="85" t="s">
        <v>202</v>
      </c>
      <c r="B75" s="86">
        <v>0</v>
      </c>
      <c r="C75" s="86">
        <v>580.29999999999995</v>
      </c>
      <c r="D75" s="86">
        <v>933.5</v>
      </c>
      <c r="E75" s="86">
        <v>126.2</v>
      </c>
      <c r="F75" s="86">
        <v>3507.1</v>
      </c>
      <c r="G75" s="86">
        <v>4087.4</v>
      </c>
      <c r="H75" s="86">
        <v>2901.6</v>
      </c>
      <c r="I75" s="86">
        <v>0</v>
      </c>
      <c r="J75" s="86">
        <v>3507.1</v>
      </c>
      <c r="K75" s="86">
        <v>0</v>
      </c>
      <c r="L75" s="86">
        <v>0</v>
      </c>
      <c r="M75" s="86">
        <v>0</v>
      </c>
      <c r="N75" s="86">
        <v>0</v>
      </c>
      <c r="O75" s="86">
        <v>126.2</v>
      </c>
      <c r="P75" s="86">
        <v>0</v>
      </c>
      <c r="Q75" s="86">
        <v>0</v>
      </c>
      <c r="R75" s="86">
        <v>302.8</v>
      </c>
    </row>
    <row r="76" spans="1:18" ht="15" thickBot="1" x14ac:dyDescent="0.35">
      <c r="A76" s="85" t="s">
        <v>203</v>
      </c>
      <c r="B76" s="86">
        <v>0</v>
      </c>
      <c r="C76" s="86">
        <v>403.7</v>
      </c>
      <c r="D76" s="86">
        <v>933.5</v>
      </c>
      <c r="E76" s="86">
        <v>126.2</v>
      </c>
      <c r="F76" s="86">
        <v>3507.1</v>
      </c>
      <c r="G76" s="86">
        <v>4087.4</v>
      </c>
      <c r="H76" s="86">
        <v>2901.6</v>
      </c>
      <c r="I76" s="86">
        <v>0</v>
      </c>
      <c r="J76" s="86">
        <v>3507.1</v>
      </c>
      <c r="K76" s="86">
        <v>0</v>
      </c>
      <c r="L76" s="86">
        <v>0</v>
      </c>
      <c r="M76" s="86">
        <v>0</v>
      </c>
      <c r="N76" s="86">
        <v>0</v>
      </c>
      <c r="O76" s="86">
        <v>126.2</v>
      </c>
      <c r="P76" s="86">
        <v>0</v>
      </c>
      <c r="Q76" s="86">
        <v>0</v>
      </c>
      <c r="R76" s="86">
        <v>302.8</v>
      </c>
    </row>
    <row r="77" spans="1:18" ht="15" thickBot="1" x14ac:dyDescent="0.35">
      <c r="A77" s="85" t="s">
        <v>205</v>
      </c>
      <c r="B77" s="86">
        <v>0</v>
      </c>
      <c r="C77" s="86">
        <v>403.7</v>
      </c>
      <c r="D77" s="86">
        <v>933.5</v>
      </c>
      <c r="E77" s="86">
        <v>126.2</v>
      </c>
      <c r="F77" s="86">
        <v>3507.1</v>
      </c>
      <c r="G77" s="86">
        <v>3078.2</v>
      </c>
      <c r="H77" s="86">
        <v>2901.6</v>
      </c>
      <c r="I77" s="86">
        <v>0</v>
      </c>
      <c r="J77" s="86">
        <v>3507.1</v>
      </c>
      <c r="K77" s="86">
        <v>0</v>
      </c>
      <c r="L77" s="86">
        <v>0</v>
      </c>
      <c r="M77" s="86">
        <v>0</v>
      </c>
      <c r="N77" s="86">
        <v>0</v>
      </c>
      <c r="O77" s="86">
        <v>126.2</v>
      </c>
      <c r="P77" s="86">
        <v>0</v>
      </c>
      <c r="Q77" s="86">
        <v>0</v>
      </c>
      <c r="R77" s="86">
        <v>302.8</v>
      </c>
    </row>
    <row r="78" spans="1:18" ht="15" thickBot="1" x14ac:dyDescent="0.35">
      <c r="A78" s="85" t="s">
        <v>208</v>
      </c>
      <c r="B78" s="86">
        <v>0</v>
      </c>
      <c r="C78" s="86">
        <v>403.7</v>
      </c>
      <c r="D78" s="86">
        <v>933.5</v>
      </c>
      <c r="E78" s="86">
        <v>126.2</v>
      </c>
      <c r="F78" s="86">
        <v>3507.1</v>
      </c>
      <c r="G78" s="86">
        <v>2825.9</v>
      </c>
      <c r="H78" s="86">
        <v>2901.6</v>
      </c>
      <c r="I78" s="86">
        <v>0</v>
      </c>
      <c r="J78" s="86">
        <v>3507.1</v>
      </c>
      <c r="K78" s="86">
        <v>0</v>
      </c>
      <c r="L78" s="86">
        <v>0</v>
      </c>
      <c r="M78" s="86">
        <v>0</v>
      </c>
      <c r="N78" s="86">
        <v>0</v>
      </c>
      <c r="O78" s="86">
        <v>126.2</v>
      </c>
      <c r="P78" s="86">
        <v>0</v>
      </c>
      <c r="Q78" s="86">
        <v>0</v>
      </c>
      <c r="R78" s="86">
        <v>302.8</v>
      </c>
    </row>
    <row r="79" spans="1:18" ht="15" thickBot="1" x14ac:dyDescent="0.35">
      <c r="A79" s="85" t="s">
        <v>209</v>
      </c>
      <c r="B79" s="86">
        <v>0</v>
      </c>
      <c r="C79" s="86">
        <v>403.7</v>
      </c>
      <c r="D79" s="86">
        <v>933.5</v>
      </c>
      <c r="E79" s="86">
        <v>126.2</v>
      </c>
      <c r="F79" s="86">
        <v>3507.1</v>
      </c>
      <c r="G79" s="86">
        <v>2825.9</v>
      </c>
      <c r="H79" s="86">
        <v>2901.6</v>
      </c>
      <c r="I79" s="86">
        <v>0</v>
      </c>
      <c r="J79" s="86">
        <v>3381</v>
      </c>
      <c r="K79" s="86">
        <v>0</v>
      </c>
      <c r="L79" s="86">
        <v>0</v>
      </c>
      <c r="M79" s="86">
        <v>0</v>
      </c>
      <c r="N79" s="86">
        <v>0</v>
      </c>
      <c r="O79" s="86">
        <v>126.2</v>
      </c>
      <c r="P79" s="86">
        <v>0</v>
      </c>
      <c r="Q79" s="86">
        <v>0</v>
      </c>
      <c r="R79" s="86">
        <v>302.8</v>
      </c>
    </row>
    <row r="80" spans="1:18" ht="15" thickBot="1" x14ac:dyDescent="0.35">
      <c r="A80" s="85" t="s">
        <v>212</v>
      </c>
      <c r="B80" s="86">
        <v>0</v>
      </c>
      <c r="C80" s="86">
        <v>403.7</v>
      </c>
      <c r="D80" s="86">
        <v>933.5</v>
      </c>
      <c r="E80" s="86">
        <v>126.2</v>
      </c>
      <c r="F80" s="86">
        <v>3507.1</v>
      </c>
      <c r="G80" s="86">
        <v>2825.9</v>
      </c>
      <c r="H80" s="86">
        <v>2901.6</v>
      </c>
      <c r="I80" s="86">
        <v>0</v>
      </c>
      <c r="J80" s="86">
        <v>3381</v>
      </c>
      <c r="K80" s="86">
        <v>0</v>
      </c>
      <c r="L80" s="86">
        <v>0</v>
      </c>
      <c r="M80" s="86">
        <v>0</v>
      </c>
      <c r="N80" s="86">
        <v>0</v>
      </c>
      <c r="O80" s="86">
        <v>126.2</v>
      </c>
      <c r="P80" s="86">
        <v>0</v>
      </c>
      <c r="Q80" s="86">
        <v>0</v>
      </c>
      <c r="R80" s="86">
        <v>302.8</v>
      </c>
    </row>
    <row r="81" spans="1:18" ht="15" thickBot="1" x14ac:dyDescent="0.35">
      <c r="A81" s="85" t="s">
        <v>213</v>
      </c>
      <c r="B81" s="86">
        <v>0</v>
      </c>
      <c r="C81" s="86">
        <v>403.7</v>
      </c>
      <c r="D81" s="86">
        <v>933.5</v>
      </c>
      <c r="E81" s="86">
        <v>126.2</v>
      </c>
      <c r="F81" s="86">
        <v>3507.1</v>
      </c>
      <c r="G81" s="86">
        <v>1387.7</v>
      </c>
      <c r="H81" s="86">
        <v>2901.6</v>
      </c>
      <c r="I81" s="86">
        <v>0</v>
      </c>
      <c r="J81" s="86">
        <v>3381</v>
      </c>
      <c r="K81" s="86">
        <v>0</v>
      </c>
      <c r="L81" s="86">
        <v>0</v>
      </c>
      <c r="M81" s="86">
        <v>0</v>
      </c>
      <c r="N81" s="86">
        <v>0</v>
      </c>
      <c r="O81" s="86">
        <v>126.2</v>
      </c>
      <c r="P81" s="86">
        <v>0</v>
      </c>
      <c r="Q81" s="86">
        <v>0</v>
      </c>
      <c r="R81" s="86">
        <v>302.8</v>
      </c>
    </row>
    <row r="82" spans="1:18" ht="15" thickBot="1" x14ac:dyDescent="0.35">
      <c r="A82" s="85" t="s">
        <v>215</v>
      </c>
      <c r="B82" s="86">
        <v>0</v>
      </c>
      <c r="C82" s="86">
        <v>403.7</v>
      </c>
      <c r="D82" s="86">
        <v>933.5</v>
      </c>
      <c r="E82" s="86">
        <v>126.2</v>
      </c>
      <c r="F82" s="86">
        <v>3507.1</v>
      </c>
      <c r="G82" s="86">
        <v>1387.7</v>
      </c>
      <c r="H82" s="86">
        <v>2396.9</v>
      </c>
      <c r="I82" s="86">
        <v>0</v>
      </c>
      <c r="J82" s="86">
        <v>3381</v>
      </c>
      <c r="K82" s="86">
        <v>0</v>
      </c>
      <c r="L82" s="86">
        <v>0</v>
      </c>
      <c r="M82" s="86">
        <v>0</v>
      </c>
      <c r="N82" s="86">
        <v>0</v>
      </c>
      <c r="O82" s="86">
        <v>126.2</v>
      </c>
      <c r="P82" s="86">
        <v>0</v>
      </c>
      <c r="Q82" s="86">
        <v>0</v>
      </c>
      <c r="R82" s="86">
        <v>302.8</v>
      </c>
    </row>
    <row r="83" spans="1:18" ht="15" thickBot="1" x14ac:dyDescent="0.35">
      <c r="A83" s="85" t="s">
        <v>216</v>
      </c>
      <c r="B83" s="86">
        <v>0</v>
      </c>
      <c r="C83" s="86">
        <v>403.7</v>
      </c>
      <c r="D83" s="86">
        <v>933.5</v>
      </c>
      <c r="E83" s="86">
        <v>126.2</v>
      </c>
      <c r="F83" s="86">
        <v>378.5</v>
      </c>
      <c r="G83" s="86">
        <v>630.79999999999995</v>
      </c>
      <c r="H83" s="86">
        <v>2396.9</v>
      </c>
      <c r="I83" s="86">
        <v>0</v>
      </c>
      <c r="J83" s="86">
        <v>3381</v>
      </c>
      <c r="K83" s="86">
        <v>0</v>
      </c>
      <c r="L83" s="86">
        <v>0</v>
      </c>
      <c r="M83" s="86">
        <v>0</v>
      </c>
      <c r="N83" s="86">
        <v>0</v>
      </c>
      <c r="O83" s="86">
        <v>126.2</v>
      </c>
      <c r="P83" s="86">
        <v>0</v>
      </c>
      <c r="Q83" s="86">
        <v>0</v>
      </c>
      <c r="R83" s="86">
        <v>0</v>
      </c>
    </row>
    <row r="84" spans="1:18" ht="15" thickBot="1" x14ac:dyDescent="0.35">
      <c r="A84" s="85" t="s">
        <v>219</v>
      </c>
      <c r="B84" s="86">
        <v>0</v>
      </c>
      <c r="C84" s="86">
        <v>403.7</v>
      </c>
      <c r="D84" s="86">
        <v>933.5</v>
      </c>
      <c r="E84" s="86">
        <v>126.2</v>
      </c>
      <c r="F84" s="86">
        <v>0</v>
      </c>
      <c r="G84" s="86">
        <v>630.79999999999995</v>
      </c>
      <c r="H84" s="86">
        <v>2396.9</v>
      </c>
      <c r="I84" s="86">
        <v>0</v>
      </c>
      <c r="J84" s="86">
        <v>3002.5</v>
      </c>
      <c r="K84" s="86">
        <v>0</v>
      </c>
      <c r="L84" s="86">
        <v>0</v>
      </c>
      <c r="M84" s="86">
        <v>0</v>
      </c>
      <c r="N84" s="86">
        <v>0</v>
      </c>
      <c r="O84" s="86">
        <v>126.2</v>
      </c>
      <c r="P84" s="86">
        <v>0</v>
      </c>
      <c r="Q84" s="86">
        <v>0</v>
      </c>
      <c r="R84" s="86">
        <v>0</v>
      </c>
    </row>
    <row r="85" spans="1:18" ht="15" thickBot="1" x14ac:dyDescent="0.35">
      <c r="A85" s="85" t="s">
        <v>221</v>
      </c>
      <c r="B85" s="86">
        <v>0</v>
      </c>
      <c r="C85" s="86">
        <v>403.7</v>
      </c>
      <c r="D85" s="86">
        <v>933.5</v>
      </c>
      <c r="E85" s="86">
        <v>126.2</v>
      </c>
      <c r="F85" s="86">
        <v>0</v>
      </c>
      <c r="G85" s="86">
        <v>630.79999999999995</v>
      </c>
      <c r="H85" s="86">
        <v>2396.9</v>
      </c>
      <c r="I85" s="86">
        <v>0</v>
      </c>
      <c r="J85" s="86">
        <v>3002.5</v>
      </c>
      <c r="K85" s="86">
        <v>0</v>
      </c>
      <c r="L85" s="86">
        <v>0</v>
      </c>
      <c r="M85" s="86">
        <v>0</v>
      </c>
      <c r="N85" s="86">
        <v>0</v>
      </c>
      <c r="O85" s="86">
        <v>126.2</v>
      </c>
      <c r="P85" s="86">
        <v>0</v>
      </c>
      <c r="Q85" s="86">
        <v>0</v>
      </c>
      <c r="R85" s="86">
        <v>0</v>
      </c>
    </row>
    <row r="86" spans="1:18" ht="15" thickBot="1" x14ac:dyDescent="0.35">
      <c r="A86" s="85" t="s">
        <v>223</v>
      </c>
      <c r="B86" s="86">
        <v>0</v>
      </c>
      <c r="C86" s="86">
        <v>403.7</v>
      </c>
      <c r="D86" s="86">
        <v>933.5</v>
      </c>
      <c r="E86" s="86">
        <v>126.2</v>
      </c>
      <c r="F86" s="86">
        <v>0</v>
      </c>
      <c r="G86" s="86">
        <v>630.79999999999995</v>
      </c>
      <c r="H86" s="86">
        <v>2396.9</v>
      </c>
      <c r="I86" s="86">
        <v>0</v>
      </c>
      <c r="J86" s="86">
        <v>3002.5</v>
      </c>
      <c r="K86" s="86">
        <v>0</v>
      </c>
      <c r="L86" s="86">
        <v>0</v>
      </c>
      <c r="M86" s="86">
        <v>0</v>
      </c>
      <c r="N86" s="86">
        <v>0</v>
      </c>
      <c r="O86" s="86">
        <v>126.2</v>
      </c>
      <c r="P86" s="86">
        <v>0</v>
      </c>
      <c r="Q86" s="86">
        <v>0</v>
      </c>
      <c r="R86" s="86">
        <v>0</v>
      </c>
    </row>
    <row r="87" spans="1:18" ht="15" thickBot="1" x14ac:dyDescent="0.35">
      <c r="A87" s="85" t="s">
        <v>224</v>
      </c>
      <c r="B87" s="86">
        <v>0</v>
      </c>
      <c r="C87" s="86">
        <v>403.7</v>
      </c>
      <c r="D87" s="86">
        <v>933.5</v>
      </c>
      <c r="E87" s="86">
        <v>126.2</v>
      </c>
      <c r="F87" s="86">
        <v>0</v>
      </c>
      <c r="G87" s="86">
        <v>630.79999999999995</v>
      </c>
      <c r="H87" s="86">
        <v>2396.9</v>
      </c>
      <c r="I87" s="86">
        <v>0</v>
      </c>
      <c r="J87" s="86">
        <v>2750.2</v>
      </c>
      <c r="K87" s="86">
        <v>0</v>
      </c>
      <c r="L87" s="86">
        <v>0</v>
      </c>
      <c r="M87" s="86">
        <v>0</v>
      </c>
      <c r="N87" s="86">
        <v>0</v>
      </c>
      <c r="O87" s="86">
        <v>126.2</v>
      </c>
      <c r="P87" s="86">
        <v>0</v>
      </c>
      <c r="Q87" s="86">
        <v>0</v>
      </c>
      <c r="R87" s="86">
        <v>0</v>
      </c>
    </row>
    <row r="88" spans="1:18" ht="15" thickBot="1" x14ac:dyDescent="0.35">
      <c r="A88" s="85" t="s">
        <v>226</v>
      </c>
      <c r="B88" s="86">
        <v>0</v>
      </c>
      <c r="C88" s="86">
        <v>403.7</v>
      </c>
      <c r="D88" s="86">
        <v>933.5</v>
      </c>
      <c r="E88" s="86">
        <v>126.2</v>
      </c>
      <c r="F88" s="86">
        <v>0</v>
      </c>
      <c r="G88" s="86">
        <v>630.79999999999995</v>
      </c>
      <c r="H88" s="86">
        <v>2396.9</v>
      </c>
      <c r="I88" s="86">
        <v>0</v>
      </c>
      <c r="J88" s="86">
        <v>2750.2</v>
      </c>
      <c r="K88" s="86">
        <v>0</v>
      </c>
      <c r="L88" s="86">
        <v>0</v>
      </c>
      <c r="M88" s="86">
        <v>0</v>
      </c>
      <c r="N88" s="86">
        <v>0</v>
      </c>
      <c r="O88" s="86">
        <v>126.2</v>
      </c>
      <c r="P88" s="86">
        <v>0</v>
      </c>
      <c r="Q88" s="86">
        <v>0</v>
      </c>
      <c r="R88" s="86">
        <v>0</v>
      </c>
    </row>
    <row r="89" spans="1:18" ht="15" thickBot="1" x14ac:dyDescent="0.35">
      <c r="A89" s="85" t="s">
        <v>227</v>
      </c>
      <c r="B89" s="86">
        <v>0</v>
      </c>
      <c r="C89" s="86">
        <v>403.7</v>
      </c>
      <c r="D89" s="86">
        <v>933.5</v>
      </c>
      <c r="E89" s="86">
        <v>126.2</v>
      </c>
      <c r="F89" s="86">
        <v>0</v>
      </c>
      <c r="G89" s="86">
        <v>0</v>
      </c>
      <c r="H89" s="86">
        <v>2396.9</v>
      </c>
      <c r="I89" s="86">
        <v>0</v>
      </c>
      <c r="J89" s="86">
        <v>2220.3000000000002</v>
      </c>
      <c r="K89" s="86">
        <v>0</v>
      </c>
      <c r="L89" s="86">
        <v>0</v>
      </c>
      <c r="M89" s="86">
        <v>0</v>
      </c>
      <c r="N89" s="86">
        <v>0</v>
      </c>
      <c r="O89" s="86">
        <v>126.2</v>
      </c>
      <c r="P89" s="86">
        <v>0</v>
      </c>
      <c r="Q89" s="86">
        <v>0</v>
      </c>
      <c r="R89" s="86">
        <v>0</v>
      </c>
    </row>
    <row r="90" spans="1:18" ht="15" thickBot="1" x14ac:dyDescent="0.35">
      <c r="A90" s="85" t="s">
        <v>229</v>
      </c>
      <c r="B90" s="86">
        <v>0</v>
      </c>
      <c r="C90" s="86">
        <v>403.7</v>
      </c>
      <c r="D90" s="86"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2220.3000000000002</v>
      </c>
      <c r="K90" s="86">
        <v>0</v>
      </c>
      <c r="L90" s="86">
        <v>0</v>
      </c>
      <c r="M90" s="86">
        <v>0</v>
      </c>
      <c r="N90" s="86">
        <v>0</v>
      </c>
      <c r="O90" s="86">
        <v>126.2</v>
      </c>
      <c r="P90" s="86">
        <v>0</v>
      </c>
      <c r="Q90" s="86">
        <v>0</v>
      </c>
      <c r="R90" s="86">
        <v>0</v>
      </c>
    </row>
    <row r="91" spans="1:18" ht="15" thickBot="1" x14ac:dyDescent="0.35">
      <c r="A91" s="85" t="s">
        <v>230</v>
      </c>
      <c r="B91" s="86">
        <v>0</v>
      </c>
      <c r="C91" s="86">
        <v>403.7</v>
      </c>
      <c r="D91" s="86">
        <v>0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126.2</v>
      </c>
      <c r="P91" s="86">
        <v>0</v>
      </c>
      <c r="Q91" s="86">
        <v>0</v>
      </c>
      <c r="R91" s="86">
        <v>0</v>
      </c>
    </row>
    <row r="92" spans="1:18" ht="15" thickBot="1" x14ac:dyDescent="0.35">
      <c r="A92" s="85" t="s">
        <v>231</v>
      </c>
      <c r="B92" s="86">
        <v>0</v>
      </c>
      <c r="C92" s="86">
        <v>403.7</v>
      </c>
      <c r="D92" s="86">
        <v>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126.2</v>
      </c>
      <c r="P92" s="86">
        <v>0</v>
      </c>
      <c r="Q92" s="86">
        <v>0</v>
      </c>
      <c r="R92" s="86">
        <v>0</v>
      </c>
    </row>
    <row r="93" spans="1:18" ht="15" thickBot="1" x14ac:dyDescent="0.35">
      <c r="A93" s="85" t="s">
        <v>232</v>
      </c>
      <c r="B93" s="86">
        <v>0</v>
      </c>
      <c r="C93" s="86">
        <v>403.7</v>
      </c>
      <c r="D93" s="86">
        <v>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0</v>
      </c>
      <c r="O93" s="86">
        <v>126.2</v>
      </c>
      <c r="P93" s="86">
        <v>0</v>
      </c>
      <c r="Q93" s="86">
        <v>0</v>
      </c>
      <c r="R93" s="86">
        <v>0</v>
      </c>
    </row>
    <row r="94" spans="1:18" ht="15" thickBot="1" x14ac:dyDescent="0.35">
      <c r="A94" s="85" t="s">
        <v>233</v>
      </c>
      <c r="B94" s="86">
        <v>0</v>
      </c>
      <c r="C94" s="86">
        <v>403.7</v>
      </c>
      <c r="D94" s="86">
        <v>0</v>
      </c>
      <c r="E94" s="86">
        <v>0</v>
      </c>
      <c r="F94" s="86">
        <v>0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86">
        <v>0</v>
      </c>
      <c r="M94" s="86">
        <v>0</v>
      </c>
      <c r="N94" s="86">
        <v>0</v>
      </c>
      <c r="O94" s="86">
        <v>0</v>
      </c>
      <c r="P94" s="86">
        <v>0</v>
      </c>
      <c r="Q94" s="86">
        <v>0</v>
      </c>
      <c r="R94" s="86">
        <v>0</v>
      </c>
    </row>
    <row r="95" spans="1:18" ht="15" thickBot="1" x14ac:dyDescent="0.35">
      <c r="A95" s="85" t="s">
        <v>234</v>
      </c>
      <c r="B95" s="86">
        <v>0</v>
      </c>
      <c r="C95" s="86">
        <v>0</v>
      </c>
      <c r="D95" s="86">
        <v>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86">
        <v>0</v>
      </c>
      <c r="O95" s="86">
        <v>0</v>
      </c>
      <c r="P95" s="86">
        <v>0</v>
      </c>
      <c r="Q95" s="86">
        <v>0</v>
      </c>
      <c r="R95" s="86">
        <v>0</v>
      </c>
    </row>
    <row r="96" spans="1:18" ht="15" thickBot="1" x14ac:dyDescent="0.35">
      <c r="A96" s="85" t="s">
        <v>235</v>
      </c>
      <c r="B96" s="86">
        <v>0</v>
      </c>
      <c r="C96" s="86">
        <v>0</v>
      </c>
      <c r="D96" s="86"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>
        <v>0</v>
      </c>
      <c r="N96" s="86">
        <v>0</v>
      </c>
      <c r="O96" s="86">
        <v>0</v>
      </c>
      <c r="P96" s="86">
        <v>0</v>
      </c>
      <c r="Q96" s="86">
        <v>0</v>
      </c>
      <c r="R96" s="86">
        <v>0</v>
      </c>
    </row>
    <row r="97" spans="1:22" ht="18.600000000000001" thickBot="1" x14ac:dyDescent="0.35">
      <c r="A97" s="70"/>
    </row>
    <row r="98" spans="1:22" ht="18.600000000000001" thickBot="1" x14ac:dyDescent="0.35">
      <c r="A98" s="85" t="s">
        <v>237</v>
      </c>
      <c r="B98" s="85" t="s">
        <v>121</v>
      </c>
      <c r="C98" s="85" t="s">
        <v>122</v>
      </c>
      <c r="D98" s="85" t="s">
        <v>123</v>
      </c>
      <c r="E98" s="85" t="s">
        <v>124</v>
      </c>
      <c r="F98" s="85" t="s">
        <v>125</v>
      </c>
      <c r="G98" s="85" t="s">
        <v>126</v>
      </c>
      <c r="H98" s="85" t="s">
        <v>127</v>
      </c>
      <c r="I98" s="85" t="s">
        <v>128</v>
      </c>
      <c r="J98" s="85" t="s">
        <v>129</v>
      </c>
      <c r="K98" s="85" t="s">
        <v>130</v>
      </c>
      <c r="L98" s="85" t="s">
        <v>131</v>
      </c>
      <c r="M98" s="85" t="s">
        <v>132</v>
      </c>
      <c r="N98" s="85" t="s">
        <v>133</v>
      </c>
      <c r="O98" s="85" t="s">
        <v>134</v>
      </c>
      <c r="P98" s="85" t="s">
        <v>135</v>
      </c>
      <c r="Q98" s="85" t="s">
        <v>136</v>
      </c>
      <c r="R98" s="85" t="s">
        <v>137</v>
      </c>
      <c r="S98" s="85" t="s">
        <v>238</v>
      </c>
      <c r="T98" s="85" t="s">
        <v>239</v>
      </c>
      <c r="U98" s="85" t="s">
        <v>240</v>
      </c>
      <c r="V98" s="85" t="s">
        <v>241</v>
      </c>
    </row>
    <row r="99" spans="1:22" ht="15" thickBot="1" x14ac:dyDescent="0.35">
      <c r="A99" s="85" t="s">
        <v>139</v>
      </c>
      <c r="B99" s="86">
        <v>681.2</v>
      </c>
      <c r="C99" s="86">
        <v>403.7</v>
      </c>
      <c r="D99" s="86">
        <v>933.5</v>
      </c>
      <c r="E99" s="86">
        <v>126.2</v>
      </c>
      <c r="F99" s="86">
        <v>0</v>
      </c>
      <c r="G99" s="86">
        <v>2825.9</v>
      </c>
      <c r="H99" s="86">
        <v>2396.9</v>
      </c>
      <c r="I99" s="86">
        <v>0</v>
      </c>
      <c r="J99" s="86">
        <v>3002.5</v>
      </c>
      <c r="K99" s="86">
        <v>0</v>
      </c>
      <c r="L99" s="86">
        <v>0</v>
      </c>
      <c r="M99" s="86">
        <v>0</v>
      </c>
      <c r="N99" s="86">
        <v>0</v>
      </c>
      <c r="O99" s="86">
        <v>126.2</v>
      </c>
      <c r="P99" s="86">
        <v>302.8</v>
      </c>
      <c r="Q99" s="86">
        <v>0</v>
      </c>
      <c r="R99" s="86">
        <v>302.8</v>
      </c>
      <c r="S99" s="86">
        <v>11101.6</v>
      </c>
      <c r="T99" s="86">
        <v>11000</v>
      </c>
      <c r="U99" s="86">
        <v>-101.6</v>
      </c>
      <c r="V99" s="86">
        <v>-0.92</v>
      </c>
    </row>
    <row r="100" spans="1:22" ht="15" thickBot="1" x14ac:dyDescent="0.35">
      <c r="A100" s="85" t="s">
        <v>140</v>
      </c>
      <c r="B100" s="86">
        <v>681.2</v>
      </c>
      <c r="C100" s="86">
        <v>580.29999999999995</v>
      </c>
      <c r="D100" s="86">
        <v>933.5</v>
      </c>
      <c r="E100" s="86">
        <v>0</v>
      </c>
      <c r="F100" s="86">
        <v>0</v>
      </c>
      <c r="G100" s="86">
        <v>4087.4</v>
      </c>
      <c r="H100" s="86">
        <v>2396.9</v>
      </c>
      <c r="I100" s="86">
        <v>1261.5999999999999</v>
      </c>
      <c r="J100" s="86">
        <v>2750.2</v>
      </c>
      <c r="K100" s="86">
        <v>0</v>
      </c>
      <c r="L100" s="86">
        <v>0</v>
      </c>
      <c r="M100" s="86">
        <v>0</v>
      </c>
      <c r="N100" s="86">
        <v>0</v>
      </c>
      <c r="O100" s="86">
        <v>126.2</v>
      </c>
      <c r="P100" s="86">
        <v>302.8</v>
      </c>
      <c r="Q100" s="86">
        <v>0</v>
      </c>
      <c r="R100" s="86">
        <v>0</v>
      </c>
      <c r="S100" s="86">
        <v>13120.1</v>
      </c>
      <c r="T100" s="86">
        <v>13000</v>
      </c>
      <c r="U100" s="86">
        <v>-120.1</v>
      </c>
      <c r="V100" s="86">
        <v>-0.92</v>
      </c>
    </row>
    <row r="101" spans="1:22" ht="15" thickBot="1" x14ac:dyDescent="0.35">
      <c r="A101" s="85" t="s">
        <v>141</v>
      </c>
      <c r="B101" s="86">
        <v>681.2</v>
      </c>
      <c r="C101" s="86">
        <v>958.8</v>
      </c>
      <c r="D101" s="86">
        <v>933.5</v>
      </c>
      <c r="E101" s="86">
        <v>0</v>
      </c>
      <c r="F101" s="86">
        <v>0</v>
      </c>
      <c r="G101" s="86">
        <v>4087.4</v>
      </c>
      <c r="H101" s="86">
        <v>2396.9</v>
      </c>
      <c r="I101" s="86">
        <v>0</v>
      </c>
      <c r="J101" s="86">
        <v>2750.2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302.8</v>
      </c>
      <c r="Q101" s="86">
        <v>0</v>
      </c>
      <c r="R101" s="86">
        <v>0</v>
      </c>
      <c r="S101" s="86">
        <v>12110.9</v>
      </c>
      <c r="T101" s="86">
        <v>12000</v>
      </c>
      <c r="U101" s="86">
        <v>-110.9</v>
      </c>
      <c r="V101" s="86">
        <v>-0.92</v>
      </c>
    </row>
    <row r="102" spans="1:22" ht="15" thickBot="1" x14ac:dyDescent="0.35">
      <c r="A102" s="85" t="s">
        <v>142</v>
      </c>
      <c r="B102" s="86">
        <v>0</v>
      </c>
      <c r="C102" s="86">
        <v>3280</v>
      </c>
      <c r="D102" s="86">
        <v>933.5</v>
      </c>
      <c r="E102" s="86">
        <v>0</v>
      </c>
      <c r="F102" s="86">
        <v>0</v>
      </c>
      <c r="G102" s="86">
        <v>4087.4</v>
      </c>
      <c r="H102" s="86">
        <v>2396.9</v>
      </c>
      <c r="I102" s="86">
        <v>0</v>
      </c>
      <c r="J102" s="86">
        <v>0</v>
      </c>
      <c r="K102" s="86">
        <v>0</v>
      </c>
      <c r="L102" s="86">
        <v>0</v>
      </c>
      <c r="M102" s="86">
        <v>0</v>
      </c>
      <c r="N102" s="86">
        <v>1690.5</v>
      </c>
      <c r="O102" s="86">
        <v>126.2</v>
      </c>
      <c r="P102" s="86">
        <v>302.8</v>
      </c>
      <c r="Q102" s="86">
        <v>0</v>
      </c>
      <c r="R102" s="86">
        <v>302.8</v>
      </c>
      <c r="S102" s="86">
        <v>13120.1</v>
      </c>
      <c r="T102" s="86">
        <v>13000</v>
      </c>
      <c r="U102" s="86">
        <v>-120.1</v>
      </c>
      <c r="V102" s="86">
        <v>-0.92</v>
      </c>
    </row>
    <row r="103" spans="1:22" ht="15" thickBot="1" x14ac:dyDescent="0.35">
      <c r="A103" s="85" t="s">
        <v>143</v>
      </c>
      <c r="B103" s="86">
        <v>302.8</v>
      </c>
      <c r="C103" s="86">
        <v>0</v>
      </c>
      <c r="D103" s="86">
        <v>0</v>
      </c>
      <c r="E103" s="86">
        <v>126.2</v>
      </c>
      <c r="F103" s="86">
        <v>378.5</v>
      </c>
      <c r="G103" s="86">
        <v>630.79999999999995</v>
      </c>
      <c r="H103" s="86">
        <v>2901.6</v>
      </c>
      <c r="I103" s="86">
        <v>0</v>
      </c>
      <c r="J103" s="86">
        <v>3507.1</v>
      </c>
      <c r="K103" s="86">
        <v>0</v>
      </c>
      <c r="L103" s="86">
        <v>0</v>
      </c>
      <c r="M103" s="86">
        <v>0</v>
      </c>
      <c r="N103" s="86">
        <v>0</v>
      </c>
      <c r="O103" s="86">
        <v>126.2</v>
      </c>
      <c r="P103" s="86">
        <v>302.8</v>
      </c>
      <c r="Q103" s="86">
        <v>0</v>
      </c>
      <c r="R103" s="86">
        <v>0</v>
      </c>
      <c r="S103" s="86">
        <v>8275.7999999999993</v>
      </c>
      <c r="T103" s="86">
        <v>12000</v>
      </c>
      <c r="U103" s="86">
        <v>3724.2</v>
      </c>
      <c r="V103" s="86">
        <v>31.04</v>
      </c>
    </row>
    <row r="104" spans="1:22" ht="15" thickBot="1" x14ac:dyDescent="0.35">
      <c r="A104" s="85" t="s">
        <v>144</v>
      </c>
      <c r="B104" s="86">
        <v>1993.3</v>
      </c>
      <c r="C104" s="86">
        <v>580.29999999999995</v>
      </c>
      <c r="D104" s="86">
        <v>933.5</v>
      </c>
      <c r="E104" s="86">
        <v>126.2</v>
      </c>
      <c r="F104" s="86">
        <v>0</v>
      </c>
      <c r="G104" s="86">
        <v>1387.7</v>
      </c>
      <c r="H104" s="86">
        <v>2396.9</v>
      </c>
      <c r="I104" s="86">
        <v>0</v>
      </c>
      <c r="J104" s="86">
        <v>3381</v>
      </c>
      <c r="K104" s="86">
        <v>0</v>
      </c>
      <c r="L104" s="86">
        <v>0</v>
      </c>
      <c r="M104" s="86">
        <v>0</v>
      </c>
      <c r="N104" s="86">
        <v>0</v>
      </c>
      <c r="O104" s="86">
        <v>0</v>
      </c>
      <c r="P104" s="86">
        <v>302.8</v>
      </c>
      <c r="Q104" s="86">
        <v>0</v>
      </c>
      <c r="R104" s="86">
        <v>0</v>
      </c>
      <c r="S104" s="86">
        <v>11101.6</v>
      </c>
      <c r="T104" s="86">
        <v>11000</v>
      </c>
      <c r="U104" s="86">
        <v>-101.6</v>
      </c>
      <c r="V104" s="86">
        <v>-0.92</v>
      </c>
    </row>
    <row r="105" spans="1:22" ht="15" thickBot="1" x14ac:dyDescent="0.35">
      <c r="A105" s="85" t="s">
        <v>145</v>
      </c>
      <c r="B105" s="86">
        <v>0</v>
      </c>
      <c r="C105" s="86">
        <v>403.7</v>
      </c>
      <c r="D105" s="86">
        <v>933.5</v>
      </c>
      <c r="E105" s="86">
        <v>126.2</v>
      </c>
      <c r="F105" s="86">
        <v>0</v>
      </c>
      <c r="G105" s="86">
        <v>2825.9</v>
      </c>
      <c r="H105" s="86">
        <v>2396.9</v>
      </c>
      <c r="I105" s="86">
        <v>0</v>
      </c>
      <c r="J105" s="86">
        <v>4995.7</v>
      </c>
      <c r="K105" s="86">
        <v>0</v>
      </c>
      <c r="L105" s="86">
        <v>0</v>
      </c>
      <c r="M105" s="86">
        <v>0</v>
      </c>
      <c r="N105" s="86">
        <v>0</v>
      </c>
      <c r="O105" s="86">
        <v>126.2</v>
      </c>
      <c r="P105" s="86">
        <v>302.8</v>
      </c>
      <c r="Q105" s="86">
        <v>0</v>
      </c>
      <c r="R105" s="86">
        <v>0</v>
      </c>
      <c r="S105" s="86">
        <v>12110.9</v>
      </c>
      <c r="T105" s="86">
        <v>12000</v>
      </c>
      <c r="U105" s="86">
        <v>-110.9</v>
      </c>
      <c r="V105" s="86">
        <v>-0.92</v>
      </c>
    </row>
    <row r="106" spans="1:22" ht="15" thickBot="1" x14ac:dyDescent="0.35">
      <c r="A106" s="85" t="s">
        <v>146</v>
      </c>
      <c r="B106" s="86">
        <v>681.2</v>
      </c>
      <c r="C106" s="86">
        <v>403.7</v>
      </c>
      <c r="D106" s="86">
        <v>0</v>
      </c>
      <c r="E106" s="86">
        <v>126.2</v>
      </c>
      <c r="F106" s="86">
        <v>0</v>
      </c>
      <c r="G106" s="86">
        <v>4465.8999999999996</v>
      </c>
      <c r="H106" s="86">
        <v>0</v>
      </c>
      <c r="I106" s="86">
        <v>0</v>
      </c>
      <c r="J106" s="86">
        <v>3002.5</v>
      </c>
      <c r="K106" s="86">
        <v>0</v>
      </c>
      <c r="L106" s="86">
        <v>0</v>
      </c>
      <c r="M106" s="86">
        <v>0</v>
      </c>
      <c r="N106" s="86">
        <v>1690.5</v>
      </c>
      <c r="O106" s="86">
        <v>126.2</v>
      </c>
      <c r="P106" s="86">
        <v>302.8</v>
      </c>
      <c r="Q106" s="86">
        <v>0</v>
      </c>
      <c r="R106" s="86">
        <v>302.8</v>
      </c>
      <c r="S106" s="86">
        <v>11101.6</v>
      </c>
      <c r="T106" s="86">
        <v>11000</v>
      </c>
      <c r="U106" s="86">
        <v>-101.6</v>
      </c>
      <c r="V106" s="86">
        <v>-0.92</v>
      </c>
    </row>
    <row r="107" spans="1:22" ht="15" thickBot="1" x14ac:dyDescent="0.35">
      <c r="A107" s="85" t="s">
        <v>147</v>
      </c>
      <c r="B107" s="86">
        <v>0</v>
      </c>
      <c r="C107" s="86">
        <v>403.7</v>
      </c>
      <c r="D107" s="86">
        <v>933.5</v>
      </c>
      <c r="E107" s="86">
        <v>126.2</v>
      </c>
      <c r="F107" s="86">
        <v>0</v>
      </c>
      <c r="G107" s="86">
        <v>7165.6</v>
      </c>
      <c r="H107" s="86">
        <v>0</v>
      </c>
      <c r="I107" s="86">
        <v>0</v>
      </c>
      <c r="J107" s="86">
        <v>3381</v>
      </c>
      <c r="K107" s="86">
        <v>0</v>
      </c>
      <c r="L107" s="86">
        <v>0</v>
      </c>
      <c r="M107" s="86">
        <v>0</v>
      </c>
      <c r="N107" s="86">
        <v>1690.5</v>
      </c>
      <c r="O107" s="86">
        <v>126.2</v>
      </c>
      <c r="P107" s="86">
        <v>302.8</v>
      </c>
      <c r="Q107" s="86">
        <v>0</v>
      </c>
      <c r="R107" s="86">
        <v>0</v>
      </c>
      <c r="S107" s="86">
        <v>14129.4</v>
      </c>
      <c r="T107" s="86">
        <v>14000</v>
      </c>
      <c r="U107" s="86">
        <v>-129.4</v>
      </c>
      <c r="V107" s="86">
        <v>-0.92</v>
      </c>
    </row>
    <row r="108" spans="1:22" ht="15" thickBot="1" x14ac:dyDescent="0.35">
      <c r="A108" s="85" t="s">
        <v>148</v>
      </c>
      <c r="B108" s="86">
        <v>681.2</v>
      </c>
      <c r="C108" s="86">
        <v>403.7</v>
      </c>
      <c r="D108" s="86">
        <v>0</v>
      </c>
      <c r="E108" s="86">
        <v>126.2</v>
      </c>
      <c r="F108" s="86">
        <v>0</v>
      </c>
      <c r="G108" s="86">
        <v>7165.6</v>
      </c>
      <c r="H108" s="86">
        <v>0</v>
      </c>
      <c r="I108" s="86">
        <v>0</v>
      </c>
      <c r="J108" s="86">
        <v>2220.3000000000002</v>
      </c>
      <c r="K108" s="86">
        <v>0</v>
      </c>
      <c r="L108" s="86">
        <v>0</v>
      </c>
      <c r="M108" s="86">
        <v>0</v>
      </c>
      <c r="N108" s="86">
        <v>1690.5</v>
      </c>
      <c r="O108" s="86">
        <v>126.2</v>
      </c>
      <c r="P108" s="86">
        <v>302.8</v>
      </c>
      <c r="Q108" s="86">
        <v>0</v>
      </c>
      <c r="R108" s="86">
        <v>0</v>
      </c>
      <c r="S108" s="86">
        <v>12716.4</v>
      </c>
      <c r="T108" s="86">
        <v>12000</v>
      </c>
      <c r="U108" s="86">
        <v>-716.4</v>
      </c>
      <c r="V108" s="86">
        <v>-5.97</v>
      </c>
    </row>
    <row r="109" spans="1:22" ht="15" thickBot="1" x14ac:dyDescent="0.35">
      <c r="A109" s="85" t="s">
        <v>149</v>
      </c>
      <c r="B109" s="86">
        <v>1993.3</v>
      </c>
      <c r="C109" s="86">
        <v>403.7</v>
      </c>
      <c r="D109" s="86">
        <v>0</v>
      </c>
      <c r="E109" s="86">
        <v>126.2</v>
      </c>
      <c r="F109" s="86">
        <v>0</v>
      </c>
      <c r="G109" s="86">
        <v>7165.6</v>
      </c>
      <c r="H109" s="86">
        <v>0</v>
      </c>
      <c r="I109" s="86">
        <v>0</v>
      </c>
      <c r="J109" s="86">
        <v>0</v>
      </c>
      <c r="K109" s="86">
        <v>0</v>
      </c>
      <c r="L109" s="86">
        <v>0</v>
      </c>
      <c r="M109" s="86">
        <v>0</v>
      </c>
      <c r="N109" s="86">
        <v>1690.5</v>
      </c>
      <c r="O109" s="86">
        <v>126.2</v>
      </c>
      <c r="P109" s="86">
        <v>302.8</v>
      </c>
      <c r="Q109" s="86">
        <v>0</v>
      </c>
      <c r="R109" s="86">
        <v>302.8</v>
      </c>
      <c r="S109" s="86">
        <v>12110.9</v>
      </c>
      <c r="T109" s="86">
        <v>12000</v>
      </c>
      <c r="U109" s="86">
        <v>-110.9</v>
      </c>
      <c r="V109" s="86">
        <v>-0.92</v>
      </c>
    </row>
    <row r="110" spans="1:22" ht="15" thickBot="1" x14ac:dyDescent="0.35">
      <c r="A110" s="85" t="s">
        <v>150</v>
      </c>
      <c r="B110" s="86">
        <v>681.2</v>
      </c>
      <c r="C110" s="86">
        <v>403.7</v>
      </c>
      <c r="D110" s="86">
        <v>933.5</v>
      </c>
      <c r="E110" s="86">
        <v>126.2</v>
      </c>
      <c r="F110" s="86">
        <v>0</v>
      </c>
      <c r="G110" s="86">
        <v>8553.2999999999993</v>
      </c>
      <c r="H110" s="86">
        <v>0</v>
      </c>
      <c r="I110" s="86">
        <v>0</v>
      </c>
      <c r="J110" s="86">
        <v>3002.5</v>
      </c>
      <c r="K110" s="86">
        <v>0</v>
      </c>
      <c r="L110" s="86">
        <v>0</v>
      </c>
      <c r="M110" s="86">
        <v>0</v>
      </c>
      <c r="N110" s="86">
        <v>0</v>
      </c>
      <c r="O110" s="86">
        <v>126.2</v>
      </c>
      <c r="P110" s="86">
        <v>302.8</v>
      </c>
      <c r="Q110" s="86">
        <v>0</v>
      </c>
      <c r="R110" s="86">
        <v>0</v>
      </c>
      <c r="S110" s="86">
        <v>14129.4</v>
      </c>
      <c r="T110" s="86">
        <v>14000</v>
      </c>
      <c r="U110" s="86">
        <v>-129.4</v>
      </c>
      <c r="V110" s="86">
        <v>-0.92</v>
      </c>
    </row>
    <row r="111" spans="1:22" ht="15" thickBot="1" x14ac:dyDescent="0.35">
      <c r="A111" s="85" t="s">
        <v>151</v>
      </c>
      <c r="B111" s="86">
        <v>1993.3</v>
      </c>
      <c r="C111" s="86">
        <v>403.7</v>
      </c>
      <c r="D111" s="86">
        <v>0</v>
      </c>
      <c r="E111" s="86">
        <v>126.2</v>
      </c>
      <c r="F111" s="86">
        <v>0</v>
      </c>
      <c r="G111" s="86">
        <v>4465.8999999999996</v>
      </c>
      <c r="H111" s="86">
        <v>0</v>
      </c>
      <c r="I111" s="86">
        <v>0</v>
      </c>
      <c r="J111" s="86">
        <v>3381</v>
      </c>
      <c r="K111" s="86">
        <v>0</v>
      </c>
      <c r="L111" s="86">
        <v>0</v>
      </c>
      <c r="M111" s="86">
        <v>0</v>
      </c>
      <c r="N111" s="86">
        <v>0</v>
      </c>
      <c r="O111" s="86">
        <v>126.2</v>
      </c>
      <c r="P111" s="86">
        <v>302.8</v>
      </c>
      <c r="Q111" s="86">
        <v>0</v>
      </c>
      <c r="R111" s="86">
        <v>302.8</v>
      </c>
      <c r="S111" s="86">
        <v>11101.6</v>
      </c>
      <c r="T111" s="86">
        <v>11000</v>
      </c>
      <c r="U111" s="86">
        <v>-101.6</v>
      </c>
      <c r="V111" s="86">
        <v>-0.92</v>
      </c>
    </row>
    <row r="112" spans="1:22" ht="15" thickBot="1" x14ac:dyDescent="0.35">
      <c r="A112" s="85" t="s">
        <v>152</v>
      </c>
      <c r="B112" s="86">
        <v>0</v>
      </c>
      <c r="C112" s="86">
        <v>403.7</v>
      </c>
      <c r="D112" s="86">
        <v>933.5</v>
      </c>
      <c r="E112" s="86">
        <v>126.2</v>
      </c>
      <c r="F112" s="86">
        <v>3507.1</v>
      </c>
      <c r="G112" s="86">
        <v>2825.9</v>
      </c>
      <c r="H112" s="86">
        <v>2396.9</v>
      </c>
      <c r="I112" s="86">
        <v>0</v>
      </c>
      <c r="J112" s="86">
        <v>3507.1</v>
      </c>
      <c r="K112" s="86">
        <v>0</v>
      </c>
      <c r="L112" s="86">
        <v>0</v>
      </c>
      <c r="M112" s="86">
        <v>0</v>
      </c>
      <c r="N112" s="86">
        <v>0</v>
      </c>
      <c r="O112" s="86">
        <v>126.2</v>
      </c>
      <c r="P112" s="86">
        <v>302.8</v>
      </c>
      <c r="Q112" s="86">
        <v>0</v>
      </c>
      <c r="R112" s="86">
        <v>0</v>
      </c>
      <c r="S112" s="86">
        <v>14129.4</v>
      </c>
      <c r="T112" s="86">
        <v>14000</v>
      </c>
      <c r="U112" s="86">
        <v>-129.4</v>
      </c>
      <c r="V112" s="86">
        <v>-0.92</v>
      </c>
    </row>
    <row r="113" spans="1:22" ht="15" thickBot="1" x14ac:dyDescent="0.35">
      <c r="A113" s="85" t="s">
        <v>153</v>
      </c>
      <c r="B113" s="86">
        <v>681.2</v>
      </c>
      <c r="C113" s="86">
        <v>403.7</v>
      </c>
      <c r="D113" s="86">
        <v>933.5</v>
      </c>
      <c r="E113" s="86">
        <v>126.2</v>
      </c>
      <c r="F113" s="86">
        <v>3507.1</v>
      </c>
      <c r="G113" s="86">
        <v>630.79999999999995</v>
      </c>
      <c r="H113" s="86">
        <v>2901.6</v>
      </c>
      <c r="I113" s="86">
        <v>0</v>
      </c>
      <c r="J113" s="86">
        <v>3507.1</v>
      </c>
      <c r="K113" s="86">
        <v>0</v>
      </c>
      <c r="L113" s="86">
        <v>0</v>
      </c>
      <c r="M113" s="86">
        <v>0</v>
      </c>
      <c r="N113" s="86">
        <v>0</v>
      </c>
      <c r="O113" s="86">
        <v>126.2</v>
      </c>
      <c r="P113" s="86">
        <v>0</v>
      </c>
      <c r="Q113" s="86">
        <v>0</v>
      </c>
      <c r="R113" s="86">
        <v>302.8</v>
      </c>
      <c r="S113" s="86">
        <v>13120.1</v>
      </c>
      <c r="T113" s="86">
        <v>13000</v>
      </c>
      <c r="U113" s="86">
        <v>-120.1</v>
      </c>
      <c r="V113" s="86">
        <v>-0.92</v>
      </c>
    </row>
    <row r="114" spans="1:22" ht="15" thickBot="1" x14ac:dyDescent="0.35">
      <c r="A114" s="85" t="s">
        <v>154</v>
      </c>
      <c r="B114" s="86">
        <v>681.2</v>
      </c>
      <c r="C114" s="86">
        <v>0</v>
      </c>
      <c r="D114" s="86">
        <v>933.5</v>
      </c>
      <c r="E114" s="86">
        <v>353.2</v>
      </c>
      <c r="F114" s="86">
        <v>3507.1</v>
      </c>
      <c r="G114" s="86">
        <v>630.79999999999995</v>
      </c>
      <c r="H114" s="86">
        <v>2901.6</v>
      </c>
      <c r="I114" s="86">
        <v>0</v>
      </c>
      <c r="J114" s="86">
        <v>3381</v>
      </c>
      <c r="K114" s="86">
        <v>0</v>
      </c>
      <c r="L114" s="86">
        <v>0</v>
      </c>
      <c r="M114" s="86">
        <v>0</v>
      </c>
      <c r="N114" s="86">
        <v>0</v>
      </c>
      <c r="O114" s="86">
        <v>126.2</v>
      </c>
      <c r="P114" s="86">
        <v>302.8</v>
      </c>
      <c r="Q114" s="86">
        <v>0</v>
      </c>
      <c r="R114" s="86">
        <v>302.8</v>
      </c>
      <c r="S114" s="86">
        <v>13120.1</v>
      </c>
      <c r="T114" s="86">
        <v>13000</v>
      </c>
      <c r="U114" s="86">
        <v>-120.1</v>
      </c>
      <c r="V114" s="86">
        <v>-0.92</v>
      </c>
    </row>
    <row r="115" spans="1:22" ht="15" thickBot="1" x14ac:dyDescent="0.35">
      <c r="A115" s="85" t="s">
        <v>155</v>
      </c>
      <c r="B115" s="86">
        <v>0</v>
      </c>
      <c r="C115" s="86">
        <v>403.7</v>
      </c>
      <c r="D115" s="86">
        <v>0</v>
      </c>
      <c r="E115" s="86">
        <v>4945.3</v>
      </c>
      <c r="F115" s="86">
        <v>3507.1</v>
      </c>
      <c r="G115" s="86">
        <v>630.79999999999995</v>
      </c>
      <c r="H115" s="86">
        <v>2901.6</v>
      </c>
      <c r="I115" s="86">
        <v>0</v>
      </c>
      <c r="J115" s="86">
        <v>0</v>
      </c>
      <c r="K115" s="86">
        <v>0</v>
      </c>
      <c r="L115" s="86">
        <v>0</v>
      </c>
      <c r="M115" s="86">
        <v>0</v>
      </c>
      <c r="N115" s="86">
        <v>0</v>
      </c>
      <c r="O115" s="86">
        <v>126.2</v>
      </c>
      <c r="P115" s="86">
        <v>302.8</v>
      </c>
      <c r="Q115" s="86">
        <v>0</v>
      </c>
      <c r="R115" s="86">
        <v>302.8</v>
      </c>
      <c r="S115" s="86">
        <v>13120.1</v>
      </c>
      <c r="T115" s="86">
        <v>13000</v>
      </c>
      <c r="U115" s="86">
        <v>-120.1</v>
      </c>
      <c r="V115" s="86">
        <v>-0.92</v>
      </c>
    </row>
    <row r="116" spans="1:22" ht="15" thickBot="1" x14ac:dyDescent="0.35">
      <c r="A116" s="85" t="s">
        <v>156</v>
      </c>
      <c r="B116" s="86">
        <v>1993.3</v>
      </c>
      <c r="C116" s="86">
        <v>403.7</v>
      </c>
      <c r="D116" s="86">
        <v>0</v>
      </c>
      <c r="E116" s="86">
        <v>353.2</v>
      </c>
      <c r="F116" s="86">
        <v>3507.1</v>
      </c>
      <c r="G116" s="86">
        <v>630.79999999999995</v>
      </c>
      <c r="H116" s="86">
        <v>2901.6</v>
      </c>
      <c r="I116" s="86">
        <v>0</v>
      </c>
      <c r="J116" s="86">
        <v>2220.3000000000002</v>
      </c>
      <c r="K116" s="86">
        <v>0</v>
      </c>
      <c r="L116" s="86">
        <v>0</v>
      </c>
      <c r="M116" s="86">
        <v>0</v>
      </c>
      <c r="N116" s="86">
        <v>1690.5</v>
      </c>
      <c r="O116" s="86">
        <v>126.2</v>
      </c>
      <c r="P116" s="86">
        <v>0</v>
      </c>
      <c r="Q116" s="86">
        <v>0</v>
      </c>
      <c r="R116" s="86">
        <v>302.8</v>
      </c>
      <c r="S116" s="86">
        <v>14129.4</v>
      </c>
      <c r="T116" s="86">
        <v>14000</v>
      </c>
      <c r="U116" s="86">
        <v>-129.4</v>
      </c>
      <c r="V116" s="86">
        <v>-0.92</v>
      </c>
    </row>
    <row r="117" spans="1:22" ht="15" thickBot="1" x14ac:dyDescent="0.35">
      <c r="A117" s="85" t="s">
        <v>157</v>
      </c>
      <c r="B117" s="86">
        <v>0</v>
      </c>
      <c r="C117" s="86">
        <v>403.7</v>
      </c>
      <c r="D117" s="86">
        <v>933.5</v>
      </c>
      <c r="E117" s="86">
        <v>126.2</v>
      </c>
      <c r="F117" s="86">
        <v>3507.1</v>
      </c>
      <c r="G117" s="86">
        <v>3078.2</v>
      </c>
      <c r="H117" s="86">
        <v>2396.9</v>
      </c>
      <c r="I117" s="86">
        <v>0</v>
      </c>
      <c r="J117" s="86">
        <v>0</v>
      </c>
      <c r="K117" s="86">
        <v>0</v>
      </c>
      <c r="L117" s="86">
        <v>252.3</v>
      </c>
      <c r="M117" s="86">
        <v>0</v>
      </c>
      <c r="N117" s="86">
        <v>1690.5</v>
      </c>
      <c r="O117" s="86">
        <v>126.2</v>
      </c>
      <c r="P117" s="86">
        <v>302.8</v>
      </c>
      <c r="Q117" s="86">
        <v>0</v>
      </c>
      <c r="R117" s="86">
        <v>302.8</v>
      </c>
      <c r="S117" s="86">
        <v>13120.1</v>
      </c>
      <c r="T117" s="86">
        <v>13000</v>
      </c>
      <c r="U117" s="86">
        <v>-120.1</v>
      </c>
      <c r="V117" s="86">
        <v>-0.92</v>
      </c>
    </row>
    <row r="118" spans="1:22" ht="15" thickBot="1" x14ac:dyDescent="0.35">
      <c r="A118" s="85" t="s">
        <v>158</v>
      </c>
      <c r="B118" s="86">
        <v>0</v>
      </c>
      <c r="C118" s="86">
        <v>958.8</v>
      </c>
      <c r="D118" s="86">
        <v>933.5</v>
      </c>
      <c r="E118" s="86">
        <v>126.2</v>
      </c>
      <c r="F118" s="86">
        <v>0</v>
      </c>
      <c r="G118" s="86">
        <v>4087.4</v>
      </c>
      <c r="H118" s="86">
        <v>0</v>
      </c>
      <c r="I118" s="86">
        <v>0</v>
      </c>
      <c r="J118" s="86">
        <v>3507.1</v>
      </c>
      <c r="K118" s="86">
        <v>0</v>
      </c>
      <c r="L118" s="86">
        <v>0</v>
      </c>
      <c r="M118" s="86">
        <v>0</v>
      </c>
      <c r="N118" s="86">
        <v>1690.5</v>
      </c>
      <c r="O118" s="86">
        <v>126.2</v>
      </c>
      <c r="P118" s="86">
        <v>0</v>
      </c>
      <c r="Q118" s="86">
        <v>0</v>
      </c>
      <c r="R118" s="86">
        <v>0</v>
      </c>
      <c r="S118" s="86">
        <v>11429.7</v>
      </c>
      <c r="T118" s="86">
        <v>11000</v>
      </c>
      <c r="U118" s="86">
        <v>-429.7</v>
      </c>
      <c r="V118" s="86">
        <v>-3.91</v>
      </c>
    </row>
    <row r="119" spans="1:22" ht="15" thickBot="1" x14ac:dyDescent="0.35">
      <c r="A119" s="85" t="s">
        <v>159</v>
      </c>
      <c r="B119" s="86">
        <v>0</v>
      </c>
      <c r="C119" s="86">
        <v>403.7</v>
      </c>
      <c r="D119" s="86">
        <v>933.5</v>
      </c>
      <c r="E119" s="86">
        <v>126.2</v>
      </c>
      <c r="F119" s="86">
        <v>3507.1</v>
      </c>
      <c r="G119" s="86">
        <v>1387.7</v>
      </c>
      <c r="H119" s="86">
        <v>2901.6</v>
      </c>
      <c r="I119" s="86">
        <v>1261.5999999999999</v>
      </c>
      <c r="J119" s="86">
        <v>3507.1</v>
      </c>
      <c r="K119" s="86">
        <v>0</v>
      </c>
      <c r="L119" s="86">
        <v>0</v>
      </c>
      <c r="M119" s="86">
        <v>0</v>
      </c>
      <c r="N119" s="86">
        <v>1690.5</v>
      </c>
      <c r="O119" s="86">
        <v>126.2</v>
      </c>
      <c r="P119" s="86">
        <v>302.8</v>
      </c>
      <c r="Q119" s="86">
        <v>0</v>
      </c>
      <c r="R119" s="86">
        <v>0</v>
      </c>
      <c r="S119" s="86">
        <v>16147.9</v>
      </c>
      <c r="T119" s="86">
        <v>16000</v>
      </c>
      <c r="U119" s="86">
        <v>-147.9</v>
      </c>
      <c r="V119" s="86">
        <v>-0.92</v>
      </c>
    </row>
    <row r="120" spans="1:22" ht="15" thickBot="1" x14ac:dyDescent="0.35">
      <c r="A120" s="85" t="s">
        <v>160</v>
      </c>
      <c r="B120" s="86">
        <v>0</v>
      </c>
      <c r="C120" s="86">
        <v>1841.9</v>
      </c>
      <c r="D120" s="86">
        <v>933.5</v>
      </c>
      <c r="E120" s="86">
        <v>0</v>
      </c>
      <c r="F120" s="86">
        <v>3507.1</v>
      </c>
      <c r="G120" s="86">
        <v>630.79999999999995</v>
      </c>
      <c r="H120" s="86">
        <v>2901.6</v>
      </c>
      <c r="I120" s="86">
        <v>0</v>
      </c>
      <c r="J120" s="86">
        <v>3507.1</v>
      </c>
      <c r="K120" s="86">
        <v>0</v>
      </c>
      <c r="L120" s="86">
        <v>0</v>
      </c>
      <c r="M120" s="86">
        <v>0</v>
      </c>
      <c r="N120" s="86">
        <v>1690.5</v>
      </c>
      <c r="O120" s="86">
        <v>126.2</v>
      </c>
      <c r="P120" s="86">
        <v>0</v>
      </c>
      <c r="Q120" s="86">
        <v>0</v>
      </c>
      <c r="R120" s="86">
        <v>0</v>
      </c>
      <c r="S120" s="86">
        <v>15138.6</v>
      </c>
      <c r="T120" s="86">
        <v>15000</v>
      </c>
      <c r="U120" s="86">
        <v>-138.6</v>
      </c>
      <c r="V120" s="86">
        <v>-0.92</v>
      </c>
    </row>
    <row r="121" spans="1:22" ht="15" thickBot="1" x14ac:dyDescent="0.35">
      <c r="A121" s="85" t="s">
        <v>161</v>
      </c>
      <c r="B121" s="86">
        <v>0</v>
      </c>
      <c r="C121" s="86">
        <v>403.7</v>
      </c>
      <c r="D121" s="86">
        <v>933.5</v>
      </c>
      <c r="E121" s="86">
        <v>126.2</v>
      </c>
      <c r="F121" s="86">
        <v>3507.1</v>
      </c>
      <c r="G121" s="86">
        <v>0</v>
      </c>
      <c r="H121" s="86">
        <v>2901.6</v>
      </c>
      <c r="I121" s="86">
        <v>0</v>
      </c>
      <c r="J121" s="86">
        <v>3507.1</v>
      </c>
      <c r="K121" s="86">
        <v>0</v>
      </c>
      <c r="L121" s="86">
        <v>0</v>
      </c>
      <c r="M121" s="86">
        <v>0</v>
      </c>
      <c r="N121" s="86">
        <v>0</v>
      </c>
      <c r="O121" s="86">
        <v>126.2</v>
      </c>
      <c r="P121" s="86">
        <v>302.8</v>
      </c>
      <c r="Q121" s="86">
        <v>0</v>
      </c>
      <c r="R121" s="86">
        <v>302.8</v>
      </c>
      <c r="S121" s="86">
        <v>12110.9</v>
      </c>
      <c r="T121" s="86">
        <v>12000</v>
      </c>
      <c r="U121" s="86">
        <v>-110.9</v>
      </c>
      <c r="V121" s="86">
        <v>-0.92</v>
      </c>
    </row>
    <row r="122" spans="1:22" ht="15" thickBot="1" x14ac:dyDescent="0.35">
      <c r="A122" s="85" t="s">
        <v>162</v>
      </c>
      <c r="B122" s="86">
        <v>0</v>
      </c>
      <c r="C122" s="86">
        <v>403.7</v>
      </c>
      <c r="D122" s="86">
        <v>933.5</v>
      </c>
      <c r="E122" s="86">
        <v>353.2</v>
      </c>
      <c r="F122" s="86">
        <v>3507.1</v>
      </c>
      <c r="G122" s="86">
        <v>0</v>
      </c>
      <c r="H122" s="86">
        <v>2901.6</v>
      </c>
      <c r="I122" s="86">
        <v>0</v>
      </c>
      <c r="J122" s="86">
        <v>0</v>
      </c>
      <c r="K122" s="86">
        <v>0</v>
      </c>
      <c r="L122" s="86">
        <v>0</v>
      </c>
      <c r="M122" s="86">
        <v>0</v>
      </c>
      <c r="N122" s="86">
        <v>1690.5</v>
      </c>
      <c r="O122" s="86">
        <v>0</v>
      </c>
      <c r="P122" s="86">
        <v>0</v>
      </c>
      <c r="Q122" s="86">
        <v>0</v>
      </c>
      <c r="R122" s="86">
        <v>302.8</v>
      </c>
      <c r="S122" s="86">
        <v>10092.4</v>
      </c>
      <c r="T122" s="86">
        <v>10000</v>
      </c>
      <c r="U122" s="86">
        <v>-92.4</v>
      </c>
      <c r="V122" s="86">
        <v>-0.92</v>
      </c>
    </row>
    <row r="123" spans="1:22" ht="15" thickBot="1" x14ac:dyDescent="0.35">
      <c r="A123" s="85" t="s">
        <v>163</v>
      </c>
      <c r="B123" s="86">
        <v>1993.3</v>
      </c>
      <c r="C123" s="86">
        <v>403.7</v>
      </c>
      <c r="D123" s="86">
        <v>933.5</v>
      </c>
      <c r="E123" s="86">
        <v>0</v>
      </c>
      <c r="F123" s="86">
        <v>3507.1</v>
      </c>
      <c r="G123" s="86">
        <v>0</v>
      </c>
      <c r="H123" s="86">
        <v>2901.6</v>
      </c>
      <c r="I123" s="86">
        <v>0</v>
      </c>
      <c r="J123" s="86">
        <v>0</v>
      </c>
      <c r="K123" s="86">
        <v>0</v>
      </c>
      <c r="L123" s="86">
        <v>252.3</v>
      </c>
      <c r="M123" s="86">
        <v>0</v>
      </c>
      <c r="N123" s="86">
        <v>1690.5</v>
      </c>
      <c r="O123" s="86">
        <v>126.2</v>
      </c>
      <c r="P123" s="86">
        <v>302.8</v>
      </c>
      <c r="Q123" s="86">
        <v>0</v>
      </c>
      <c r="R123" s="86">
        <v>0</v>
      </c>
      <c r="S123" s="86">
        <v>12110.9</v>
      </c>
      <c r="T123" s="86">
        <v>12000</v>
      </c>
      <c r="U123" s="86">
        <v>-110.9</v>
      </c>
      <c r="V123" s="86">
        <v>-0.92</v>
      </c>
    </row>
    <row r="124" spans="1:22" ht="15" thickBot="1" x14ac:dyDescent="0.35">
      <c r="T124">
        <f>CORREL(S99:S123,T99:T123)</f>
        <v>0.88167320648435732</v>
      </c>
    </row>
    <row r="125" spans="1:22" ht="18.600000000000001" thickBot="1" x14ac:dyDescent="0.35">
      <c r="A125" s="87" t="s">
        <v>242</v>
      </c>
      <c r="B125" s="88">
        <v>35046</v>
      </c>
    </row>
    <row r="126" spans="1:22" ht="18.600000000000001" thickBot="1" x14ac:dyDescent="0.35">
      <c r="A126" s="87" t="s">
        <v>243</v>
      </c>
      <c r="B126" s="88">
        <v>0</v>
      </c>
    </row>
    <row r="127" spans="1:22" ht="18.600000000000001" thickBot="1" x14ac:dyDescent="0.35">
      <c r="A127" s="87" t="s">
        <v>244</v>
      </c>
      <c r="B127" s="88">
        <v>313999.90000000002</v>
      </c>
    </row>
    <row r="128" spans="1:22" ht="18.600000000000001" thickBot="1" x14ac:dyDescent="0.35">
      <c r="A128" s="87" t="s">
        <v>245</v>
      </c>
      <c r="B128" s="88">
        <v>314000</v>
      </c>
    </row>
    <row r="129" spans="1:2" ht="27.6" thickBot="1" x14ac:dyDescent="0.35">
      <c r="A129" s="87" t="s">
        <v>246</v>
      </c>
      <c r="B129" s="88">
        <v>-0.1</v>
      </c>
    </row>
    <row r="130" spans="1:2" ht="27.6" thickBot="1" x14ac:dyDescent="0.35">
      <c r="A130" s="87" t="s">
        <v>247</v>
      </c>
      <c r="B130" s="88"/>
    </row>
    <row r="131" spans="1:2" ht="27.6" thickBot="1" x14ac:dyDescent="0.35">
      <c r="A131" s="87" t="s">
        <v>248</v>
      </c>
      <c r="B131" s="88"/>
    </row>
    <row r="132" spans="1:2" ht="18.600000000000001" thickBot="1" x14ac:dyDescent="0.35">
      <c r="A132" s="87" t="s">
        <v>249</v>
      </c>
      <c r="B132" s="88">
        <v>0</v>
      </c>
    </row>
    <row r="134" spans="1:2" x14ac:dyDescent="0.3">
      <c r="A134" s="78" t="s">
        <v>250</v>
      </c>
    </row>
    <row r="136" spans="1:2" x14ac:dyDescent="0.3">
      <c r="A136" s="89" t="s">
        <v>429</v>
      </c>
    </row>
    <row r="137" spans="1:2" x14ac:dyDescent="0.3">
      <c r="A137" s="89" t="s">
        <v>430</v>
      </c>
    </row>
  </sheetData>
  <hyperlinks>
    <hyperlink ref="A134" r:id="rId1" display="https://miau.my-x.hu/myx-free/coco/test/322245720230608152358.html" xr:uid="{95FD454E-9D26-4035-8754-FD83931466E2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E1DD-3CD2-41C1-811D-B6E19C695AE8}">
  <dimension ref="A1:V135"/>
  <sheetViews>
    <sheetView topLeftCell="A101" workbookViewId="0">
      <selection activeCell="T122" sqref="T122"/>
    </sheetView>
  </sheetViews>
  <sheetFormatPr defaultRowHeight="14.4" x14ac:dyDescent="0.3"/>
  <sheetData>
    <row r="1" spans="1:19" ht="18" x14ac:dyDescent="0.3">
      <c r="A1" s="70"/>
    </row>
    <row r="2" spans="1:19" x14ac:dyDescent="0.3">
      <c r="A2" s="71"/>
    </row>
    <row r="5" spans="1:19" ht="30.6" x14ac:dyDescent="0.3">
      <c r="A5" s="83" t="s">
        <v>113</v>
      </c>
      <c r="B5" s="84">
        <v>2999973</v>
      </c>
      <c r="C5" s="83" t="s">
        <v>114</v>
      </c>
      <c r="D5" s="84">
        <v>24</v>
      </c>
      <c r="E5" s="83" t="s">
        <v>115</v>
      </c>
      <c r="F5" s="84">
        <v>17</v>
      </c>
      <c r="G5" s="83" t="s">
        <v>116</v>
      </c>
      <c r="H5" s="84">
        <v>30</v>
      </c>
      <c r="I5" s="83" t="s">
        <v>117</v>
      </c>
      <c r="J5" s="84">
        <v>0</v>
      </c>
      <c r="K5" s="83" t="s">
        <v>118</v>
      </c>
      <c r="L5" s="84" t="s">
        <v>431</v>
      </c>
    </row>
    <row r="6" spans="1:19" ht="18.600000000000001" thickBot="1" x14ac:dyDescent="0.35">
      <c r="A6" s="70"/>
    </row>
    <row r="7" spans="1:19" ht="15" thickBot="1" x14ac:dyDescent="0.35">
      <c r="A7" s="85" t="s">
        <v>120</v>
      </c>
      <c r="B7" s="85" t="s">
        <v>121</v>
      </c>
      <c r="C7" s="85" t="s">
        <v>122</v>
      </c>
      <c r="D7" s="85" t="s">
        <v>123</v>
      </c>
      <c r="E7" s="85" t="s">
        <v>124</v>
      </c>
      <c r="F7" s="85" t="s">
        <v>125</v>
      </c>
      <c r="G7" s="85" t="s">
        <v>126</v>
      </c>
      <c r="H7" s="85" t="s">
        <v>127</v>
      </c>
      <c r="I7" s="85" t="s">
        <v>128</v>
      </c>
      <c r="J7" s="85" t="s">
        <v>129</v>
      </c>
      <c r="K7" s="85" t="s">
        <v>130</v>
      </c>
      <c r="L7" s="85" t="s">
        <v>131</v>
      </c>
      <c r="M7" s="85" t="s">
        <v>132</v>
      </c>
      <c r="N7" s="85" t="s">
        <v>133</v>
      </c>
      <c r="O7" s="85" t="s">
        <v>134</v>
      </c>
      <c r="P7" s="85" t="s">
        <v>135</v>
      </c>
      <c r="Q7" s="85" t="s">
        <v>136</v>
      </c>
      <c r="R7" s="85" t="s">
        <v>137</v>
      </c>
      <c r="S7" s="85" t="s">
        <v>138</v>
      </c>
    </row>
    <row r="8" spans="1:19" ht="15" thickBot="1" x14ac:dyDescent="0.35">
      <c r="A8" s="85" t="s">
        <v>139</v>
      </c>
      <c r="B8" s="86">
        <v>2</v>
      </c>
      <c r="C8" s="86">
        <v>19</v>
      </c>
      <c r="D8" s="86">
        <v>11</v>
      </c>
      <c r="E8" s="86">
        <v>23</v>
      </c>
      <c r="F8" s="86">
        <v>22</v>
      </c>
      <c r="G8" s="86">
        <v>12</v>
      </c>
      <c r="H8" s="86">
        <v>23</v>
      </c>
      <c r="I8" s="86">
        <v>3</v>
      </c>
      <c r="J8" s="86">
        <v>19</v>
      </c>
      <c r="K8" s="86">
        <v>30</v>
      </c>
      <c r="L8" s="86">
        <v>12</v>
      </c>
      <c r="M8" s="86">
        <v>30</v>
      </c>
      <c r="N8" s="86">
        <v>25</v>
      </c>
      <c r="O8" s="86">
        <v>1</v>
      </c>
      <c r="P8" s="86">
        <v>1</v>
      </c>
      <c r="Q8" s="86">
        <v>5</v>
      </c>
      <c r="R8" s="86">
        <v>8</v>
      </c>
      <c r="S8" s="86">
        <v>13000</v>
      </c>
    </row>
    <row r="9" spans="1:19" ht="15" thickBot="1" x14ac:dyDescent="0.35">
      <c r="A9" s="85" t="s">
        <v>140</v>
      </c>
      <c r="B9" s="86">
        <v>2</v>
      </c>
      <c r="C9" s="86">
        <v>6</v>
      </c>
      <c r="D9" s="86">
        <v>15</v>
      </c>
      <c r="E9" s="86">
        <v>28</v>
      </c>
      <c r="F9" s="86">
        <v>26</v>
      </c>
      <c r="G9" s="86">
        <v>8</v>
      </c>
      <c r="H9" s="86">
        <v>20</v>
      </c>
      <c r="I9" s="86">
        <v>2</v>
      </c>
      <c r="J9" s="86">
        <v>21</v>
      </c>
      <c r="K9" s="86">
        <v>1</v>
      </c>
      <c r="L9" s="86">
        <v>12</v>
      </c>
      <c r="M9" s="86">
        <v>27</v>
      </c>
      <c r="N9" s="86">
        <v>25</v>
      </c>
      <c r="O9" s="86">
        <v>1</v>
      </c>
      <c r="P9" s="86">
        <v>1</v>
      </c>
      <c r="Q9" s="86">
        <v>5</v>
      </c>
      <c r="R9" s="86">
        <v>18</v>
      </c>
      <c r="S9" s="86">
        <v>12000</v>
      </c>
    </row>
    <row r="10" spans="1:19" ht="15" thickBot="1" x14ac:dyDescent="0.35">
      <c r="A10" s="85" t="s">
        <v>141</v>
      </c>
      <c r="B10" s="86">
        <v>2</v>
      </c>
      <c r="C10" s="86">
        <v>5</v>
      </c>
      <c r="D10" s="86">
        <v>21</v>
      </c>
      <c r="E10" s="86">
        <v>25</v>
      </c>
      <c r="F10" s="86">
        <v>26</v>
      </c>
      <c r="G10" s="86">
        <v>8</v>
      </c>
      <c r="H10" s="86">
        <v>20</v>
      </c>
      <c r="I10" s="86">
        <v>3</v>
      </c>
      <c r="J10" s="86">
        <v>22</v>
      </c>
      <c r="K10" s="86">
        <v>20</v>
      </c>
      <c r="L10" s="86">
        <v>12</v>
      </c>
      <c r="M10" s="86">
        <v>1</v>
      </c>
      <c r="N10" s="86">
        <v>29</v>
      </c>
      <c r="O10" s="86">
        <v>30</v>
      </c>
      <c r="P10" s="86">
        <v>1</v>
      </c>
      <c r="Q10" s="86">
        <v>5</v>
      </c>
      <c r="R10" s="86">
        <v>18</v>
      </c>
      <c r="S10" s="86">
        <v>13000</v>
      </c>
    </row>
    <row r="11" spans="1:19" ht="15" thickBot="1" x14ac:dyDescent="0.35">
      <c r="A11" s="85" t="s">
        <v>142</v>
      </c>
      <c r="B11" s="86">
        <v>4</v>
      </c>
      <c r="C11" s="86">
        <v>1</v>
      </c>
      <c r="D11" s="86">
        <v>18</v>
      </c>
      <c r="E11" s="86">
        <v>29</v>
      </c>
      <c r="F11" s="86">
        <v>26</v>
      </c>
      <c r="G11" s="86">
        <v>8</v>
      </c>
      <c r="H11" s="86">
        <v>20</v>
      </c>
      <c r="I11" s="86">
        <v>3</v>
      </c>
      <c r="J11" s="86">
        <v>26</v>
      </c>
      <c r="K11" s="86">
        <v>1</v>
      </c>
      <c r="L11" s="86">
        <v>12</v>
      </c>
      <c r="M11" s="86">
        <v>1</v>
      </c>
      <c r="N11" s="86">
        <v>1</v>
      </c>
      <c r="O11" s="86">
        <v>1</v>
      </c>
      <c r="P11" s="86">
        <v>1</v>
      </c>
      <c r="Q11" s="86">
        <v>2</v>
      </c>
      <c r="R11" s="86">
        <v>14</v>
      </c>
      <c r="S11" s="86">
        <v>12000</v>
      </c>
    </row>
    <row r="12" spans="1:19" ht="15" thickBot="1" x14ac:dyDescent="0.35">
      <c r="A12" s="85" t="s">
        <v>143</v>
      </c>
      <c r="B12" s="86">
        <v>0</v>
      </c>
      <c r="C12" s="86">
        <v>29</v>
      </c>
      <c r="D12" s="86">
        <v>26</v>
      </c>
      <c r="E12" s="86">
        <v>12</v>
      </c>
      <c r="F12" s="86">
        <v>17</v>
      </c>
      <c r="G12" s="86">
        <v>17</v>
      </c>
      <c r="H12" s="86">
        <v>10</v>
      </c>
      <c r="I12" s="86">
        <v>3</v>
      </c>
      <c r="J12" s="86">
        <v>5</v>
      </c>
      <c r="K12" s="86">
        <v>1</v>
      </c>
      <c r="L12" s="86">
        <v>10</v>
      </c>
      <c r="M12" s="86">
        <v>1</v>
      </c>
      <c r="N12" s="86">
        <v>18</v>
      </c>
      <c r="O12" s="86">
        <v>1</v>
      </c>
      <c r="P12" s="86">
        <v>1</v>
      </c>
      <c r="Q12" s="86">
        <v>5</v>
      </c>
      <c r="R12" s="86">
        <v>18</v>
      </c>
      <c r="S12" s="86">
        <v>11000</v>
      </c>
    </row>
    <row r="13" spans="1:19" ht="15" thickBot="1" x14ac:dyDescent="0.35">
      <c r="A13" s="85" t="s">
        <v>144</v>
      </c>
      <c r="B13" s="86">
        <v>1</v>
      </c>
      <c r="C13" s="86">
        <v>9</v>
      </c>
      <c r="D13" s="86">
        <v>23</v>
      </c>
      <c r="E13" s="86">
        <v>21</v>
      </c>
      <c r="F13" s="86">
        <v>18</v>
      </c>
      <c r="G13" s="86">
        <v>16</v>
      </c>
      <c r="H13" s="86">
        <v>17</v>
      </c>
      <c r="I13" s="86">
        <v>3</v>
      </c>
      <c r="J13" s="86">
        <v>13</v>
      </c>
      <c r="K13" s="86">
        <v>1</v>
      </c>
      <c r="L13" s="86">
        <v>9</v>
      </c>
      <c r="M13" s="86">
        <v>1</v>
      </c>
      <c r="N13" s="86">
        <v>22</v>
      </c>
      <c r="O13" s="86">
        <v>29</v>
      </c>
      <c r="P13" s="86">
        <v>1</v>
      </c>
      <c r="Q13" s="86">
        <v>5</v>
      </c>
      <c r="R13" s="86">
        <v>18</v>
      </c>
      <c r="S13" s="86">
        <v>12000</v>
      </c>
    </row>
    <row r="14" spans="1:19" ht="15" thickBot="1" x14ac:dyDescent="0.35">
      <c r="A14" s="85" t="s">
        <v>145</v>
      </c>
      <c r="B14" s="86">
        <v>3</v>
      </c>
      <c r="C14" s="86">
        <v>15</v>
      </c>
      <c r="D14" s="86">
        <v>19</v>
      </c>
      <c r="E14" s="86">
        <v>7</v>
      </c>
      <c r="F14" s="86">
        <v>20</v>
      </c>
      <c r="G14" s="86">
        <v>13</v>
      </c>
      <c r="H14" s="86">
        <v>16</v>
      </c>
      <c r="I14" s="86">
        <v>3</v>
      </c>
      <c r="J14" s="86">
        <v>1</v>
      </c>
      <c r="K14" s="86">
        <v>1</v>
      </c>
      <c r="L14" s="86">
        <v>11</v>
      </c>
      <c r="M14" s="86">
        <v>25</v>
      </c>
      <c r="N14" s="86">
        <v>13</v>
      </c>
      <c r="O14" s="86">
        <v>1</v>
      </c>
      <c r="P14" s="86">
        <v>1</v>
      </c>
      <c r="Q14" s="86">
        <v>5</v>
      </c>
      <c r="R14" s="86">
        <v>18</v>
      </c>
      <c r="S14" s="86">
        <v>11000</v>
      </c>
    </row>
    <row r="15" spans="1:19" ht="15" thickBot="1" x14ac:dyDescent="0.35">
      <c r="A15" s="85" t="s">
        <v>146</v>
      </c>
      <c r="B15" s="86">
        <v>2</v>
      </c>
      <c r="C15" s="86">
        <v>26</v>
      </c>
      <c r="D15" s="86">
        <v>28</v>
      </c>
      <c r="E15" s="86">
        <v>13</v>
      </c>
      <c r="F15" s="86">
        <v>29</v>
      </c>
      <c r="G15" s="86">
        <v>6</v>
      </c>
      <c r="H15" s="86">
        <v>25</v>
      </c>
      <c r="I15" s="86">
        <v>3</v>
      </c>
      <c r="J15" s="86">
        <v>18</v>
      </c>
      <c r="K15" s="86">
        <v>1</v>
      </c>
      <c r="L15" s="86">
        <v>12</v>
      </c>
      <c r="M15" s="86">
        <v>1</v>
      </c>
      <c r="N15" s="86">
        <v>1</v>
      </c>
      <c r="O15" s="86">
        <v>25</v>
      </c>
      <c r="P15" s="86">
        <v>1</v>
      </c>
      <c r="Q15" s="86">
        <v>4</v>
      </c>
      <c r="R15" s="86">
        <v>16</v>
      </c>
      <c r="S15" s="86">
        <v>14000</v>
      </c>
    </row>
    <row r="16" spans="1:19" ht="15" thickBot="1" x14ac:dyDescent="0.35">
      <c r="A16" s="85" t="s">
        <v>147</v>
      </c>
      <c r="B16" s="86">
        <v>3</v>
      </c>
      <c r="C16" s="86">
        <v>23</v>
      </c>
      <c r="D16" s="86">
        <v>22</v>
      </c>
      <c r="E16" s="86">
        <v>17</v>
      </c>
      <c r="F16" s="86">
        <v>23</v>
      </c>
      <c r="G16" s="86">
        <v>2</v>
      </c>
      <c r="H16" s="86">
        <v>26</v>
      </c>
      <c r="I16" s="86">
        <v>3</v>
      </c>
      <c r="J16" s="86">
        <v>17</v>
      </c>
      <c r="K16" s="86">
        <v>22</v>
      </c>
      <c r="L16" s="86">
        <v>12</v>
      </c>
      <c r="M16" s="86">
        <v>1</v>
      </c>
      <c r="N16" s="86">
        <v>1</v>
      </c>
      <c r="O16" s="86">
        <v>27</v>
      </c>
      <c r="P16" s="86">
        <v>1</v>
      </c>
      <c r="Q16" s="86">
        <v>5</v>
      </c>
      <c r="R16" s="86">
        <v>18</v>
      </c>
      <c r="S16" s="86">
        <v>12000</v>
      </c>
    </row>
    <row r="17" spans="1:19" ht="15" thickBot="1" x14ac:dyDescent="0.35">
      <c r="A17" s="85" t="s">
        <v>148</v>
      </c>
      <c r="B17" s="86">
        <v>2</v>
      </c>
      <c r="C17" s="86">
        <v>27</v>
      </c>
      <c r="D17" s="86">
        <v>24</v>
      </c>
      <c r="E17" s="86">
        <v>9</v>
      </c>
      <c r="F17" s="86">
        <v>23</v>
      </c>
      <c r="G17" s="86">
        <v>2</v>
      </c>
      <c r="H17" s="86">
        <v>26</v>
      </c>
      <c r="I17" s="86">
        <v>3</v>
      </c>
      <c r="J17" s="86">
        <v>23</v>
      </c>
      <c r="K17" s="86">
        <v>1</v>
      </c>
      <c r="L17" s="86">
        <v>5</v>
      </c>
      <c r="M17" s="86">
        <v>1</v>
      </c>
      <c r="N17" s="86">
        <v>1</v>
      </c>
      <c r="O17" s="86">
        <v>1</v>
      </c>
      <c r="P17" s="86">
        <v>1</v>
      </c>
      <c r="Q17" s="86">
        <v>3</v>
      </c>
      <c r="R17" s="86">
        <v>18</v>
      </c>
      <c r="S17" s="86">
        <v>12000</v>
      </c>
    </row>
    <row r="18" spans="1:19" ht="15" thickBot="1" x14ac:dyDescent="0.35">
      <c r="A18" s="85" t="s">
        <v>149</v>
      </c>
      <c r="B18" s="86">
        <v>1</v>
      </c>
      <c r="C18" s="86">
        <v>24</v>
      </c>
      <c r="D18" s="86">
        <v>30</v>
      </c>
      <c r="E18" s="86">
        <v>6</v>
      </c>
      <c r="F18" s="86">
        <v>23</v>
      </c>
      <c r="G18" s="86">
        <v>2</v>
      </c>
      <c r="H18" s="86">
        <v>26</v>
      </c>
      <c r="I18" s="86">
        <v>3</v>
      </c>
      <c r="J18" s="86">
        <v>25</v>
      </c>
      <c r="K18" s="86">
        <v>1</v>
      </c>
      <c r="L18" s="86">
        <v>7</v>
      </c>
      <c r="M18" s="86">
        <v>1</v>
      </c>
      <c r="N18" s="86">
        <v>1</v>
      </c>
      <c r="O18" s="86">
        <v>1</v>
      </c>
      <c r="P18" s="86">
        <v>1</v>
      </c>
      <c r="Q18" s="86">
        <v>5</v>
      </c>
      <c r="R18" s="86">
        <v>9</v>
      </c>
      <c r="S18" s="86">
        <v>14000</v>
      </c>
    </row>
    <row r="19" spans="1:19" ht="15" thickBot="1" x14ac:dyDescent="0.35">
      <c r="A19" s="85" t="s">
        <v>150</v>
      </c>
      <c r="B19" s="86">
        <v>2</v>
      </c>
      <c r="C19" s="86">
        <v>10</v>
      </c>
      <c r="D19" s="86">
        <v>13</v>
      </c>
      <c r="E19" s="86">
        <v>15</v>
      </c>
      <c r="F19" s="86">
        <v>30</v>
      </c>
      <c r="G19" s="86">
        <v>1</v>
      </c>
      <c r="H19" s="86">
        <v>30</v>
      </c>
      <c r="I19" s="86">
        <v>3</v>
      </c>
      <c r="J19" s="86">
        <v>20</v>
      </c>
      <c r="K19" s="86">
        <v>1</v>
      </c>
      <c r="L19" s="86">
        <v>4</v>
      </c>
      <c r="M19" s="86">
        <v>1</v>
      </c>
      <c r="N19" s="86">
        <v>17</v>
      </c>
      <c r="O19" s="86">
        <v>1</v>
      </c>
      <c r="P19" s="86">
        <v>1</v>
      </c>
      <c r="Q19" s="86">
        <v>5</v>
      </c>
      <c r="R19" s="86">
        <v>18</v>
      </c>
      <c r="S19" s="86">
        <v>11000</v>
      </c>
    </row>
    <row r="20" spans="1:19" ht="15" thickBot="1" x14ac:dyDescent="0.35">
      <c r="A20" s="85" t="s">
        <v>151</v>
      </c>
      <c r="B20" s="86">
        <v>1</v>
      </c>
      <c r="C20" s="86">
        <v>22</v>
      </c>
      <c r="D20" s="86">
        <v>27</v>
      </c>
      <c r="E20" s="86">
        <v>11</v>
      </c>
      <c r="F20" s="86">
        <v>21</v>
      </c>
      <c r="G20" s="86">
        <v>5</v>
      </c>
      <c r="H20" s="86">
        <v>29</v>
      </c>
      <c r="I20" s="86">
        <v>3</v>
      </c>
      <c r="J20" s="86">
        <v>15</v>
      </c>
      <c r="K20" s="86">
        <v>1</v>
      </c>
      <c r="L20" s="86">
        <v>6</v>
      </c>
      <c r="M20" s="86">
        <v>1</v>
      </c>
      <c r="N20" s="86">
        <v>27</v>
      </c>
      <c r="O20" s="86">
        <v>1</v>
      </c>
      <c r="P20" s="86">
        <v>1</v>
      </c>
      <c r="Q20" s="86">
        <v>5</v>
      </c>
      <c r="R20" s="86">
        <v>3</v>
      </c>
      <c r="S20" s="86">
        <v>14000</v>
      </c>
    </row>
    <row r="21" spans="1:19" ht="15" thickBot="1" x14ac:dyDescent="0.35">
      <c r="A21" s="85" t="s">
        <v>152</v>
      </c>
      <c r="B21" s="86">
        <v>4</v>
      </c>
      <c r="C21" s="86">
        <v>18</v>
      </c>
      <c r="D21" s="86">
        <v>17</v>
      </c>
      <c r="E21" s="86">
        <v>16</v>
      </c>
      <c r="F21" s="86">
        <v>15</v>
      </c>
      <c r="G21" s="86">
        <v>14</v>
      </c>
      <c r="H21" s="86">
        <v>18</v>
      </c>
      <c r="I21" s="86">
        <v>3</v>
      </c>
      <c r="J21" s="86">
        <v>8</v>
      </c>
      <c r="K21" s="86">
        <v>1</v>
      </c>
      <c r="L21" s="86">
        <v>12</v>
      </c>
      <c r="M21" s="86">
        <v>1</v>
      </c>
      <c r="N21" s="86">
        <v>20</v>
      </c>
      <c r="O21" s="86">
        <v>1</v>
      </c>
      <c r="P21" s="86">
        <v>1</v>
      </c>
      <c r="Q21" s="86">
        <v>5</v>
      </c>
      <c r="R21" s="86">
        <v>18</v>
      </c>
      <c r="S21" s="86">
        <v>13000</v>
      </c>
    </row>
    <row r="22" spans="1:19" ht="15" thickBot="1" x14ac:dyDescent="0.35">
      <c r="A22" s="85" t="s">
        <v>153</v>
      </c>
      <c r="B22" s="86">
        <v>2</v>
      </c>
      <c r="C22" s="86">
        <v>20</v>
      </c>
      <c r="D22" s="86">
        <v>20</v>
      </c>
      <c r="E22" s="86">
        <v>5</v>
      </c>
      <c r="F22" s="86">
        <v>9</v>
      </c>
      <c r="G22" s="86">
        <v>21</v>
      </c>
      <c r="H22" s="86">
        <v>15</v>
      </c>
      <c r="I22" s="86">
        <v>3</v>
      </c>
      <c r="J22" s="86">
        <v>9</v>
      </c>
      <c r="K22" s="86">
        <v>28</v>
      </c>
      <c r="L22" s="86">
        <v>12</v>
      </c>
      <c r="M22" s="86">
        <v>1</v>
      </c>
      <c r="N22" s="86">
        <v>20</v>
      </c>
      <c r="O22" s="86">
        <v>1</v>
      </c>
      <c r="P22" s="86">
        <v>30</v>
      </c>
      <c r="Q22" s="86">
        <v>5</v>
      </c>
      <c r="R22" s="86">
        <v>1</v>
      </c>
      <c r="S22" s="86">
        <v>13000</v>
      </c>
    </row>
    <row r="23" spans="1:19" ht="15" thickBot="1" x14ac:dyDescent="0.35">
      <c r="A23" s="85" t="s">
        <v>154</v>
      </c>
      <c r="B23" s="86">
        <v>2</v>
      </c>
      <c r="C23" s="86">
        <v>30</v>
      </c>
      <c r="D23" s="86">
        <v>16</v>
      </c>
      <c r="E23" s="86">
        <v>2</v>
      </c>
      <c r="F23" s="86">
        <v>12</v>
      </c>
      <c r="G23" s="86">
        <v>18</v>
      </c>
      <c r="H23" s="86">
        <v>12</v>
      </c>
      <c r="I23" s="86">
        <v>3</v>
      </c>
      <c r="J23" s="86">
        <v>13</v>
      </c>
      <c r="K23" s="86">
        <v>24</v>
      </c>
      <c r="L23" s="86">
        <v>12</v>
      </c>
      <c r="M23" s="86">
        <v>1</v>
      </c>
      <c r="N23" s="86">
        <v>13</v>
      </c>
      <c r="O23" s="86">
        <v>1</v>
      </c>
      <c r="P23" s="86">
        <v>1</v>
      </c>
      <c r="Q23" s="86">
        <v>5</v>
      </c>
      <c r="R23" s="86">
        <v>2</v>
      </c>
      <c r="S23" s="86">
        <v>13000</v>
      </c>
    </row>
    <row r="24" spans="1:19" ht="15" thickBot="1" x14ac:dyDescent="0.35">
      <c r="A24" s="85" t="s">
        <v>155</v>
      </c>
      <c r="B24" s="86">
        <v>4</v>
      </c>
      <c r="C24" s="86">
        <v>24</v>
      </c>
      <c r="D24" s="86">
        <v>25</v>
      </c>
      <c r="E24" s="86">
        <v>1</v>
      </c>
      <c r="F24" s="86">
        <v>12</v>
      </c>
      <c r="G24" s="86">
        <v>18</v>
      </c>
      <c r="H24" s="86">
        <v>12</v>
      </c>
      <c r="I24" s="86">
        <v>3</v>
      </c>
      <c r="J24" s="86">
        <v>26</v>
      </c>
      <c r="K24" s="86">
        <v>1</v>
      </c>
      <c r="L24" s="86">
        <v>12</v>
      </c>
      <c r="M24" s="86">
        <v>1</v>
      </c>
      <c r="N24" s="86">
        <v>23</v>
      </c>
      <c r="O24" s="86">
        <v>1</v>
      </c>
      <c r="P24" s="86">
        <v>1</v>
      </c>
      <c r="Q24" s="86">
        <v>5</v>
      </c>
      <c r="R24" s="86">
        <v>13</v>
      </c>
      <c r="S24" s="86">
        <v>14000</v>
      </c>
    </row>
    <row r="25" spans="1:19" ht="15" thickBot="1" x14ac:dyDescent="0.35">
      <c r="A25" s="85" t="s">
        <v>156</v>
      </c>
      <c r="B25" s="86">
        <v>1</v>
      </c>
      <c r="C25" s="86">
        <v>28</v>
      </c>
      <c r="D25" s="86">
        <v>29</v>
      </c>
      <c r="E25" s="86">
        <v>4</v>
      </c>
      <c r="F25" s="86">
        <v>12</v>
      </c>
      <c r="G25" s="86">
        <v>18</v>
      </c>
      <c r="H25" s="86">
        <v>12</v>
      </c>
      <c r="I25" s="86">
        <v>3</v>
      </c>
      <c r="J25" s="86">
        <v>24</v>
      </c>
      <c r="K25" s="86">
        <v>26</v>
      </c>
      <c r="L25" s="86">
        <v>12</v>
      </c>
      <c r="M25" s="86">
        <v>1</v>
      </c>
      <c r="N25" s="86">
        <v>1</v>
      </c>
      <c r="O25" s="86">
        <v>1</v>
      </c>
      <c r="P25" s="86">
        <v>29</v>
      </c>
      <c r="Q25" s="86">
        <v>5</v>
      </c>
      <c r="R25" s="86">
        <v>9</v>
      </c>
      <c r="S25" s="86">
        <v>13000</v>
      </c>
    </row>
    <row r="26" spans="1:19" ht="15" thickBot="1" x14ac:dyDescent="0.35">
      <c r="A26" s="85" t="s">
        <v>157</v>
      </c>
      <c r="B26" s="86">
        <v>4</v>
      </c>
      <c r="C26" s="86">
        <v>13</v>
      </c>
      <c r="D26" s="86">
        <v>14</v>
      </c>
      <c r="E26" s="86">
        <v>19</v>
      </c>
      <c r="F26" s="86">
        <v>16</v>
      </c>
      <c r="G26" s="86">
        <v>11</v>
      </c>
      <c r="H26" s="86">
        <v>19</v>
      </c>
      <c r="I26" s="86">
        <v>3</v>
      </c>
      <c r="J26" s="86">
        <v>26</v>
      </c>
      <c r="K26" s="86">
        <v>29</v>
      </c>
      <c r="L26" s="86">
        <v>2</v>
      </c>
      <c r="M26" s="86">
        <v>29</v>
      </c>
      <c r="N26" s="86">
        <v>1</v>
      </c>
      <c r="O26" s="86">
        <v>26</v>
      </c>
      <c r="P26" s="86">
        <v>1</v>
      </c>
      <c r="Q26" s="86">
        <v>5</v>
      </c>
      <c r="R26" s="86">
        <v>9</v>
      </c>
      <c r="S26" s="86">
        <v>11000</v>
      </c>
    </row>
    <row r="27" spans="1:19" ht="15" thickBot="1" x14ac:dyDescent="0.35">
      <c r="A27" s="85" t="s">
        <v>158</v>
      </c>
      <c r="B27" s="86">
        <v>3</v>
      </c>
      <c r="C27" s="86">
        <v>4</v>
      </c>
      <c r="D27" s="86">
        <v>5</v>
      </c>
      <c r="E27" s="86">
        <v>22</v>
      </c>
      <c r="F27" s="86">
        <v>19</v>
      </c>
      <c r="G27" s="86">
        <v>7</v>
      </c>
      <c r="H27" s="86">
        <v>24</v>
      </c>
      <c r="I27" s="86">
        <v>3</v>
      </c>
      <c r="J27" s="86">
        <v>4</v>
      </c>
      <c r="K27" s="86">
        <v>1</v>
      </c>
      <c r="L27" s="86">
        <v>12</v>
      </c>
      <c r="M27" s="86">
        <v>1</v>
      </c>
      <c r="N27" s="86">
        <v>1</v>
      </c>
      <c r="O27" s="86">
        <v>1</v>
      </c>
      <c r="P27" s="86">
        <v>26</v>
      </c>
      <c r="Q27" s="86">
        <v>5</v>
      </c>
      <c r="R27" s="86">
        <v>18</v>
      </c>
      <c r="S27" s="86">
        <v>16000</v>
      </c>
    </row>
    <row r="28" spans="1:19" ht="15" thickBot="1" x14ac:dyDescent="0.35">
      <c r="A28" s="85" t="s">
        <v>159</v>
      </c>
      <c r="B28" s="86">
        <v>3</v>
      </c>
      <c r="C28" s="86">
        <v>14</v>
      </c>
      <c r="D28" s="86">
        <v>3</v>
      </c>
      <c r="E28" s="86">
        <v>20</v>
      </c>
      <c r="F28" s="86">
        <v>10</v>
      </c>
      <c r="G28" s="86">
        <v>15</v>
      </c>
      <c r="H28" s="86">
        <v>11</v>
      </c>
      <c r="I28" s="86">
        <v>1</v>
      </c>
      <c r="J28" s="86">
        <v>2</v>
      </c>
      <c r="K28" s="86">
        <v>1</v>
      </c>
      <c r="L28" s="86">
        <v>12</v>
      </c>
      <c r="M28" s="86">
        <v>28</v>
      </c>
      <c r="N28" s="86">
        <v>1</v>
      </c>
      <c r="O28" s="86">
        <v>1</v>
      </c>
      <c r="P28" s="86">
        <v>1</v>
      </c>
      <c r="Q28" s="86">
        <v>5</v>
      </c>
      <c r="R28" s="86">
        <v>17</v>
      </c>
      <c r="S28" s="86">
        <v>15000</v>
      </c>
    </row>
    <row r="29" spans="1:19" ht="15" thickBot="1" x14ac:dyDescent="0.35">
      <c r="A29" s="85" t="s">
        <v>160</v>
      </c>
      <c r="B29" s="86">
        <v>3</v>
      </c>
      <c r="C29" s="86">
        <v>3</v>
      </c>
      <c r="D29" s="86">
        <v>6</v>
      </c>
      <c r="E29" s="86">
        <v>24</v>
      </c>
      <c r="F29" s="86">
        <v>11</v>
      </c>
      <c r="G29" s="86">
        <v>22</v>
      </c>
      <c r="H29" s="86">
        <v>9</v>
      </c>
      <c r="I29" s="86">
        <v>3</v>
      </c>
      <c r="J29" s="86">
        <v>12</v>
      </c>
      <c r="K29" s="86">
        <v>24</v>
      </c>
      <c r="L29" s="86">
        <v>12</v>
      </c>
      <c r="M29" s="86">
        <v>1</v>
      </c>
      <c r="N29" s="86">
        <v>1</v>
      </c>
      <c r="O29" s="86">
        <v>1</v>
      </c>
      <c r="P29" s="86">
        <v>28</v>
      </c>
      <c r="Q29" s="86">
        <v>5</v>
      </c>
      <c r="R29" s="86">
        <v>18</v>
      </c>
      <c r="S29" s="86">
        <v>12000</v>
      </c>
    </row>
    <row r="30" spans="1:19" ht="15" thickBot="1" x14ac:dyDescent="0.35">
      <c r="A30" s="85" t="s">
        <v>161</v>
      </c>
      <c r="B30" s="86">
        <v>4</v>
      </c>
      <c r="C30" s="86">
        <v>16</v>
      </c>
      <c r="D30" s="86">
        <v>7</v>
      </c>
      <c r="E30" s="86">
        <v>18</v>
      </c>
      <c r="F30" s="86">
        <v>6</v>
      </c>
      <c r="G30" s="86">
        <v>23</v>
      </c>
      <c r="H30" s="86">
        <v>6</v>
      </c>
      <c r="I30" s="86">
        <v>3</v>
      </c>
      <c r="J30" s="86">
        <v>10</v>
      </c>
      <c r="K30" s="86">
        <v>1</v>
      </c>
      <c r="L30" s="86">
        <v>8</v>
      </c>
      <c r="M30" s="86">
        <v>1</v>
      </c>
      <c r="N30" s="86">
        <v>28</v>
      </c>
      <c r="O30" s="86">
        <v>1</v>
      </c>
      <c r="P30" s="86">
        <v>1</v>
      </c>
      <c r="Q30" s="86">
        <v>5</v>
      </c>
      <c r="R30" s="86">
        <v>12</v>
      </c>
      <c r="S30" s="86">
        <v>10000</v>
      </c>
    </row>
    <row r="31" spans="1:19" ht="15" thickBot="1" x14ac:dyDescent="0.35">
      <c r="A31" s="85" t="s">
        <v>162</v>
      </c>
      <c r="B31" s="86">
        <v>3</v>
      </c>
      <c r="C31" s="86">
        <v>16</v>
      </c>
      <c r="D31" s="86">
        <v>8</v>
      </c>
      <c r="E31" s="86">
        <v>3</v>
      </c>
      <c r="F31" s="86">
        <v>6</v>
      </c>
      <c r="G31" s="86">
        <v>23</v>
      </c>
      <c r="H31" s="86">
        <v>6</v>
      </c>
      <c r="I31" s="86">
        <v>3</v>
      </c>
      <c r="J31" s="86">
        <v>26</v>
      </c>
      <c r="K31" s="86">
        <v>1</v>
      </c>
      <c r="L31" s="86">
        <v>12</v>
      </c>
      <c r="M31" s="86">
        <v>1</v>
      </c>
      <c r="N31" s="86">
        <v>1</v>
      </c>
      <c r="O31" s="86">
        <v>28</v>
      </c>
      <c r="P31" s="86">
        <v>27</v>
      </c>
      <c r="Q31" s="86">
        <v>5</v>
      </c>
      <c r="R31" s="86">
        <v>6</v>
      </c>
      <c r="S31" s="86">
        <v>12000</v>
      </c>
    </row>
    <row r="32" spans="1:19" ht="18.600000000000001" thickBot="1" x14ac:dyDescent="0.35">
      <c r="A32" s="70"/>
    </row>
    <row r="33" spans="1:18" ht="18.600000000000001" thickBot="1" x14ac:dyDescent="0.35">
      <c r="A33" s="85" t="s">
        <v>169</v>
      </c>
      <c r="B33" s="85" t="s">
        <v>121</v>
      </c>
      <c r="C33" s="85" t="s">
        <v>122</v>
      </c>
      <c r="D33" s="85" t="s">
        <v>123</v>
      </c>
      <c r="E33" s="85" t="s">
        <v>124</v>
      </c>
      <c r="F33" s="85" t="s">
        <v>125</v>
      </c>
      <c r="G33" s="85" t="s">
        <v>126</v>
      </c>
      <c r="H33" s="85" t="s">
        <v>127</v>
      </c>
      <c r="I33" s="85" t="s">
        <v>128</v>
      </c>
      <c r="J33" s="85" t="s">
        <v>129</v>
      </c>
      <c r="K33" s="85" t="s">
        <v>130</v>
      </c>
      <c r="L33" s="85" t="s">
        <v>131</v>
      </c>
      <c r="M33" s="85" t="s">
        <v>132</v>
      </c>
      <c r="N33" s="85" t="s">
        <v>133</v>
      </c>
      <c r="O33" s="85" t="s">
        <v>134</v>
      </c>
      <c r="P33" s="85" t="s">
        <v>135</v>
      </c>
      <c r="Q33" s="85" t="s">
        <v>136</v>
      </c>
      <c r="R33" s="85" t="s">
        <v>137</v>
      </c>
    </row>
    <row r="34" spans="1:18" ht="27.6" thickBot="1" x14ac:dyDescent="0.35">
      <c r="A34" s="85" t="s">
        <v>170</v>
      </c>
      <c r="B34" s="86" t="s">
        <v>432</v>
      </c>
      <c r="C34" s="86" t="s">
        <v>433</v>
      </c>
      <c r="D34" s="86" t="s">
        <v>434</v>
      </c>
      <c r="E34" s="86" t="s">
        <v>435</v>
      </c>
      <c r="F34" s="86" t="s">
        <v>436</v>
      </c>
      <c r="G34" s="86" t="s">
        <v>437</v>
      </c>
      <c r="H34" s="86" t="s">
        <v>438</v>
      </c>
      <c r="I34" s="86" t="s">
        <v>439</v>
      </c>
      <c r="J34" s="86" t="s">
        <v>440</v>
      </c>
      <c r="K34" s="86" t="s">
        <v>180</v>
      </c>
      <c r="L34" s="86" t="s">
        <v>441</v>
      </c>
      <c r="M34" s="86" t="s">
        <v>442</v>
      </c>
      <c r="N34" s="86" t="s">
        <v>443</v>
      </c>
      <c r="O34" s="86" t="s">
        <v>180</v>
      </c>
      <c r="P34" s="86" t="s">
        <v>180</v>
      </c>
      <c r="Q34" s="86" t="s">
        <v>444</v>
      </c>
      <c r="R34" s="86" t="s">
        <v>445</v>
      </c>
    </row>
    <row r="35" spans="1:18" ht="27.6" thickBot="1" x14ac:dyDescent="0.35">
      <c r="A35" s="85" t="s">
        <v>185</v>
      </c>
      <c r="B35" s="86" t="s">
        <v>446</v>
      </c>
      <c r="C35" s="86" t="s">
        <v>433</v>
      </c>
      <c r="D35" s="86" t="s">
        <v>434</v>
      </c>
      <c r="E35" s="86" t="s">
        <v>447</v>
      </c>
      <c r="F35" s="86" t="s">
        <v>436</v>
      </c>
      <c r="G35" s="86" t="s">
        <v>437</v>
      </c>
      <c r="H35" s="86" t="s">
        <v>438</v>
      </c>
      <c r="I35" s="86" t="s">
        <v>439</v>
      </c>
      <c r="J35" s="86" t="s">
        <v>440</v>
      </c>
      <c r="K35" s="86" t="s">
        <v>180</v>
      </c>
      <c r="L35" s="86" t="s">
        <v>441</v>
      </c>
      <c r="M35" s="86" t="s">
        <v>180</v>
      </c>
      <c r="N35" s="86" t="s">
        <v>180</v>
      </c>
      <c r="O35" s="86" t="s">
        <v>180</v>
      </c>
      <c r="P35" s="86" t="s">
        <v>180</v>
      </c>
      <c r="Q35" s="86" t="s">
        <v>444</v>
      </c>
      <c r="R35" s="86" t="s">
        <v>448</v>
      </c>
    </row>
    <row r="36" spans="1:18" ht="27.6" thickBot="1" x14ac:dyDescent="0.35">
      <c r="A36" s="85" t="s">
        <v>190</v>
      </c>
      <c r="B36" s="86" t="s">
        <v>449</v>
      </c>
      <c r="C36" s="86" t="s">
        <v>433</v>
      </c>
      <c r="D36" s="86" t="s">
        <v>434</v>
      </c>
      <c r="E36" s="86" t="s">
        <v>450</v>
      </c>
      <c r="F36" s="86" t="s">
        <v>436</v>
      </c>
      <c r="G36" s="86" t="s">
        <v>437</v>
      </c>
      <c r="H36" s="86" t="s">
        <v>438</v>
      </c>
      <c r="I36" s="86" t="s">
        <v>180</v>
      </c>
      <c r="J36" s="86" t="s">
        <v>440</v>
      </c>
      <c r="K36" s="86" t="s">
        <v>180</v>
      </c>
      <c r="L36" s="86" t="s">
        <v>180</v>
      </c>
      <c r="M36" s="86" t="s">
        <v>180</v>
      </c>
      <c r="N36" s="86" t="s">
        <v>180</v>
      </c>
      <c r="O36" s="86" t="s">
        <v>180</v>
      </c>
      <c r="P36" s="86" t="s">
        <v>180</v>
      </c>
      <c r="Q36" s="86" t="s">
        <v>444</v>
      </c>
      <c r="R36" s="86" t="s">
        <v>448</v>
      </c>
    </row>
    <row r="37" spans="1:18" ht="27.6" thickBot="1" x14ac:dyDescent="0.35">
      <c r="A37" s="85" t="s">
        <v>193</v>
      </c>
      <c r="B37" s="86" t="s">
        <v>180</v>
      </c>
      <c r="C37" s="86" t="s">
        <v>433</v>
      </c>
      <c r="D37" s="86" t="s">
        <v>434</v>
      </c>
      <c r="E37" s="86" t="s">
        <v>450</v>
      </c>
      <c r="F37" s="86" t="s">
        <v>436</v>
      </c>
      <c r="G37" s="86" t="s">
        <v>437</v>
      </c>
      <c r="H37" s="86" t="s">
        <v>438</v>
      </c>
      <c r="I37" s="86" t="s">
        <v>180</v>
      </c>
      <c r="J37" s="86" t="s">
        <v>440</v>
      </c>
      <c r="K37" s="86" t="s">
        <v>180</v>
      </c>
      <c r="L37" s="86" t="s">
        <v>180</v>
      </c>
      <c r="M37" s="86" t="s">
        <v>180</v>
      </c>
      <c r="N37" s="86" t="s">
        <v>180</v>
      </c>
      <c r="O37" s="86" t="s">
        <v>180</v>
      </c>
      <c r="P37" s="86" t="s">
        <v>180</v>
      </c>
      <c r="Q37" s="86" t="s">
        <v>444</v>
      </c>
      <c r="R37" s="86" t="s">
        <v>448</v>
      </c>
    </row>
    <row r="38" spans="1:18" ht="27.6" thickBot="1" x14ac:dyDescent="0.35">
      <c r="A38" s="85" t="s">
        <v>195</v>
      </c>
      <c r="B38" s="86" t="s">
        <v>180</v>
      </c>
      <c r="C38" s="86" t="s">
        <v>433</v>
      </c>
      <c r="D38" s="86" t="s">
        <v>434</v>
      </c>
      <c r="E38" s="86" t="s">
        <v>180</v>
      </c>
      <c r="F38" s="86" t="s">
        <v>436</v>
      </c>
      <c r="G38" s="86" t="s">
        <v>451</v>
      </c>
      <c r="H38" s="86" t="s">
        <v>438</v>
      </c>
      <c r="I38" s="86" t="s">
        <v>180</v>
      </c>
      <c r="J38" s="86" t="s">
        <v>440</v>
      </c>
      <c r="K38" s="86" t="s">
        <v>180</v>
      </c>
      <c r="L38" s="86" t="s">
        <v>180</v>
      </c>
      <c r="M38" s="86" t="s">
        <v>180</v>
      </c>
      <c r="N38" s="86" t="s">
        <v>180</v>
      </c>
      <c r="O38" s="86" t="s">
        <v>180</v>
      </c>
      <c r="P38" s="86" t="s">
        <v>180</v>
      </c>
      <c r="Q38" s="86" t="s">
        <v>444</v>
      </c>
      <c r="R38" s="86" t="s">
        <v>448</v>
      </c>
    </row>
    <row r="39" spans="1:18" ht="27.6" thickBot="1" x14ac:dyDescent="0.35">
      <c r="A39" s="85" t="s">
        <v>198</v>
      </c>
      <c r="B39" s="86" t="s">
        <v>180</v>
      </c>
      <c r="C39" s="86" t="s">
        <v>452</v>
      </c>
      <c r="D39" s="86" t="s">
        <v>434</v>
      </c>
      <c r="E39" s="86" t="s">
        <v>180</v>
      </c>
      <c r="F39" s="86" t="s">
        <v>436</v>
      </c>
      <c r="G39" s="86" t="s">
        <v>451</v>
      </c>
      <c r="H39" s="86" t="s">
        <v>438</v>
      </c>
      <c r="I39" s="86" t="s">
        <v>180</v>
      </c>
      <c r="J39" s="86" t="s">
        <v>440</v>
      </c>
      <c r="K39" s="86" t="s">
        <v>180</v>
      </c>
      <c r="L39" s="86" t="s">
        <v>180</v>
      </c>
      <c r="M39" s="86" t="s">
        <v>180</v>
      </c>
      <c r="N39" s="86" t="s">
        <v>180</v>
      </c>
      <c r="O39" s="86" t="s">
        <v>180</v>
      </c>
      <c r="P39" s="86" t="s">
        <v>180</v>
      </c>
      <c r="Q39" s="86" t="s">
        <v>180</v>
      </c>
      <c r="R39" s="86" t="s">
        <v>448</v>
      </c>
    </row>
    <row r="40" spans="1:18" ht="27.6" thickBot="1" x14ac:dyDescent="0.35">
      <c r="A40" s="85" t="s">
        <v>199</v>
      </c>
      <c r="B40" s="86" t="s">
        <v>180</v>
      </c>
      <c r="C40" s="86" t="s">
        <v>453</v>
      </c>
      <c r="D40" s="86" t="s">
        <v>434</v>
      </c>
      <c r="E40" s="86" t="s">
        <v>180</v>
      </c>
      <c r="F40" s="86" t="s">
        <v>436</v>
      </c>
      <c r="G40" s="86" t="s">
        <v>451</v>
      </c>
      <c r="H40" s="86" t="s">
        <v>438</v>
      </c>
      <c r="I40" s="86" t="s">
        <v>180</v>
      </c>
      <c r="J40" s="86" t="s">
        <v>440</v>
      </c>
      <c r="K40" s="86" t="s">
        <v>180</v>
      </c>
      <c r="L40" s="86" t="s">
        <v>180</v>
      </c>
      <c r="M40" s="86" t="s">
        <v>180</v>
      </c>
      <c r="N40" s="86" t="s">
        <v>180</v>
      </c>
      <c r="O40" s="86" t="s">
        <v>180</v>
      </c>
      <c r="P40" s="86" t="s">
        <v>180</v>
      </c>
      <c r="Q40" s="86" t="s">
        <v>180</v>
      </c>
      <c r="R40" s="86" t="s">
        <v>448</v>
      </c>
    </row>
    <row r="41" spans="1:18" ht="27.6" thickBot="1" x14ac:dyDescent="0.35">
      <c r="A41" s="85" t="s">
        <v>200</v>
      </c>
      <c r="B41" s="86" t="s">
        <v>180</v>
      </c>
      <c r="C41" s="86" t="s">
        <v>453</v>
      </c>
      <c r="D41" s="86" t="s">
        <v>454</v>
      </c>
      <c r="E41" s="86" t="s">
        <v>180</v>
      </c>
      <c r="F41" s="86" t="s">
        <v>436</v>
      </c>
      <c r="G41" s="86" t="s">
        <v>451</v>
      </c>
      <c r="H41" s="86" t="s">
        <v>438</v>
      </c>
      <c r="I41" s="86" t="s">
        <v>180</v>
      </c>
      <c r="J41" s="86" t="s">
        <v>440</v>
      </c>
      <c r="K41" s="86" t="s">
        <v>180</v>
      </c>
      <c r="L41" s="86" t="s">
        <v>180</v>
      </c>
      <c r="M41" s="86" t="s">
        <v>180</v>
      </c>
      <c r="N41" s="86" t="s">
        <v>180</v>
      </c>
      <c r="O41" s="86" t="s">
        <v>180</v>
      </c>
      <c r="P41" s="86" t="s">
        <v>180</v>
      </c>
      <c r="Q41" s="86" t="s">
        <v>180</v>
      </c>
      <c r="R41" s="86" t="s">
        <v>448</v>
      </c>
    </row>
    <row r="42" spans="1:18" ht="27.6" thickBot="1" x14ac:dyDescent="0.35">
      <c r="A42" s="85" t="s">
        <v>202</v>
      </c>
      <c r="B42" s="86" t="s">
        <v>180</v>
      </c>
      <c r="C42" s="86" t="s">
        <v>453</v>
      </c>
      <c r="D42" s="86" t="s">
        <v>454</v>
      </c>
      <c r="E42" s="86" t="s">
        <v>180</v>
      </c>
      <c r="F42" s="86" t="s">
        <v>436</v>
      </c>
      <c r="G42" s="86" t="s">
        <v>451</v>
      </c>
      <c r="H42" s="86" t="s">
        <v>438</v>
      </c>
      <c r="I42" s="86" t="s">
        <v>180</v>
      </c>
      <c r="J42" s="86" t="s">
        <v>455</v>
      </c>
      <c r="K42" s="86" t="s">
        <v>180</v>
      </c>
      <c r="L42" s="86" t="s">
        <v>180</v>
      </c>
      <c r="M42" s="86" t="s">
        <v>180</v>
      </c>
      <c r="N42" s="86" t="s">
        <v>180</v>
      </c>
      <c r="O42" s="86" t="s">
        <v>180</v>
      </c>
      <c r="P42" s="86" t="s">
        <v>180</v>
      </c>
      <c r="Q42" s="86" t="s">
        <v>180</v>
      </c>
      <c r="R42" s="86" t="s">
        <v>456</v>
      </c>
    </row>
    <row r="43" spans="1:18" ht="27.6" thickBot="1" x14ac:dyDescent="0.35">
      <c r="A43" s="85" t="s">
        <v>203</v>
      </c>
      <c r="B43" s="86" t="s">
        <v>180</v>
      </c>
      <c r="C43" s="86" t="s">
        <v>449</v>
      </c>
      <c r="D43" s="86" t="s">
        <v>454</v>
      </c>
      <c r="E43" s="86" t="s">
        <v>180</v>
      </c>
      <c r="F43" s="86" t="s">
        <v>457</v>
      </c>
      <c r="G43" s="86" t="s">
        <v>451</v>
      </c>
      <c r="H43" s="86" t="s">
        <v>438</v>
      </c>
      <c r="I43" s="86" t="s">
        <v>180</v>
      </c>
      <c r="J43" s="86" t="s">
        <v>455</v>
      </c>
      <c r="K43" s="86" t="s">
        <v>180</v>
      </c>
      <c r="L43" s="86" t="s">
        <v>180</v>
      </c>
      <c r="M43" s="86" t="s">
        <v>180</v>
      </c>
      <c r="N43" s="86" t="s">
        <v>180</v>
      </c>
      <c r="O43" s="86" t="s">
        <v>180</v>
      </c>
      <c r="P43" s="86" t="s">
        <v>180</v>
      </c>
      <c r="Q43" s="86" t="s">
        <v>180</v>
      </c>
      <c r="R43" s="86" t="s">
        <v>458</v>
      </c>
    </row>
    <row r="44" spans="1:18" ht="27.6" thickBot="1" x14ac:dyDescent="0.35">
      <c r="A44" s="85" t="s">
        <v>205</v>
      </c>
      <c r="B44" s="86" t="s">
        <v>180</v>
      </c>
      <c r="C44" s="86" t="s">
        <v>449</v>
      </c>
      <c r="D44" s="86" t="s">
        <v>454</v>
      </c>
      <c r="E44" s="86" t="s">
        <v>180</v>
      </c>
      <c r="F44" s="86" t="s">
        <v>457</v>
      </c>
      <c r="G44" s="86" t="s">
        <v>451</v>
      </c>
      <c r="H44" s="86" t="s">
        <v>438</v>
      </c>
      <c r="I44" s="86" t="s">
        <v>180</v>
      </c>
      <c r="J44" s="86" t="s">
        <v>459</v>
      </c>
      <c r="K44" s="86" t="s">
        <v>180</v>
      </c>
      <c r="L44" s="86" t="s">
        <v>180</v>
      </c>
      <c r="M44" s="86" t="s">
        <v>180</v>
      </c>
      <c r="N44" s="86" t="s">
        <v>180</v>
      </c>
      <c r="O44" s="86" t="s">
        <v>180</v>
      </c>
      <c r="P44" s="86" t="s">
        <v>180</v>
      </c>
      <c r="Q44" s="86" t="s">
        <v>180</v>
      </c>
      <c r="R44" s="86" t="s">
        <v>458</v>
      </c>
    </row>
    <row r="45" spans="1:18" ht="27.6" thickBot="1" x14ac:dyDescent="0.35">
      <c r="A45" s="85" t="s">
        <v>208</v>
      </c>
      <c r="B45" s="86" t="s">
        <v>180</v>
      </c>
      <c r="C45" s="86" t="s">
        <v>449</v>
      </c>
      <c r="D45" s="86" t="s">
        <v>180</v>
      </c>
      <c r="E45" s="86" t="s">
        <v>180</v>
      </c>
      <c r="F45" s="86" t="s">
        <v>457</v>
      </c>
      <c r="G45" s="86" t="s">
        <v>451</v>
      </c>
      <c r="H45" s="86" t="s">
        <v>460</v>
      </c>
      <c r="I45" s="86" t="s">
        <v>180</v>
      </c>
      <c r="J45" s="86" t="s">
        <v>459</v>
      </c>
      <c r="K45" s="86" t="s">
        <v>180</v>
      </c>
      <c r="L45" s="86" t="s">
        <v>180</v>
      </c>
      <c r="M45" s="86" t="s">
        <v>180</v>
      </c>
      <c r="N45" s="86" t="s">
        <v>180</v>
      </c>
      <c r="O45" s="86" t="s">
        <v>180</v>
      </c>
      <c r="P45" s="86" t="s">
        <v>180</v>
      </c>
      <c r="Q45" s="86" t="s">
        <v>180</v>
      </c>
      <c r="R45" s="86" t="s">
        <v>458</v>
      </c>
    </row>
    <row r="46" spans="1:18" ht="27.6" thickBot="1" x14ac:dyDescent="0.35">
      <c r="A46" s="85" t="s">
        <v>209</v>
      </c>
      <c r="B46" s="86" t="s">
        <v>180</v>
      </c>
      <c r="C46" s="86" t="s">
        <v>449</v>
      </c>
      <c r="D46" s="86" t="s">
        <v>180</v>
      </c>
      <c r="E46" s="86" t="s">
        <v>180</v>
      </c>
      <c r="F46" s="86" t="s">
        <v>457</v>
      </c>
      <c r="G46" s="86" t="s">
        <v>451</v>
      </c>
      <c r="H46" s="86" t="s">
        <v>460</v>
      </c>
      <c r="I46" s="86" t="s">
        <v>180</v>
      </c>
      <c r="J46" s="86" t="s">
        <v>459</v>
      </c>
      <c r="K46" s="86" t="s">
        <v>180</v>
      </c>
      <c r="L46" s="86" t="s">
        <v>180</v>
      </c>
      <c r="M46" s="86" t="s">
        <v>180</v>
      </c>
      <c r="N46" s="86" t="s">
        <v>180</v>
      </c>
      <c r="O46" s="86" t="s">
        <v>180</v>
      </c>
      <c r="P46" s="86" t="s">
        <v>180</v>
      </c>
      <c r="Q46" s="86" t="s">
        <v>180</v>
      </c>
      <c r="R46" s="86" t="s">
        <v>458</v>
      </c>
    </row>
    <row r="47" spans="1:18" ht="27.6" thickBot="1" x14ac:dyDescent="0.35">
      <c r="A47" s="85" t="s">
        <v>212</v>
      </c>
      <c r="B47" s="86" t="s">
        <v>180</v>
      </c>
      <c r="C47" s="86" t="s">
        <v>449</v>
      </c>
      <c r="D47" s="86" t="s">
        <v>180</v>
      </c>
      <c r="E47" s="86" t="s">
        <v>180</v>
      </c>
      <c r="F47" s="86" t="s">
        <v>457</v>
      </c>
      <c r="G47" s="86" t="s">
        <v>451</v>
      </c>
      <c r="H47" s="86" t="s">
        <v>460</v>
      </c>
      <c r="I47" s="86" t="s">
        <v>180</v>
      </c>
      <c r="J47" s="86" t="s">
        <v>459</v>
      </c>
      <c r="K47" s="86" t="s">
        <v>180</v>
      </c>
      <c r="L47" s="86" t="s">
        <v>180</v>
      </c>
      <c r="M47" s="86" t="s">
        <v>180</v>
      </c>
      <c r="N47" s="86" t="s">
        <v>180</v>
      </c>
      <c r="O47" s="86" t="s">
        <v>180</v>
      </c>
      <c r="P47" s="86" t="s">
        <v>180</v>
      </c>
      <c r="Q47" s="86" t="s">
        <v>180</v>
      </c>
      <c r="R47" s="86" t="s">
        <v>458</v>
      </c>
    </row>
    <row r="48" spans="1:18" ht="27.6" thickBot="1" x14ac:dyDescent="0.35">
      <c r="A48" s="85" t="s">
        <v>213</v>
      </c>
      <c r="B48" s="86" t="s">
        <v>180</v>
      </c>
      <c r="C48" s="86" t="s">
        <v>449</v>
      </c>
      <c r="D48" s="86" t="s">
        <v>180</v>
      </c>
      <c r="E48" s="86" t="s">
        <v>180</v>
      </c>
      <c r="F48" s="86" t="s">
        <v>457</v>
      </c>
      <c r="G48" s="86" t="s">
        <v>461</v>
      </c>
      <c r="H48" s="86" t="s">
        <v>460</v>
      </c>
      <c r="I48" s="86" t="s">
        <v>180</v>
      </c>
      <c r="J48" s="86" t="s">
        <v>459</v>
      </c>
      <c r="K48" s="86" t="s">
        <v>180</v>
      </c>
      <c r="L48" s="86" t="s">
        <v>180</v>
      </c>
      <c r="M48" s="86" t="s">
        <v>180</v>
      </c>
      <c r="N48" s="86" t="s">
        <v>180</v>
      </c>
      <c r="O48" s="86" t="s">
        <v>180</v>
      </c>
      <c r="P48" s="86" t="s">
        <v>180</v>
      </c>
      <c r="Q48" s="86" t="s">
        <v>180</v>
      </c>
      <c r="R48" s="86" t="s">
        <v>458</v>
      </c>
    </row>
    <row r="49" spans="1:18" ht="27.6" thickBot="1" x14ac:dyDescent="0.35">
      <c r="A49" s="85" t="s">
        <v>215</v>
      </c>
      <c r="B49" s="86" t="s">
        <v>180</v>
      </c>
      <c r="C49" s="86" t="s">
        <v>449</v>
      </c>
      <c r="D49" s="86" t="s">
        <v>180</v>
      </c>
      <c r="E49" s="86" t="s">
        <v>180</v>
      </c>
      <c r="F49" s="86" t="s">
        <v>462</v>
      </c>
      <c r="G49" s="86" t="s">
        <v>461</v>
      </c>
      <c r="H49" s="86" t="s">
        <v>460</v>
      </c>
      <c r="I49" s="86" t="s">
        <v>180</v>
      </c>
      <c r="J49" s="86" t="s">
        <v>459</v>
      </c>
      <c r="K49" s="86" t="s">
        <v>180</v>
      </c>
      <c r="L49" s="86" t="s">
        <v>180</v>
      </c>
      <c r="M49" s="86" t="s">
        <v>180</v>
      </c>
      <c r="N49" s="86" t="s">
        <v>180</v>
      </c>
      <c r="O49" s="86" t="s">
        <v>180</v>
      </c>
      <c r="P49" s="86" t="s">
        <v>180</v>
      </c>
      <c r="Q49" s="86" t="s">
        <v>180</v>
      </c>
      <c r="R49" s="86" t="s">
        <v>458</v>
      </c>
    </row>
    <row r="50" spans="1:18" ht="27.6" thickBot="1" x14ac:dyDescent="0.35">
      <c r="A50" s="85" t="s">
        <v>216</v>
      </c>
      <c r="B50" s="86" t="s">
        <v>180</v>
      </c>
      <c r="C50" s="86" t="s">
        <v>449</v>
      </c>
      <c r="D50" s="86" t="s">
        <v>180</v>
      </c>
      <c r="E50" s="86" t="s">
        <v>180</v>
      </c>
      <c r="F50" s="86" t="s">
        <v>462</v>
      </c>
      <c r="G50" s="86" t="s">
        <v>454</v>
      </c>
      <c r="H50" s="86" t="s">
        <v>460</v>
      </c>
      <c r="I50" s="86" t="s">
        <v>180</v>
      </c>
      <c r="J50" s="86" t="s">
        <v>459</v>
      </c>
      <c r="K50" s="86" t="s">
        <v>180</v>
      </c>
      <c r="L50" s="86" t="s">
        <v>180</v>
      </c>
      <c r="M50" s="86" t="s">
        <v>180</v>
      </c>
      <c r="N50" s="86" t="s">
        <v>180</v>
      </c>
      <c r="O50" s="86" t="s">
        <v>180</v>
      </c>
      <c r="P50" s="86" t="s">
        <v>180</v>
      </c>
      <c r="Q50" s="86" t="s">
        <v>180</v>
      </c>
      <c r="R50" s="86" t="s">
        <v>180</v>
      </c>
    </row>
    <row r="51" spans="1:18" ht="27.6" thickBot="1" x14ac:dyDescent="0.35">
      <c r="A51" s="85" t="s">
        <v>219</v>
      </c>
      <c r="B51" s="86" t="s">
        <v>180</v>
      </c>
      <c r="C51" s="86" t="s">
        <v>449</v>
      </c>
      <c r="D51" s="86" t="s">
        <v>180</v>
      </c>
      <c r="E51" s="86" t="s">
        <v>180</v>
      </c>
      <c r="F51" s="86" t="s">
        <v>180</v>
      </c>
      <c r="G51" s="86" t="s">
        <v>454</v>
      </c>
      <c r="H51" s="86" t="s">
        <v>460</v>
      </c>
      <c r="I51" s="86" t="s">
        <v>180</v>
      </c>
      <c r="J51" s="86" t="s">
        <v>459</v>
      </c>
      <c r="K51" s="86" t="s">
        <v>180</v>
      </c>
      <c r="L51" s="86" t="s">
        <v>180</v>
      </c>
      <c r="M51" s="86" t="s">
        <v>180</v>
      </c>
      <c r="N51" s="86" t="s">
        <v>180</v>
      </c>
      <c r="O51" s="86" t="s">
        <v>180</v>
      </c>
      <c r="P51" s="86" t="s">
        <v>180</v>
      </c>
      <c r="Q51" s="86" t="s">
        <v>180</v>
      </c>
      <c r="R51" s="86" t="s">
        <v>180</v>
      </c>
    </row>
    <row r="52" spans="1:18" ht="27.6" thickBot="1" x14ac:dyDescent="0.35">
      <c r="A52" s="85" t="s">
        <v>221</v>
      </c>
      <c r="B52" s="86" t="s">
        <v>180</v>
      </c>
      <c r="C52" s="86" t="s">
        <v>449</v>
      </c>
      <c r="D52" s="86" t="s">
        <v>180</v>
      </c>
      <c r="E52" s="86" t="s">
        <v>180</v>
      </c>
      <c r="F52" s="86" t="s">
        <v>180</v>
      </c>
      <c r="G52" s="86" t="s">
        <v>180</v>
      </c>
      <c r="H52" s="86" t="s">
        <v>460</v>
      </c>
      <c r="I52" s="86" t="s">
        <v>180</v>
      </c>
      <c r="J52" s="86" t="s">
        <v>459</v>
      </c>
      <c r="K52" s="86" t="s">
        <v>180</v>
      </c>
      <c r="L52" s="86" t="s">
        <v>180</v>
      </c>
      <c r="M52" s="86" t="s">
        <v>180</v>
      </c>
      <c r="N52" s="86" t="s">
        <v>180</v>
      </c>
      <c r="O52" s="86" t="s">
        <v>180</v>
      </c>
      <c r="P52" s="86" t="s">
        <v>180</v>
      </c>
      <c r="Q52" s="86" t="s">
        <v>180</v>
      </c>
      <c r="R52" s="86" t="s">
        <v>180</v>
      </c>
    </row>
    <row r="53" spans="1:18" ht="27.6" thickBot="1" x14ac:dyDescent="0.35">
      <c r="A53" s="85" t="s">
        <v>223</v>
      </c>
      <c r="B53" s="86" t="s">
        <v>180</v>
      </c>
      <c r="C53" s="86" t="s">
        <v>449</v>
      </c>
      <c r="D53" s="86" t="s">
        <v>180</v>
      </c>
      <c r="E53" s="86" t="s">
        <v>180</v>
      </c>
      <c r="F53" s="86" t="s">
        <v>180</v>
      </c>
      <c r="G53" s="86" t="s">
        <v>180</v>
      </c>
      <c r="H53" s="86" t="s">
        <v>460</v>
      </c>
      <c r="I53" s="86" t="s">
        <v>180</v>
      </c>
      <c r="J53" s="86" t="s">
        <v>463</v>
      </c>
      <c r="K53" s="86" t="s">
        <v>180</v>
      </c>
      <c r="L53" s="86" t="s">
        <v>180</v>
      </c>
      <c r="M53" s="86" t="s">
        <v>180</v>
      </c>
      <c r="N53" s="86" t="s">
        <v>180</v>
      </c>
      <c r="O53" s="86" t="s">
        <v>180</v>
      </c>
      <c r="P53" s="86" t="s">
        <v>180</v>
      </c>
      <c r="Q53" s="86" t="s">
        <v>180</v>
      </c>
      <c r="R53" s="86" t="s">
        <v>180</v>
      </c>
    </row>
    <row r="54" spans="1:18" ht="27.6" thickBot="1" x14ac:dyDescent="0.35">
      <c r="A54" s="85" t="s">
        <v>224</v>
      </c>
      <c r="B54" s="86" t="s">
        <v>180</v>
      </c>
      <c r="C54" s="86" t="s">
        <v>449</v>
      </c>
      <c r="D54" s="86" t="s">
        <v>180</v>
      </c>
      <c r="E54" s="86" t="s">
        <v>180</v>
      </c>
      <c r="F54" s="86" t="s">
        <v>180</v>
      </c>
      <c r="G54" s="86" t="s">
        <v>180</v>
      </c>
      <c r="H54" s="86" t="s">
        <v>460</v>
      </c>
      <c r="I54" s="86" t="s">
        <v>180</v>
      </c>
      <c r="J54" s="86" t="s">
        <v>463</v>
      </c>
      <c r="K54" s="86" t="s">
        <v>180</v>
      </c>
      <c r="L54" s="86" t="s">
        <v>180</v>
      </c>
      <c r="M54" s="86" t="s">
        <v>180</v>
      </c>
      <c r="N54" s="86" t="s">
        <v>180</v>
      </c>
      <c r="O54" s="86" t="s">
        <v>180</v>
      </c>
      <c r="P54" s="86" t="s">
        <v>180</v>
      </c>
      <c r="Q54" s="86" t="s">
        <v>180</v>
      </c>
      <c r="R54" s="86" t="s">
        <v>180</v>
      </c>
    </row>
    <row r="55" spans="1:18" ht="27.6" thickBot="1" x14ac:dyDescent="0.35">
      <c r="A55" s="85" t="s">
        <v>226</v>
      </c>
      <c r="B55" s="86" t="s">
        <v>180</v>
      </c>
      <c r="C55" s="86" t="s">
        <v>449</v>
      </c>
      <c r="D55" s="86" t="s">
        <v>180</v>
      </c>
      <c r="E55" s="86" t="s">
        <v>180</v>
      </c>
      <c r="F55" s="86" t="s">
        <v>180</v>
      </c>
      <c r="G55" s="86" t="s">
        <v>180</v>
      </c>
      <c r="H55" s="86" t="s">
        <v>460</v>
      </c>
      <c r="I55" s="86" t="s">
        <v>180</v>
      </c>
      <c r="J55" s="86" t="s">
        <v>463</v>
      </c>
      <c r="K55" s="86" t="s">
        <v>180</v>
      </c>
      <c r="L55" s="86" t="s">
        <v>180</v>
      </c>
      <c r="M55" s="86" t="s">
        <v>180</v>
      </c>
      <c r="N55" s="86" t="s">
        <v>180</v>
      </c>
      <c r="O55" s="86" t="s">
        <v>180</v>
      </c>
      <c r="P55" s="86" t="s">
        <v>180</v>
      </c>
      <c r="Q55" s="86" t="s">
        <v>180</v>
      </c>
      <c r="R55" s="86" t="s">
        <v>180</v>
      </c>
    </row>
    <row r="56" spans="1:18" ht="27.6" thickBot="1" x14ac:dyDescent="0.35">
      <c r="A56" s="85" t="s">
        <v>227</v>
      </c>
      <c r="B56" s="86" t="s">
        <v>180</v>
      </c>
      <c r="C56" s="86" t="s">
        <v>449</v>
      </c>
      <c r="D56" s="86" t="s">
        <v>180</v>
      </c>
      <c r="E56" s="86" t="s">
        <v>180</v>
      </c>
      <c r="F56" s="86" t="s">
        <v>180</v>
      </c>
      <c r="G56" s="86" t="s">
        <v>180</v>
      </c>
      <c r="H56" s="86" t="s">
        <v>460</v>
      </c>
      <c r="I56" s="86" t="s">
        <v>180</v>
      </c>
      <c r="J56" s="86" t="s">
        <v>464</v>
      </c>
      <c r="K56" s="86" t="s">
        <v>180</v>
      </c>
      <c r="L56" s="86" t="s">
        <v>180</v>
      </c>
      <c r="M56" s="86" t="s">
        <v>180</v>
      </c>
      <c r="N56" s="86" t="s">
        <v>180</v>
      </c>
      <c r="O56" s="86" t="s">
        <v>180</v>
      </c>
      <c r="P56" s="86" t="s">
        <v>180</v>
      </c>
      <c r="Q56" s="86" t="s">
        <v>180</v>
      </c>
      <c r="R56" s="86" t="s">
        <v>180</v>
      </c>
    </row>
    <row r="57" spans="1:18" ht="27.6" thickBot="1" x14ac:dyDescent="0.35">
      <c r="A57" s="85" t="s">
        <v>229</v>
      </c>
      <c r="B57" s="86" t="s">
        <v>180</v>
      </c>
      <c r="C57" s="86" t="s">
        <v>449</v>
      </c>
      <c r="D57" s="86" t="s">
        <v>180</v>
      </c>
      <c r="E57" s="86" t="s">
        <v>180</v>
      </c>
      <c r="F57" s="86" t="s">
        <v>180</v>
      </c>
      <c r="G57" s="86" t="s">
        <v>180</v>
      </c>
      <c r="H57" s="86" t="s">
        <v>465</v>
      </c>
      <c r="I57" s="86" t="s">
        <v>180</v>
      </c>
      <c r="J57" s="86" t="s">
        <v>464</v>
      </c>
      <c r="K57" s="86" t="s">
        <v>180</v>
      </c>
      <c r="L57" s="86" t="s">
        <v>180</v>
      </c>
      <c r="M57" s="86" t="s">
        <v>180</v>
      </c>
      <c r="N57" s="86" t="s">
        <v>180</v>
      </c>
      <c r="O57" s="86" t="s">
        <v>180</v>
      </c>
      <c r="P57" s="86" t="s">
        <v>180</v>
      </c>
      <c r="Q57" s="86" t="s">
        <v>180</v>
      </c>
      <c r="R57" s="86" t="s">
        <v>180</v>
      </c>
    </row>
    <row r="58" spans="1:18" ht="27.6" thickBot="1" x14ac:dyDescent="0.35">
      <c r="A58" s="85" t="s">
        <v>230</v>
      </c>
      <c r="B58" s="86" t="s">
        <v>180</v>
      </c>
      <c r="C58" s="86" t="s">
        <v>449</v>
      </c>
      <c r="D58" s="86" t="s">
        <v>180</v>
      </c>
      <c r="E58" s="86" t="s">
        <v>180</v>
      </c>
      <c r="F58" s="86" t="s">
        <v>180</v>
      </c>
      <c r="G58" s="86" t="s">
        <v>180</v>
      </c>
      <c r="H58" s="86" t="s">
        <v>465</v>
      </c>
      <c r="I58" s="86" t="s">
        <v>180</v>
      </c>
      <c r="J58" s="86" t="s">
        <v>180</v>
      </c>
      <c r="K58" s="86" t="s">
        <v>180</v>
      </c>
      <c r="L58" s="86" t="s">
        <v>180</v>
      </c>
      <c r="M58" s="86" t="s">
        <v>180</v>
      </c>
      <c r="N58" s="86" t="s">
        <v>180</v>
      </c>
      <c r="O58" s="86" t="s">
        <v>180</v>
      </c>
      <c r="P58" s="86" t="s">
        <v>180</v>
      </c>
      <c r="Q58" s="86" t="s">
        <v>180</v>
      </c>
      <c r="R58" s="86" t="s">
        <v>180</v>
      </c>
    </row>
    <row r="59" spans="1:18" ht="27.6" thickBot="1" x14ac:dyDescent="0.35">
      <c r="A59" s="85" t="s">
        <v>231</v>
      </c>
      <c r="B59" s="86" t="s">
        <v>180</v>
      </c>
      <c r="C59" s="86" t="s">
        <v>449</v>
      </c>
      <c r="D59" s="86" t="s">
        <v>180</v>
      </c>
      <c r="E59" s="86" t="s">
        <v>180</v>
      </c>
      <c r="F59" s="86" t="s">
        <v>180</v>
      </c>
      <c r="G59" s="86" t="s">
        <v>180</v>
      </c>
      <c r="H59" s="86" t="s">
        <v>465</v>
      </c>
      <c r="I59" s="86" t="s">
        <v>180</v>
      </c>
      <c r="J59" s="86" t="s">
        <v>180</v>
      </c>
      <c r="K59" s="86" t="s">
        <v>180</v>
      </c>
      <c r="L59" s="86" t="s">
        <v>180</v>
      </c>
      <c r="M59" s="86" t="s">
        <v>180</v>
      </c>
      <c r="N59" s="86" t="s">
        <v>180</v>
      </c>
      <c r="O59" s="86" t="s">
        <v>180</v>
      </c>
      <c r="P59" s="86" t="s">
        <v>180</v>
      </c>
      <c r="Q59" s="86" t="s">
        <v>180</v>
      </c>
      <c r="R59" s="86" t="s">
        <v>180</v>
      </c>
    </row>
    <row r="60" spans="1:18" ht="18.600000000000001" thickBot="1" x14ac:dyDescent="0.35">
      <c r="A60" s="85" t="s">
        <v>232</v>
      </c>
      <c r="B60" s="86" t="s">
        <v>180</v>
      </c>
      <c r="C60" s="86" t="s">
        <v>466</v>
      </c>
      <c r="D60" s="86" t="s">
        <v>180</v>
      </c>
      <c r="E60" s="86" t="s">
        <v>180</v>
      </c>
      <c r="F60" s="86" t="s">
        <v>180</v>
      </c>
      <c r="G60" s="86" t="s">
        <v>180</v>
      </c>
      <c r="H60" s="86" t="s">
        <v>467</v>
      </c>
      <c r="I60" s="86" t="s">
        <v>180</v>
      </c>
      <c r="J60" s="86" t="s">
        <v>180</v>
      </c>
      <c r="K60" s="86" t="s">
        <v>180</v>
      </c>
      <c r="L60" s="86" t="s">
        <v>180</v>
      </c>
      <c r="M60" s="86" t="s">
        <v>180</v>
      </c>
      <c r="N60" s="86" t="s">
        <v>180</v>
      </c>
      <c r="O60" s="86" t="s">
        <v>180</v>
      </c>
      <c r="P60" s="86" t="s">
        <v>180</v>
      </c>
      <c r="Q60" s="86" t="s">
        <v>180</v>
      </c>
      <c r="R60" s="86" t="s">
        <v>180</v>
      </c>
    </row>
    <row r="61" spans="1:18" ht="18.600000000000001" thickBot="1" x14ac:dyDescent="0.35">
      <c r="A61" s="85" t="s">
        <v>233</v>
      </c>
      <c r="B61" s="86" t="s">
        <v>180</v>
      </c>
      <c r="C61" s="86" t="s">
        <v>466</v>
      </c>
      <c r="D61" s="86" t="s">
        <v>180</v>
      </c>
      <c r="E61" s="86" t="s">
        <v>180</v>
      </c>
      <c r="F61" s="86" t="s">
        <v>180</v>
      </c>
      <c r="G61" s="86" t="s">
        <v>180</v>
      </c>
      <c r="H61" s="86" t="s">
        <v>467</v>
      </c>
      <c r="I61" s="86" t="s">
        <v>180</v>
      </c>
      <c r="J61" s="86" t="s">
        <v>180</v>
      </c>
      <c r="K61" s="86" t="s">
        <v>180</v>
      </c>
      <c r="L61" s="86" t="s">
        <v>180</v>
      </c>
      <c r="M61" s="86" t="s">
        <v>180</v>
      </c>
      <c r="N61" s="86" t="s">
        <v>180</v>
      </c>
      <c r="O61" s="86" t="s">
        <v>180</v>
      </c>
      <c r="P61" s="86" t="s">
        <v>180</v>
      </c>
      <c r="Q61" s="86" t="s">
        <v>180</v>
      </c>
      <c r="R61" s="86" t="s">
        <v>180</v>
      </c>
    </row>
    <row r="62" spans="1:18" ht="18.600000000000001" thickBot="1" x14ac:dyDescent="0.35">
      <c r="A62" s="85" t="s">
        <v>234</v>
      </c>
      <c r="B62" s="86" t="s">
        <v>180</v>
      </c>
      <c r="C62" s="86" t="s">
        <v>180</v>
      </c>
      <c r="D62" s="86" t="s">
        <v>180</v>
      </c>
      <c r="E62" s="86" t="s">
        <v>180</v>
      </c>
      <c r="F62" s="86" t="s">
        <v>180</v>
      </c>
      <c r="G62" s="86" t="s">
        <v>180</v>
      </c>
      <c r="H62" s="86" t="s">
        <v>180</v>
      </c>
      <c r="I62" s="86" t="s">
        <v>180</v>
      </c>
      <c r="J62" s="86" t="s">
        <v>180</v>
      </c>
      <c r="K62" s="86" t="s">
        <v>180</v>
      </c>
      <c r="L62" s="86" t="s">
        <v>180</v>
      </c>
      <c r="M62" s="86" t="s">
        <v>180</v>
      </c>
      <c r="N62" s="86" t="s">
        <v>180</v>
      </c>
      <c r="O62" s="86" t="s">
        <v>180</v>
      </c>
      <c r="P62" s="86" t="s">
        <v>180</v>
      </c>
      <c r="Q62" s="86" t="s">
        <v>180</v>
      </c>
      <c r="R62" s="86" t="s">
        <v>180</v>
      </c>
    </row>
    <row r="63" spans="1:18" ht="18.600000000000001" thickBot="1" x14ac:dyDescent="0.35">
      <c r="A63" s="85" t="s">
        <v>235</v>
      </c>
      <c r="B63" s="86" t="s">
        <v>180</v>
      </c>
      <c r="C63" s="86" t="s">
        <v>180</v>
      </c>
      <c r="D63" s="86" t="s">
        <v>180</v>
      </c>
      <c r="E63" s="86" t="s">
        <v>180</v>
      </c>
      <c r="F63" s="86" t="s">
        <v>180</v>
      </c>
      <c r="G63" s="86" t="s">
        <v>180</v>
      </c>
      <c r="H63" s="86" t="s">
        <v>180</v>
      </c>
      <c r="I63" s="86" t="s">
        <v>180</v>
      </c>
      <c r="J63" s="86" t="s">
        <v>180</v>
      </c>
      <c r="K63" s="86" t="s">
        <v>180</v>
      </c>
      <c r="L63" s="86" t="s">
        <v>180</v>
      </c>
      <c r="M63" s="86" t="s">
        <v>180</v>
      </c>
      <c r="N63" s="86" t="s">
        <v>180</v>
      </c>
      <c r="O63" s="86" t="s">
        <v>180</v>
      </c>
      <c r="P63" s="86" t="s">
        <v>180</v>
      </c>
      <c r="Q63" s="86" t="s">
        <v>180</v>
      </c>
      <c r="R63" s="86" t="s">
        <v>180</v>
      </c>
    </row>
    <row r="64" spans="1:18" ht="18.600000000000001" thickBot="1" x14ac:dyDescent="0.35">
      <c r="A64" s="70"/>
    </row>
    <row r="65" spans="1:18" ht="18.600000000000001" thickBot="1" x14ac:dyDescent="0.35">
      <c r="A65" s="85" t="s">
        <v>236</v>
      </c>
      <c r="B65" s="85" t="s">
        <v>121</v>
      </c>
      <c r="C65" s="85" t="s">
        <v>122</v>
      </c>
      <c r="D65" s="85" t="s">
        <v>123</v>
      </c>
      <c r="E65" s="85" t="s">
        <v>124</v>
      </c>
      <c r="F65" s="85" t="s">
        <v>125</v>
      </c>
      <c r="G65" s="85" t="s">
        <v>126</v>
      </c>
      <c r="H65" s="85" t="s">
        <v>127</v>
      </c>
      <c r="I65" s="85" t="s">
        <v>128</v>
      </c>
      <c r="J65" s="85" t="s">
        <v>129</v>
      </c>
      <c r="K65" s="85" t="s">
        <v>130</v>
      </c>
      <c r="L65" s="85" t="s">
        <v>131</v>
      </c>
      <c r="M65" s="85" t="s">
        <v>132</v>
      </c>
      <c r="N65" s="85" t="s">
        <v>133</v>
      </c>
      <c r="O65" s="85" t="s">
        <v>134</v>
      </c>
      <c r="P65" s="85" t="s">
        <v>135</v>
      </c>
      <c r="Q65" s="85" t="s">
        <v>136</v>
      </c>
      <c r="R65" s="85" t="s">
        <v>137</v>
      </c>
    </row>
    <row r="66" spans="1:18" ht="15" thickBot="1" x14ac:dyDescent="0.35">
      <c r="A66" s="85" t="s">
        <v>170</v>
      </c>
      <c r="B66" s="86">
        <v>2815.1</v>
      </c>
      <c r="C66" s="86">
        <v>2282.5</v>
      </c>
      <c r="D66" s="86">
        <v>1179.3</v>
      </c>
      <c r="E66" s="86">
        <v>8584.7000000000007</v>
      </c>
      <c r="F66" s="86">
        <v>2460</v>
      </c>
      <c r="G66" s="86">
        <v>5237</v>
      </c>
      <c r="H66" s="86">
        <v>862.3</v>
      </c>
      <c r="I66" s="86">
        <v>380.4</v>
      </c>
      <c r="J66" s="86">
        <v>2954.6</v>
      </c>
      <c r="K66" s="86">
        <v>0</v>
      </c>
      <c r="L66" s="86">
        <v>405.8</v>
      </c>
      <c r="M66" s="86">
        <v>887.6</v>
      </c>
      <c r="N66" s="86">
        <v>1521.7</v>
      </c>
      <c r="O66" s="86">
        <v>0</v>
      </c>
      <c r="P66" s="86">
        <v>0</v>
      </c>
      <c r="Q66" s="86">
        <v>1394.9</v>
      </c>
      <c r="R66" s="86">
        <v>2954.6</v>
      </c>
    </row>
    <row r="67" spans="1:18" ht="15" thickBot="1" x14ac:dyDescent="0.35">
      <c r="A67" s="85" t="s">
        <v>185</v>
      </c>
      <c r="B67" s="86">
        <v>2206.4</v>
      </c>
      <c r="C67" s="86">
        <v>2282.5</v>
      </c>
      <c r="D67" s="86">
        <v>1179.3</v>
      </c>
      <c r="E67" s="86">
        <v>3144.8</v>
      </c>
      <c r="F67" s="86">
        <v>2460</v>
      </c>
      <c r="G67" s="86">
        <v>5237</v>
      </c>
      <c r="H67" s="86">
        <v>862.3</v>
      </c>
      <c r="I67" s="86">
        <v>380.4</v>
      </c>
      <c r="J67" s="86">
        <v>2954.6</v>
      </c>
      <c r="K67" s="86">
        <v>0</v>
      </c>
      <c r="L67" s="86">
        <v>405.8</v>
      </c>
      <c r="M67" s="86">
        <v>0</v>
      </c>
      <c r="N67" s="86">
        <v>0</v>
      </c>
      <c r="O67" s="86">
        <v>0</v>
      </c>
      <c r="P67" s="86">
        <v>0</v>
      </c>
      <c r="Q67" s="86">
        <v>1394.9</v>
      </c>
      <c r="R67" s="86">
        <v>1635.8</v>
      </c>
    </row>
    <row r="68" spans="1:18" ht="15" thickBot="1" x14ac:dyDescent="0.35">
      <c r="A68" s="85" t="s">
        <v>190</v>
      </c>
      <c r="B68" s="86">
        <v>608.70000000000005</v>
      </c>
      <c r="C68" s="86">
        <v>2282.5</v>
      </c>
      <c r="D68" s="86">
        <v>1179.3</v>
      </c>
      <c r="E68" s="86">
        <v>2130.3000000000002</v>
      </c>
      <c r="F68" s="86">
        <v>2460</v>
      </c>
      <c r="G68" s="86">
        <v>5237</v>
      </c>
      <c r="H68" s="86">
        <v>862.3</v>
      </c>
      <c r="I68" s="86">
        <v>0</v>
      </c>
      <c r="J68" s="86">
        <v>2954.6</v>
      </c>
      <c r="K68" s="86">
        <v>0</v>
      </c>
      <c r="L68" s="86">
        <v>0</v>
      </c>
      <c r="M68" s="86">
        <v>0</v>
      </c>
      <c r="N68" s="86">
        <v>0</v>
      </c>
      <c r="O68" s="86">
        <v>0</v>
      </c>
      <c r="P68" s="86">
        <v>0</v>
      </c>
      <c r="Q68" s="86">
        <v>1394.9</v>
      </c>
      <c r="R68" s="86">
        <v>1635.8</v>
      </c>
    </row>
    <row r="69" spans="1:18" ht="15" thickBot="1" x14ac:dyDescent="0.35">
      <c r="A69" s="85" t="s">
        <v>193</v>
      </c>
      <c r="B69" s="86">
        <v>0</v>
      </c>
      <c r="C69" s="86">
        <v>2282.5</v>
      </c>
      <c r="D69" s="86">
        <v>1179.3</v>
      </c>
      <c r="E69" s="86">
        <v>2130.3000000000002</v>
      </c>
      <c r="F69" s="86">
        <v>2460</v>
      </c>
      <c r="G69" s="86">
        <v>5237</v>
      </c>
      <c r="H69" s="86">
        <v>862.3</v>
      </c>
      <c r="I69" s="86">
        <v>0</v>
      </c>
      <c r="J69" s="86">
        <v>2954.6</v>
      </c>
      <c r="K69" s="86">
        <v>0</v>
      </c>
      <c r="L69" s="86">
        <v>0</v>
      </c>
      <c r="M69" s="86">
        <v>0</v>
      </c>
      <c r="N69" s="86">
        <v>0</v>
      </c>
      <c r="O69" s="86">
        <v>0</v>
      </c>
      <c r="P69" s="86">
        <v>0</v>
      </c>
      <c r="Q69" s="86">
        <v>1394.9</v>
      </c>
      <c r="R69" s="86">
        <v>1635.8</v>
      </c>
    </row>
    <row r="70" spans="1:18" ht="15" thickBot="1" x14ac:dyDescent="0.35">
      <c r="A70" s="85" t="s">
        <v>195</v>
      </c>
      <c r="B70" s="86">
        <v>0</v>
      </c>
      <c r="C70" s="86">
        <v>2282.5</v>
      </c>
      <c r="D70" s="86">
        <v>1179.3</v>
      </c>
      <c r="E70" s="86">
        <v>0</v>
      </c>
      <c r="F70" s="86">
        <v>2460</v>
      </c>
      <c r="G70" s="86">
        <v>5173.6000000000004</v>
      </c>
      <c r="H70" s="86">
        <v>862.3</v>
      </c>
      <c r="I70" s="86">
        <v>0</v>
      </c>
      <c r="J70" s="86">
        <v>2954.6</v>
      </c>
      <c r="K70" s="86">
        <v>0</v>
      </c>
      <c r="L70" s="86">
        <v>0</v>
      </c>
      <c r="M70" s="86">
        <v>0</v>
      </c>
      <c r="N70" s="86">
        <v>0</v>
      </c>
      <c r="O70" s="86">
        <v>0</v>
      </c>
      <c r="P70" s="86">
        <v>0</v>
      </c>
      <c r="Q70" s="86">
        <v>1394.9</v>
      </c>
      <c r="R70" s="86">
        <v>1635.8</v>
      </c>
    </row>
    <row r="71" spans="1:18" ht="15" thickBot="1" x14ac:dyDescent="0.35">
      <c r="A71" s="85" t="s">
        <v>198</v>
      </c>
      <c r="B71" s="86">
        <v>0</v>
      </c>
      <c r="C71" s="86">
        <v>1775.3</v>
      </c>
      <c r="D71" s="86">
        <v>1179.3</v>
      </c>
      <c r="E71" s="86">
        <v>0</v>
      </c>
      <c r="F71" s="86">
        <v>2460</v>
      </c>
      <c r="G71" s="86">
        <v>5173.6000000000004</v>
      </c>
      <c r="H71" s="86">
        <v>862.3</v>
      </c>
      <c r="I71" s="86">
        <v>0</v>
      </c>
      <c r="J71" s="86">
        <v>2954.6</v>
      </c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86">
        <v>0</v>
      </c>
      <c r="Q71" s="86">
        <v>0</v>
      </c>
      <c r="R71" s="86">
        <v>1635.8</v>
      </c>
    </row>
    <row r="72" spans="1:18" ht="15" thickBot="1" x14ac:dyDescent="0.35">
      <c r="A72" s="85" t="s">
        <v>199</v>
      </c>
      <c r="B72" s="86">
        <v>0</v>
      </c>
      <c r="C72" s="86">
        <v>1014.4</v>
      </c>
      <c r="D72" s="86">
        <v>1179.3</v>
      </c>
      <c r="E72" s="86">
        <v>0</v>
      </c>
      <c r="F72" s="86">
        <v>2460</v>
      </c>
      <c r="G72" s="86">
        <v>5173.6000000000004</v>
      </c>
      <c r="H72" s="86">
        <v>862.3</v>
      </c>
      <c r="I72" s="86">
        <v>0</v>
      </c>
      <c r="J72" s="86">
        <v>2954.6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1635.8</v>
      </c>
    </row>
    <row r="73" spans="1:18" ht="15" thickBot="1" x14ac:dyDescent="0.35">
      <c r="A73" s="85" t="s">
        <v>200</v>
      </c>
      <c r="B73" s="86">
        <v>0</v>
      </c>
      <c r="C73" s="86">
        <v>1014.4</v>
      </c>
      <c r="D73" s="86">
        <v>63.4</v>
      </c>
      <c r="E73" s="86">
        <v>0</v>
      </c>
      <c r="F73" s="86">
        <v>2460</v>
      </c>
      <c r="G73" s="86">
        <v>5173.6000000000004</v>
      </c>
      <c r="H73" s="86">
        <v>862.3</v>
      </c>
      <c r="I73" s="86">
        <v>0</v>
      </c>
      <c r="J73" s="86">
        <v>2954.6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1635.8</v>
      </c>
    </row>
    <row r="74" spans="1:18" ht="15" thickBot="1" x14ac:dyDescent="0.35">
      <c r="A74" s="85" t="s">
        <v>202</v>
      </c>
      <c r="B74" s="86">
        <v>0</v>
      </c>
      <c r="C74" s="86">
        <v>1014.4</v>
      </c>
      <c r="D74" s="86">
        <v>63.4</v>
      </c>
      <c r="E74" s="86">
        <v>0</v>
      </c>
      <c r="F74" s="86">
        <v>2460</v>
      </c>
      <c r="G74" s="86">
        <v>5173.6000000000004</v>
      </c>
      <c r="H74" s="86">
        <v>862.3</v>
      </c>
      <c r="I74" s="86">
        <v>0</v>
      </c>
      <c r="J74" s="86">
        <v>2257.1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1509</v>
      </c>
    </row>
    <row r="75" spans="1:18" ht="15" thickBot="1" x14ac:dyDescent="0.35">
      <c r="A75" s="85" t="s">
        <v>203</v>
      </c>
      <c r="B75" s="86">
        <v>0</v>
      </c>
      <c r="C75" s="86">
        <v>608.70000000000005</v>
      </c>
      <c r="D75" s="86">
        <v>63.4</v>
      </c>
      <c r="E75" s="86">
        <v>0</v>
      </c>
      <c r="F75" s="86">
        <v>1749.9</v>
      </c>
      <c r="G75" s="86">
        <v>5173.6000000000004</v>
      </c>
      <c r="H75" s="86">
        <v>862.3</v>
      </c>
      <c r="I75" s="86">
        <v>0</v>
      </c>
      <c r="J75" s="86">
        <v>2257.1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6">
        <v>0</v>
      </c>
      <c r="Q75" s="86">
        <v>0</v>
      </c>
      <c r="R75" s="86">
        <v>494.5</v>
      </c>
    </row>
    <row r="76" spans="1:18" ht="15" thickBot="1" x14ac:dyDescent="0.35">
      <c r="A76" s="85" t="s">
        <v>205</v>
      </c>
      <c r="B76" s="86">
        <v>0</v>
      </c>
      <c r="C76" s="86">
        <v>608.70000000000005</v>
      </c>
      <c r="D76" s="86">
        <v>63.4</v>
      </c>
      <c r="E76" s="86">
        <v>0</v>
      </c>
      <c r="F76" s="86">
        <v>1749.9</v>
      </c>
      <c r="G76" s="86">
        <v>5173.6000000000004</v>
      </c>
      <c r="H76" s="86">
        <v>862.3</v>
      </c>
      <c r="I76" s="86">
        <v>0</v>
      </c>
      <c r="J76" s="86">
        <v>1686.5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494.5</v>
      </c>
    </row>
    <row r="77" spans="1:18" ht="15" thickBot="1" x14ac:dyDescent="0.35">
      <c r="A77" s="85" t="s">
        <v>208</v>
      </c>
      <c r="B77" s="86">
        <v>0</v>
      </c>
      <c r="C77" s="86">
        <v>608.70000000000005</v>
      </c>
      <c r="D77" s="86">
        <v>0</v>
      </c>
      <c r="E77" s="86">
        <v>0</v>
      </c>
      <c r="F77" s="86">
        <v>1749.9</v>
      </c>
      <c r="G77" s="86">
        <v>5173.6000000000004</v>
      </c>
      <c r="H77" s="86">
        <v>418.5</v>
      </c>
      <c r="I77" s="86">
        <v>0</v>
      </c>
      <c r="J77" s="86">
        <v>1686.5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494.5</v>
      </c>
    </row>
    <row r="78" spans="1:18" ht="15" thickBot="1" x14ac:dyDescent="0.35">
      <c r="A78" s="85" t="s">
        <v>209</v>
      </c>
      <c r="B78" s="86">
        <v>0</v>
      </c>
      <c r="C78" s="86">
        <v>608.70000000000005</v>
      </c>
      <c r="D78" s="86">
        <v>0</v>
      </c>
      <c r="E78" s="86">
        <v>0</v>
      </c>
      <c r="F78" s="86">
        <v>1749.9</v>
      </c>
      <c r="G78" s="86">
        <v>5173.6000000000004</v>
      </c>
      <c r="H78" s="86">
        <v>418.5</v>
      </c>
      <c r="I78" s="86">
        <v>0</v>
      </c>
      <c r="J78" s="86">
        <v>1686.5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494.5</v>
      </c>
    </row>
    <row r="79" spans="1:18" ht="15" thickBot="1" x14ac:dyDescent="0.35">
      <c r="A79" s="85" t="s">
        <v>212</v>
      </c>
      <c r="B79" s="86">
        <v>0</v>
      </c>
      <c r="C79" s="86">
        <v>608.70000000000005</v>
      </c>
      <c r="D79" s="86">
        <v>0</v>
      </c>
      <c r="E79" s="86">
        <v>0</v>
      </c>
      <c r="F79" s="86">
        <v>1749.9</v>
      </c>
      <c r="G79" s="86">
        <v>5173.6000000000004</v>
      </c>
      <c r="H79" s="86">
        <v>418.5</v>
      </c>
      <c r="I79" s="86">
        <v>0</v>
      </c>
      <c r="J79" s="86">
        <v>1686.5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494.5</v>
      </c>
    </row>
    <row r="80" spans="1:18" ht="15" thickBot="1" x14ac:dyDescent="0.35">
      <c r="A80" s="85" t="s">
        <v>213</v>
      </c>
      <c r="B80" s="86">
        <v>0</v>
      </c>
      <c r="C80" s="86">
        <v>608.70000000000005</v>
      </c>
      <c r="D80" s="86">
        <v>0</v>
      </c>
      <c r="E80" s="86">
        <v>0</v>
      </c>
      <c r="F80" s="86">
        <v>1749.9</v>
      </c>
      <c r="G80" s="86">
        <v>3956.3</v>
      </c>
      <c r="H80" s="86">
        <v>418.5</v>
      </c>
      <c r="I80" s="86">
        <v>0</v>
      </c>
      <c r="J80" s="86">
        <v>1686.5</v>
      </c>
      <c r="K80" s="86">
        <v>0</v>
      </c>
      <c r="L80" s="86">
        <v>0</v>
      </c>
      <c r="M80" s="86">
        <v>0</v>
      </c>
      <c r="N80" s="86">
        <v>0</v>
      </c>
      <c r="O80" s="86">
        <v>0</v>
      </c>
      <c r="P80" s="86">
        <v>0</v>
      </c>
      <c r="Q80" s="86">
        <v>0</v>
      </c>
      <c r="R80" s="86">
        <v>494.5</v>
      </c>
    </row>
    <row r="81" spans="1:18" ht="15" thickBot="1" x14ac:dyDescent="0.35">
      <c r="A81" s="85" t="s">
        <v>215</v>
      </c>
      <c r="B81" s="86">
        <v>0</v>
      </c>
      <c r="C81" s="86">
        <v>608.70000000000005</v>
      </c>
      <c r="D81" s="86">
        <v>0</v>
      </c>
      <c r="E81" s="86">
        <v>0</v>
      </c>
      <c r="F81" s="86">
        <v>126.8</v>
      </c>
      <c r="G81" s="86">
        <v>3956.3</v>
      </c>
      <c r="H81" s="86">
        <v>418.5</v>
      </c>
      <c r="I81" s="86">
        <v>0</v>
      </c>
      <c r="J81" s="86">
        <v>1686.5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v>0</v>
      </c>
      <c r="Q81" s="86">
        <v>0</v>
      </c>
      <c r="R81" s="86">
        <v>494.5</v>
      </c>
    </row>
    <row r="82" spans="1:18" ht="15" thickBot="1" x14ac:dyDescent="0.35">
      <c r="A82" s="85" t="s">
        <v>216</v>
      </c>
      <c r="B82" s="86">
        <v>0</v>
      </c>
      <c r="C82" s="86">
        <v>608.70000000000005</v>
      </c>
      <c r="D82" s="86">
        <v>0</v>
      </c>
      <c r="E82" s="86">
        <v>0</v>
      </c>
      <c r="F82" s="86">
        <v>126.8</v>
      </c>
      <c r="G82" s="86">
        <v>63.4</v>
      </c>
      <c r="H82" s="86">
        <v>418.5</v>
      </c>
      <c r="I82" s="86">
        <v>0</v>
      </c>
      <c r="J82" s="86">
        <v>1686.5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v>0</v>
      </c>
      <c r="R82" s="86">
        <v>0</v>
      </c>
    </row>
    <row r="83" spans="1:18" ht="15" thickBot="1" x14ac:dyDescent="0.35">
      <c r="A83" s="85" t="s">
        <v>219</v>
      </c>
      <c r="B83" s="86">
        <v>0</v>
      </c>
      <c r="C83" s="86">
        <v>608.70000000000005</v>
      </c>
      <c r="D83" s="86">
        <v>0</v>
      </c>
      <c r="E83" s="86">
        <v>0</v>
      </c>
      <c r="F83" s="86">
        <v>0</v>
      </c>
      <c r="G83" s="86">
        <v>63.4</v>
      </c>
      <c r="H83" s="86">
        <v>418.5</v>
      </c>
      <c r="I83" s="86">
        <v>0</v>
      </c>
      <c r="J83" s="86">
        <v>1686.5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86">
        <v>0</v>
      </c>
    </row>
    <row r="84" spans="1:18" ht="15" thickBot="1" x14ac:dyDescent="0.35">
      <c r="A84" s="85" t="s">
        <v>221</v>
      </c>
      <c r="B84" s="86">
        <v>0</v>
      </c>
      <c r="C84" s="86">
        <v>608.70000000000005</v>
      </c>
      <c r="D84" s="86">
        <v>0</v>
      </c>
      <c r="E84" s="86">
        <v>0</v>
      </c>
      <c r="F84" s="86">
        <v>0</v>
      </c>
      <c r="G84" s="86">
        <v>0</v>
      </c>
      <c r="H84" s="86">
        <v>418.5</v>
      </c>
      <c r="I84" s="86">
        <v>0</v>
      </c>
      <c r="J84" s="86">
        <v>1686.5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86">
        <v>0</v>
      </c>
    </row>
    <row r="85" spans="1:18" ht="15" thickBot="1" x14ac:dyDescent="0.35">
      <c r="A85" s="85" t="s">
        <v>223</v>
      </c>
      <c r="B85" s="86">
        <v>0</v>
      </c>
      <c r="C85" s="86">
        <v>608.70000000000005</v>
      </c>
      <c r="D85" s="86">
        <v>0</v>
      </c>
      <c r="E85" s="86">
        <v>0</v>
      </c>
      <c r="F85" s="86">
        <v>0</v>
      </c>
      <c r="G85" s="86">
        <v>0</v>
      </c>
      <c r="H85" s="86">
        <v>418.5</v>
      </c>
      <c r="I85" s="86">
        <v>0</v>
      </c>
      <c r="J85" s="86">
        <v>824.2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  <c r="Q85" s="86">
        <v>0</v>
      </c>
      <c r="R85" s="86">
        <v>0</v>
      </c>
    </row>
    <row r="86" spans="1:18" ht="15" thickBot="1" x14ac:dyDescent="0.35">
      <c r="A86" s="85" t="s">
        <v>224</v>
      </c>
      <c r="B86" s="86">
        <v>0</v>
      </c>
      <c r="C86" s="86">
        <v>608.70000000000005</v>
      </c>
      <c r="D86" s="86">
        <v>0</v>
      </c>
      <c r="E86" s="86">
        <v>0</v>
      </c>
      <c r="F86" s="86">
        <v>0</v>
      </c>
      <c r="G86" s="86">
        <v>0</v>
      </c>
      <c r="H86" s="86">
        <v>418.5</v>
      </c>
      <c r="I86" s="86">
        <v>0</v>
      </c>
      <c r="J86" s="86">
        <v>824.2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</row>
    <row r="87" spans="1:18" ht="15" thickBot="1" x14ac:dyDescent="0.35">
      <c r="A87" s="85" t="s">
        <v>226</v>
      </c>
      <c r="B87" s="86">
        <v>0</v>
      </c>
      <c r="C87" s="86">
        <v>608.70000000000005</v>
      </c>
      <c r="D87" s="86">
        <v>0</v>
      </c>
      <c r="E87" s="86">
        <v>0</v>
      </c>
      <c r="F87" s="86">
        <v>0</v>
      </c>
      <c r="G87" s="86">
        <v>0</v>
      </c>
      <c r="H87" s="86">
        <v>418.5</v>
      </c>
      <c r="I87" s="86">
        <v>0</v>
      </c>
      <c r="J87" s="86">
        <v>824.2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</row>
    <row r="88" spans="1:18" ht="15" thickBot="1" x14ac:dyDescent="0.35">
      <c r="A88" s="85" t="s">
        <v>227</v>
      </c>
      <c r="B88" s="86">
        <v>0</v>
      </c>
      <c r="C88" s="86">
        <v>608.70000000000005</v>
      </c>
      <c r="D88" s="86">
        <v>0</v>
      </c>
      <c r="E88" s="86">
        <v>0</v>
      </c>
      <c r="F88" s="86">
        <v>0</v>
      </c>
      <c r="G88" s="86">
        <v>0</v>
      </c>
      <c r="H88" s="86">
        <v>418.5</v>
      </c>
      <c r="I88" s="86">
        <v>0</v>
      </c>
      <c r="J88" s="86">
        <v>190.2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</row>
    <row r="89" spans="1:18" ht="15" thickBot="1" x14ac:dyDescent="0.35">
      <c r="A89" s="85" t="s">
        <v>229</v>
      </c>
      <c r="B89" s="86">
        <v>0</v>
      </c>
      <c r="C89" s="86">
        <v>608.70000000000005</v>
      </c>
      <c r="D89" s="86">
        <v>0</v>
      </c>
      <c r="E89" s="86">
        <v>0</v>
      </c>
      <c r="F89" s="86">
        <v>0</v>
      </c>
      <c r="G89" s="86">
        <v>0</v>
      </c>
      <c r="H89" s="86">
        <v>228.2</v>
      </c>
      <c r="I89" s="86">
        <v>0</v>
      </c>
      <c r="J89" s="86">
        <v>190.2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0</v>
      </c>
      <c r="Q89" s="86">
        <v>0</v>
      </c>
      <c r="R89" s="86">
        <v>0</v>
      </c>
    </row>
    <row r="90" spans="1:18" ht="15" thickBot="1" x14ac:dyDescent="0.35">
      <c r="A90" s="85" t="s">
        <v>230</v>
      </c>
      <c r="B90" s="86">
        <v>0</v>
      </c>
      <c r="C90" s="86">
        <v>608.70000000000005</v>
      </c>
      <c r="D90" s="86">
        <v>0</v>
      </c>
      <c r="E90" s="86">
        <v>0</v>
      </c>
      <c r="F90" s="86">
        <v>0</v>
      </c>
      <c r="G90" s="86">
        <v>0</v>
      </c>
      <c r="H90" s="86">
        <v>228.2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86">
        <v>0</v>
      </c>
    </row>
    <row r="91" spans="1:18" ht="15" thickBot="1" x14ac:dyDescent="0.35">
      <c r="A91" s="85" t="s">
        <v>231</v>
      </c>
      <c r="B91" s="86">
        <v>0</v>
      </c>
      <c r="C91" s="86">
        <v>608.70000000000005</v>
      </c>
      <c r="D91" s="86">
        <v>0</v>
      </c>
      <c r="E91" s="86">
        <v>0</v>
      </c>
      <c r="F91" s="86">
        <v>0</v>
      </c>
      <c r="G91" s="86">
        <v>0</v>
      </c>
      <c r="H91" s="86">
        <v>228.2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86">
        <v>0</v>
      </c>
    </row>
    <row r="92" spans="1:18" ht="15" thickBot="1" x14ac:dyDescent="0.35">
      <c r="A92" s="85" t="s">
        <v>232</v>
      </c>
      <c r="B92" s="86">
        <v>0</v>
      </c>
      <c r="C92" s="86">
        <v>507.2</v>
      </c>
      <c r="D92" s="86">
        <v>0</v>
      </c>
      <c r="E92" s="86">
        <v>0</v>
      </c>
      <c r="F92" s="86">
        <v>0</v>
      </c>
      <c r="G92" s="86">
        <v>0</v>
      </c>
      <c r="H92" s="86">
        <v>101.4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86">
        <v>0</v>
      </c>
    </row>
    <row r="93" spans="1:18" ht="15" thickBot="1" x14ac:dyDescent="0.35">
      <c r="A93" s="85" t="s">
        <v>233</v>
      </c>
      <c r="B93" s="86">
        <v>0</v>
      </c>
      <c r="C93" s="86">
        <v>507.2</v>
      </c>
      <c r="D93" s="86">
        <v>0</v>
      </c>
      <c r="E93" s="86">
        <v>0</v>
      </c>
      <c r="F93" s="86">
        <v>0</v>
      </c>
      <c r="G93" s="86">
        <v>0</v>
      </c>
      <c r="H93" s="86">
        <v>101.4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0</v>
      </c>
      <c r="O93" s="86">
        <v>0</v>
      </c>
      <c r="P93" s="86">
        <v>0</v>
      </c>
      <c r="Q93" s="86">
        <v>0</v>
      </c>
      <c r="R93" s="86">
        <v>0</v>
      </c>
    </row>
    <row r="94" spans="1:18" ht="15" thickBot="1" x14ac:dyDescent="0.35">
      <c r="A94" s="85" t="s">
        <v>234</v>
      </c>
      <c r="B94" s="86">
        <v>0</v>
      </c>
      <c r="C94" s="86">
        <v>0</v>
      </c>
      <c r="D94" s="86">
        <v>0</v>
      </c>
      <c r="E94" s="86">
        <v>0</v>
      </c>
      <c r="F94" s="86">
        <v>0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86">
        <v>0</v>
      </c>
      <c r="M94" s="86">
        <v>0</v>
      </c>
      <c r="N94" s="86">
        <v>0</v>
      </c>
      <c r="O94" s="86">
        <v>0</v>
      </c>
      <c r="P94" s="86">
        <v>0</v>
      </c>
      <c r="Q94" s="86">
        <v>0</v>
      </c>
      <c r="R94" s="86">
        <v>0</v>
      </c>
    </row>
    <row r="95" spans="1:18" ht="15" thickBot="1" x14ac:dyDescent="0.35">
      <c r="A95" s="85" t="s">
        <v>235</v>
      </c>
      <c r="B95" s="86">
        <v>0</v>
      </c>
      <c r="C95" s="86">
        <v>0</v>
      </c>
      <c r="D95" s="86">
        <v>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86">
        <v>0</v>
      </c>
      <c r="O95" s="86">
        <v>0</v>
      </c>
      <c r="P95" s="86">
        <v>0</v>
      </c>
      <c r="Q95" s="86">
        <v>0</v>
      </c>
      <c r="R95" s="86">
        <v>0</v>
      </c>
    </row>
    <row r="96" spans="1:18" ht="18.600000000000001" thickBot="1" x14ac:dyDescent="0.35">
      <c r="A96" s="70"/>
    </row>
    <row r="97" spans="1:22" ht="18.600000000000001" thickBot="1" x14ac:dyDescent="0.35">
      <c r="A97" s="85" t="s">
        <v>237</v>
      </c>
      <c r="B97" s="85" t="s">
        <v>121</v>
      </c>
      <c r="C97" s="85" t="s">
        <v>122</v>
      </c>
      <c r="D97" s="85" t="s">
        <v>123</v>
      </c>
      <c r="E97" s="85" t="s">
        <v>124</v>
      </c>
      <c r="F97" s="85" t="s">
        <v>125</v>
      </c>
      <c r="G97" s="85" t="s">
        <v>126</v>
      </c>
      <c r="H97" s="85" t="s">
        <v>127</v>
      </c>
      <c r="I97" s="85" t="s">
        <v>128</v>
      </c>
      <c r="J97" s="85" t="s">
        <v>129</v>
      </c>
      <c r="K97" s="85" t="s">
        <v>130</v>
      </c>
      <c r="L97" s="85" t="s">
        <v>131</v>
      </c>
      <c r="M97" s="85" t="s">
        <v>132</v>
      </c>
      <c r="N97" s="85" t="s">
        <v>133</v>
      </c>
      <c r="O97" s="85" t="s">
        <v>134</v>
      </c>
      <c r="P97" s="85" t="s">
        <v>135</v>
      </c>
      <c r="Q97" s="85" t="s">
        <v>136</v>
      </c>
      <c r="R97" s="85" t="s">
        <v>137</v>
      </c>
      <c r="S97" s="85" t="s">
        <v>238</v>
      </c>
      <c r="T97" s="85" t="s">
        <v>239</v>
      </c>
      <c r="U97" s="85" t="s">
        <v>240</v>
      </c>
      <c r="V97" s="85" t="s">
        <v>241</v>
      </c>
    </row>
    <row r="98" spans="1:22" ht="15" thickBot="1" x14ac:dyDescent="0.35">
      <c r="A98" s="85" t="s">
        <v>139</v>
      </c>
      <c r="B98" s="86">
        <v>2206.4</v>
      </c>
      <c r="C98" s="86">
        <v>608.70000000000005</v>
      </c>
      <c r="D98" s="86">
        <v>63.4</v>
      </c>
      <c r="E98" s="86">
        <v>0</v>
      </c>
      <c r="F98" s="86">
        <v>0</v>
      </c>
      <c r="G98" s="86">
        <v>5173.6000000000004</v>
      </c>
      <c r="H98" s="86">
        <v>418.5</v>
      </c>
      <c r="I98" s="86">
        <v>0</v>
      </c>
      <c r="J98" s="86">
        <v>1686.5</v>
      </c>
      <c r="K98" s="86">
        <v>0</v>
      </c>
      <c r="L98" s="86">
        <v>0</v>
      </c>
      <c r="M98" s="86">
        <v>0</v>
      </c>
      <c r="N98" s="86">
        <v>0</v>
      </c>
      <c r="O98" s="86">
        <v>0</v>
      </c>
      <c r="P98" s="86">
        <v>0</v>
      </c>
      <c r="Q98" s="86">
        <v>1394.9</v>
      </c>
      <c r="R98" s="86">
        <v>1635.8</v>
      </c>
      <c r="S98" s="86">
        <v>13187.7</v>
      </c>
      <c r="T98" s="86">
        <v>13000</v>
      </c>
      <c r="U98" s="86">
        <v>-187.7</v>
      </c>
      <c r="V98" s="86">
        <v>-1.44</v>
      </c>
    </row>
    <row r="99" spans="1:22" ht="15" thickBot="1" x14ac:dyDescent="0.35">
      <c r="A99" s="85" t="s">
        <v>140</v>
      </c>
      <c r="B99" s="86">
        <v>2206.4</v>
      </c>
      <c r="C99" s="86">
        <v>1775.3</v>
      </c>
      <c r="D99" s="86">
        <v>0</v>
      </c>
      <c r="E99" s="86">
        <v>0</v>
      </c>
      <c r="F99" s="86">
        <v>0</v>
      </c>
      <c r="G99" s="86">
        <v>5173.6000000000004</v>
      </c>
      <c r="H99" s="86">
        <v>418.5</v>
      </c>
      <c r="I99" s="86">
        <v>380.4</v>
      </c>
      <c r="J99" s="86">
        <v>824.2</v>
      </c>
      <c r="K99" s="86">
        <v>0</v>
      </c>
      <c r="L99" s="86">
        <v>0</v>
      </c>
      <c r="M99" s="86">
        <v>0</v>
      </c>
      <c r="N99" s="86">
        <v>0</v>
      </c>
      <c r="O99" s="86">
        <v>0</v>
      </c>
      <c r="P99" s="86">
        <v>0</v>
      </c>
      <c r="Q99" s="86">
        <v>1394.9</v>
      </c>
      <c r="R99" s="86">
        <v>0</v>
      </c>
      <c r="S99" s="86">
        <v>12173.3</v>
      </c>
      <c r="T99" s="86">
        <v>12000</v>
      </c>
      <c r="U99" s="86">
        <v>-173.3</v>
      </c>
      <c r="V99" s="86">
        <v>-1.44</v>
      </c>
    </row>
    <row r="100" spans="1:22" ht="15" thickBot="1" x14ac:dyDescent="0.35">
      <c r="A100" s="85" t="s">
        <v>141</v>
      </c>
      <c r="B100" s="86">
        <v>2206.4</v>
      </c>
      <c r="C100" s="86">
        <v>2282.5</v>
      </c>
      <c r="D100" s="86">
        <v>0</v>
      </c>
      <c r="E100" s="86">
        <v>0</v>
      </c>
      <c r="F100" s="86">
        <v>0</v>
      </c>
      <c r="G100" s="86">
        <v>5173.6000000000004</v>
      </c>
      <c r="H100" s="86">
        <v>418.5</v>
      </c>
      <c r="I100" s="86">
        <v>0</v>
      </c>
      <c r="J100" s="86">
        <v>824.2</v>
      </c>
      <c r="K100" s="86">
        <v>0</v>
      </c>
      <c r="L100" s="86">
        <v>0</v>
      </c>
      <c r="M100" s="86">
        <v>887.6</v>
      </c>
      <c r="N100" s="86">
        <v>0</v>
      </c>
      <c r="O100" s="86">
        <v>0</v>
      </c>
      <c r="P100" s="86">
        <v>0</v>
      </c>
      <c r="Q100" s="86">
        <v>1394.9</v>
      </c>
      <c r="R100" s="86">
        <v>0</v>
      </c>
      <c r="S100" s="86">
        <v>13187.7</v>
      </c>
      <c r="T100" s="86">
        <v>13000</v>
      </c>
      <c r="U100" s="86">
        <v>-187.7</v>
      </c>
      <c r="V100" s="86">
        <v>-1.44</v>
      </c>
    </row>
    <row r="101" spans="1:22" ht="15" thickBot="1" x14ac:dyDescent="0.35">
      <c r="A101" s="85" t="s">
        <v>142</v>
      </c>
      <c r="B101" s="86">
        <v>0</v>
      </c>
      <c r="C101" s="86">
        <v>2282.5</v>
      </c>
      <c r="D101" s="86">
        <v>0</v>
      </c>
      <c r="E101" s="86">
        <v>0</v>
      </c>
      <c r="F101" s="86">
        <v>0</v>
      </c>
      <c r="G101" s="86">
        <v>5173.6000000000004</v>
      </c>
      <c r="H101" s="86">
        <v>418.5</v>
      </c>
      <c r="I101" s="86">
        <v>0</v>
      </c>
      <c r="J101" s="86">
        <v>0</v>
      </c>
      <c r="K101" s="86">
        <v>0</v>
      </c>
      <c r="L101" s="86">
        <v>0</v>
      </c>
      <c r="M101" s="86">
        <v>887.6</v>
      </c>
      <c r="N101" s="86">
        <v>1521.7</v>
      </c>
      <c r="O101" s="86">
        <v>0</v>
      </c>
      <c r="P101" s="86">
        <v>0</v>
      </c>
      <c r="Q101" s="86">
        <v>1394.9</v>
      </c>
      <c r="R101" s="86">
        <v>494.5</v>
      </c>
      <c r="S101" s="86">
        <v>12173.3</v>
      </c>
      <c r="T101" s="86">
        <v>12000</v>
      </c>
      <c r="U101" s="86">
        <v>-173.3</v>
      </c>
      <c r="V101" s="86">
        <v>-1.44</v>
      </c>
    </row>
    <row r="102" spans="1:22" ht="15" thickBot="1" x14ac:dyDescent="0.35">
      <c r="A102" s="85" t="s">
        <v>143</v>
      </c>
      <c r="B102" s="86">
        <v>494.5</v>
      </c>
      <c r="C102" s="86">
        <v>0</v>
      </c>
      <c r="D102" s="86">
        <v>0</v>
      </c>
      <c r="E102" s="86">
        <v>0</v>
      </c>
      <c r="F102" s="86">
        <v>126.8</v>
      </c>
      <c r="G102" s="86">
        <v>63.4</v>
      </c>
      <c r="H102" s="86">
        <v>862.3</v>
      </c>
      <c r="I102" s="86">
        <v>0</v>
      </c>
      <c r="J102" s="86">
        <v>2954.6</v>
      </c>
      <c r="K102" s="86">
        <v>0</v>
      </c>
      <c r="L102" s="86">
        <v>0</v>
      </c>
      <c r="M102" s="86">
        <v>887.6</v>
      </c>
      <c r="N102" s="86">
        <v>0</v>
      </c>
      <c r="O102" s="86">
        <v>0</v>
      </c>
      <c r="P102" s="86">
        <v>0</v>
      </c>
      <c r="Q102" s="86">
        <v>1394.9</v>
      </c>
      <c r="R102" s="86">
        <v>0</v>
      </c>
      <c r="S102" s="86">
        <v>6784.1</v>
      </c>
      <c r="T102" s="86">
        <v>11000</v>
      </c>
      <c r="U102" s="86">
        <v>4215.8999999999996</v>
      </c>
      <c r="V102" s="86">
        <v>38.33</v>
      </c>
    </row>
    <row r="103" spans="1:22" ht="15" thickBot="1" x14ac:dyDescent="0.35">
      <c r="A103" s="85" t="s">
        <v>144</v>
      </c>
      <c r="B103" s="86">
        <v>2815.1</v>
      </c>
      <c r="C103" s="86">
        <v>1014.4</v>
      </c>
      <c r="D103" s="86">
        <v>0</v>
      </c>
      <c r="E103" s="86">
        <v>0</v>
      </c>
      <c r="F103" s="86">
        <v>0</v>
      </c>
      <c r="G103" s="86">
        <v>3956.3</v>
      </c>
      <c r="H103" s="86">
        <v>418.5</v>
      </c>
      <c r="I103" s="86">
        <v>0</v>
      </c>
      <c r="J103" s="86">
        <v>1686.5</v>
      </c>
      <c r="K103" s="86">
        <v>0</v>
      </c>
      <c r="L103" s="86">
        <v>0</v>
      </c>
      <c r="M103" s="86">
        <v>887.6</v>
      </c>
      <c r="N103" s="86">
        <v>0</v>
      </c>
      <c r="O103" s="86">
        <v>0</v>
      </c>
      <c r="P103" s="86">
        <v>0</v>
      </c>
      <c r="Q103" s="86">
        <v>1394.9</v>
      </c>
      <c r="R103" s="86">
        <v>0</v>
      </c>
      <c r="S103" s="86">
        <v>12173.3</v>
      </c>
      <c r="T103" s="86">
        <v>12000</v>
      </c>
      <c r="U103" s="86">
        <v>-173.3</v>
      </c>
      <c r="V103" s="86">
        <v>-1.44</v>
      </c>
    </row>
    <row r="104" spans="1:22" ht="15" thickBot="1" x14ac:dyDescent="0.35">
      <c r="A104" s="85" t="s">
        <v>145</v>
      </c>
      <c r="B104" s="86">
        <v>608.70000000000005</v>
      </c>
      <c r="C104" s="86">
        <v>608.70000000000005</v>
      </c>
      <c r="D104" s="86">
        <v>0</v>
      </c>
      <c r="E104" s="86">
        <v>0</v>
      </c>
      <c r="F104" s="86">
        <v>0</v>
      </c>
      <c r="G104" s="86">
        <v>5173.6000000000004</v>
      </c>
      <c r="H104" s="86">
        <v>418.5</v>
      </c>
      <c r="I104" s="86">
        <v>0</v>
      </c>
      <c r="J104" s="86">
        <v>2954.6</v>
      </c>
      <c r="K104" s="86">
        <v>0</v>
      </c>
      <c r="L104" s="86">
        <v>0</v>
      </c>
      <c r="M104" s="86">
        <v>0</v>
      </c>
      <c r="N104" s="86">
        <v>0</v>
      </c>
      <c r="O104" s="86">
        <v>0</v>
      </c>
      <c r="P104" s="86">
        <v>0</v>
      </c>
      <c r="Q104" s="86">
        <v>1394.9</v>
      </c>
      <c r="R104" s="86">
        <v>0</v>
      </c>
      <c r="S104" s="86">
        <v>11158.8</v>
      </c>
      <c r="T104" s="86">
        <v>11000</v>
      </c>
      <c r="U104" s="86">
        <v>-158.80000000000001</v>
      </c>
      <c r="V104" s="86">
        <v>-1.44</v>
      </c>
    </row>
    <row r="105" spans="1:22" ht="15" thickBot="1" x14ac:dyDescent="0.35">
      <c r="A105" s="85" t="s">
        <v>146</v>
      </c>
      <c r="B105" s="86">
        <v>2206.4</v>
      </c>
      <c r="C105" s="86">
        <v>608.70000000000005</v>
      </c>
      <c r="D105" s="86">
        <v>0</v>
      </c>
      <c r="E105" s="86">
        <v>0</v>
      </c>
      <c r="F105" s="86">
        <v>0</v>
      </c>
      <c r="G105" s="86">
        <v>5173.6000000000004</v>
      </c>
      <c r="H105" s="86">
        <v>228.2</v>
      </c>
      <c r="I105" s="86">
        <v>0</v>
      </c>
      <c r="J105" s="86">
        <v>1686.5</v>
      </c>
      <c r="K105" s="86">
        <v>0</v>
      </c>
      <c r="L105" s="86">
        <v>0</v>
      </c>
      <c r="M105" s="86">
        <v>887.6</v>
      </c>
      <c r="N105" s="86">
        <v>1521.7</v>
      </c>
      <c r="O105" s="86">
        <v>0</v>
      </c>
      <c r="P105" s="86">
        <v>0</v>
      </c>
      <c r="Q105" s="86">
        <v>1394.9</v>
      </c>
      <c r="R105" s="86">
        <v>494.5</v>
      </c>
      <c r="S105" s="86">
        <v>14202.1</v>
      </c>
      <c r="T105" s="86">
        <v>14000</v>
      </c>
      <c r="U105" s="86">
        <v>-202.1</v>
      </c>
      <c r="V105" s="86">
        <v>-1.44</v>
      </c>
    </row>
    <row r="106" spans="1:22" ht="15" thickBot="1" x14ac:dyDescent="0.35">
      <c r="A106" s="85" t="s">
        <v>147</v>
      </c>
      <c r="B106" s="86">
        <v>608.70000000000005</v>
      </c>
      <c r="C106" s="86">
        <v>608.70000000000005</v>
      </c>
      <c r="D106" s="86">
        <v>0</v>
      </c>
      <c r="E106" s="86">
        <v>0</v>
      </c>
      <c r="F106" s="86">
        <v>0</v>
      </c>
      <c r="G106" s="86">
        <v>5237</v>
      </c>
      <c r="H106" s="86">
        <v>228.2</v>
      </c>
      <c r="I106" s="86">
        <v>0</v>
      </c>
      <c r="J106" s="86">
        <v>1686.5</v>
      </c>
      <c r="K106" s="86">
        <v>0</v>
      </c>
      <c r="L106" s="86">
        <v>0</v>
      </c>
      <c r="M106" s="86">
        <v>887.6</v>
      </c>
      <c r="N106" s="86">
        <v>1521.7</v>
      </c>
      <c r="O106" s="86">
        <v>0</v>
      </c>
      <c r="P106" s="86">
        <v>0</v>
      </c>
      <c r="Q106" s="86">
        <v>1394.9</v>
      </c>
      <c r="R106" s="86">
        <v>0</v>
      </c>
      <c r="S106" s="86">
        <v>12173.3</v>
      </c>
      <c r="T106" s="86">
        <v>12000</v>
      </c>
      <c r="U106" s="86">
        <v>-173.3</v>
      </c>
      <c r="V106" s="86">
        <v>-1.44</v>
      </c>
    </row>
    <row r="107" spans="1:22" ht="15" thickBot="1" x14ac:dyDescent="0.35">
      <c r="A107" s="85" t="s">
        <v>148</v>
      </c>
      <c r="B107" s="86">
        <v>2206.4</v>
      </c>
      <c r="C107" s="86">
        <v>507.2</v>
      </c>
      <c r="D107" s="86">
        <v>0</v>
      </c>
      <c r="E107" s="86">
        <v>0</v>
      </c>
      <c r="F107" s="86">
        <v>0</v>
      </c>
      <c r="G107" s="86">
        <v>5237</v>
      </c>
      <c r="H107" s="86">
        <v>228.2</v>
      </c>
      <c r="I107" s="86">
        <v>0</v>
      </c>
      <c r="J107" s="86">
        <v>190.2</v>
      </c>
      <c r="K107" s="86">
        <v>0</v>
      </c>
      <c r="L107" s="86">
        <v>0</v>
      </c>
      <c r="M107" s="86">
        <v>887.6</v>
      </c>
      <c r="N107" s="86">
        <v>1521.7</v>
      </c>
      <c r="O107" s="86">
        <v>0</v>
      </c>
      <c r="P107" s="86">
        <v>0</v>
      </c>
      <c r="Q107" s="86">
        <v>1394.9</v>
      </c>
      <c r="R107" s="86">
        <v>0</v>
      </c>
      <c r="S107" s="86">
        <v>12173.3</v>
      </c>
      <c r="T107" s="86">
        <v>12000</v>
      </c>
      <c r="U107" s="86">
        <v>-173.3</v>
      </c>
      <c r="V107" s="86">
        <v>-1.44</v>
      </c>
    </row>
    <row r="108" spans="1:22" ht="15" thickBot="1" x14ac:dyDescent="0.35">
      <c r="A108" s="85" t="s">
        <v>149</v>
      </c>
      <c r="B108" s="86">
        <v>2815.1</v>
      </c>
      <c r="C108" s="86">
        <v>608.70000000000005</v>
      </c>
      <c r="D108" s="86">
        <v>0</v>
      </c>
      <c r="E108" s="86">
        <v>0</v>
      </c>
      <c r="F108" s="86">
        <v>0</v>
      </c>
      <c r="G108" s="86">
        <v>5237</v>
      </c>
      <c r="H108" s="86">
        <v>228.2</v>
      </c>
      <c r="I108" s="86">
        <v>0</v>
      </c>
      <c r="J108" s="86">
        <v>0</v>
      </c>
      <c r="K108" s="86">
        <v>0</v>
      </c>
      <c r="L108" s="86">
        <v>0</v>
      </c>
      <c r="M108" s="86">
        <v>887.6</v>
      </c>
      <c r="N108" s="86">
        <v>1521.7</v>
      </c>
      <c r="O108" s="86">
        <v>0</v>
      </c>
      <c r="P108" s="86">
        <v>0</v>
      </c>
      <c r="Q108" s="86">
        <v>1394.9</v>
      </c>
      <c r="R108" s="86">
        <v>1509</v>
      </c>
      <c r="S108" s="86">
        <v>14202.1</v>
      </c>
      <c r="T108" s="86">
        <v>14000</v>
      </c>
      <c r="U108" s="86">
        <v>-202.1</v>
      </c>
      <c r="V108" s="86">
        <v>-1.44</v>
      </c>
    </row>
    <row r="109" spans="1:22" ht="15" thickBot="1" x14ac:dyDescent="0.35">
      <c r="A109" s="85" t="s">
        <v>150</v>
      </c>
      <c r="B109" s="86">
        <v>2206.4</v>
      </c>
      <c r="C109" s="86">
        <v>608.70000000000005</v>
      </c>
      <c r="D109" s="86">
        <v>0</v>
      </c>
      <c r="E109" s="86">
        <v>0</v>
      </c>
      <c r="F109" s="86">
        <v>0</v>
      </c>
      <c r="G109" s="86">
        <v>5237</v>
      </c>
      <c r="H109" s="86">
        <v>0</v>
      </c>
      <c r="I109" s="86">
        <v>0</v>
      </c>
      <c r="J109" s="86">
        <v>824.2</v>
      </c>
      <c r="K109" s="86">
        <v>0</v>
      </c>
      <c r="L109" s="86">
        <v>0</v>
      </c>
      <c r="M109" s="86">
        <v>887.6</v>
      </c>
      <c r="N109" s="86">
        <v>0</v>
      </c>
      <c r="O109" s="86">
        <v>0</v>
      </c>
      <c r="P109" s="86">
        <v>0</v>
      </c>
      <c r="Q109" s="86">
        <v>1394.9</v>
      </c>
      <c r="R109" s="86">
        <v>0</v>
      </c>
      <c r="S109" s="86">
        <v>11158.8</v>
      </c>
      <c r="T109" s="86">
        <v>11000</v>
      </c>
      <c r="U109" s="86">
        <v>-158.80000000000001</v>
      </c>
      <c r="V109" s="86">
        <v>-1.44</v>
      </c>
    </row>
    <row r="110" spans="1:22" ht="15" thickBot="1" x14ac:dyDescent="0.35">
      <c r="A110" s="85" t="s">
        <v>151</v>
      </c>
      <c r="B110" s="86">
        <v>2815.1</v>
      </c>
      <c r="C110" s="86">
        <v>608.70000000000005</v>
      </c>
      <c r="D110" s="86">
        <v>0</v>
      </c>
      <c r="E110" s="86">
        <v>0</v>
      </c>
      <c r="F110" s="86">
        <v>0</v>
      </c>
      <c r="G110" s="86">
        <v>5173.6000000000004</v>
      </c>
      <c r="H110" s="86">
        <v>0</v>
      </c>
      <c r="I110" s="86">
        <v>0</v>
      </c>
      <c r="J110" s="86">
        <v>1686.5</v>
      </c>
      <c r="K110" s="86">
        <v>0</v>
      </c>
      <c r="L110" s="86">
        <v>0</v>
      </c>
      <c r="M110" s="86">
        <v>887.6</v>
      </c>
      <c r="N110" s="86">
        <v>0</v>
      </c>
      <c r="O110" s="86">
        <v>0</v>
      </c>
      <c r="P110" s="86">
        <v>0</v>
      </c>
      <c r="Q110" s="86">
        <v>1394.9</v>
      </c>
      <c r="R110" s="86">
        <v>1635.8</v>
      </c>
      <c r="S110" s="86">
        <v>14202.1</v>
      </c>
      <c r="T110" s="86">
        <v>14000</v>
      </c>
      <c r="U110" s="86">
        <v>-202.1</v>
      </c>
      <c r="V110" s="86">
        <v>-1.44</v>
      </c>
    </row>
    <row r="111" spans="1:22" ht="15" thickBot="1" x14ac:dyDescent="0.35">
      <c r="A111" s="85" t="s">
        <v>152</v>
      </c>
      <c r="B111" s="86">
        <v>0</v>
      </c>
      <c r="C111" s="86">
        <v>608.70000000000005</v>
      </c>
      <c r="D111" s="86">
        <v>0</v>
      </c>
      <c r="E111" s="86">
        <v>0</v>
      </c>
      <c r="F111" s="86">
        <v>1749.9</v>
      </c>
      <c r="G111" s="86">
        <v>5173.6000000000004</v>
      </c>
      <c r="H111" s="86">
        <v>418.5</v>
      </c>
      <c r="I111" s="86">
        <v>0</v>
      </c>
      <c r="J111" s="86">
        <v>2954.6</v>
      </c>
      <c r="K111" s="86">
        <v>0</v>
      </c>
      <c r="L111" s="86">
        <v>0</v>
      </c>
      <c r="M111" s="86">
        <v>887.6</v>
      </c>
      <c r="N111" s="86">
        <v>0</v>
      </c>
      <c r="O111" s="86">
        <v>0</v>
      </c>
      <c r="P111" s="86">
        <v>0</v>
      </c>
      <c r="Q111" s="86">
        <v>1394.9</v>
      </c>
      <c r="R111" s="86">
        <v>0</v>
      </c>
      <c r="S111" s="86">
        <v>13187.7</v>
      </c>
      <c r="T111" s="86">
        <v>13000</v>
      </c>
      <c r="U111" s="86">
        <v>-187.7</v>
      </c>
      <c r="V111" s="86">
        <v>-1.44</v>
      </c>
    </row>
    <row r="112" spans="1:22" ht="15" thickBot="1" x14ac:dyDescent="0.35">
      <c r="A112" s="85" t="s">
        <v>153</v>
      </c>
      <c r="B112" s="86">
        <v>2206.4</v>
      </c>
      <c r="C112" s="86">
        <v>608.70000000000005</v>
      </c>
      <c r="D112" s="86">
        <v>0</v>
      </c>
      <c r="E112" s="86">
        <v>0</v>
      </c>
      <c r="F112" s="86">
        <v>2460</v>
      </c>
      <c r="G112" s="86">
        <v>0</v>
      </c>
      <c r="H112" s="86">
        <v>418.5</v>
      </c>
      <c r="I112" s="86">
        <v>0</v>
      </c>
      <c r="J112" s="86">
        <v>2257.1</v>
      </c>
      <c r="K112" s="86">
        <v>0</v>
      </c>
      <c r="L112" s="86">
        <v>0</v>
      </c>
      <c r="M112" s="86">
        <v>887.6</v>
      </c>
      <c r="N112" s="86">
        <v>0</v>
      </c>
      <c r="O112" s="86">
        <v>0</v>
      </c>
      <c r="P112" s="86">
        <v>0</v>
      </c>
      <c r="Q112" s="86">
        <v>1394.9</v>
      </c>
      <c r="R112" s="86">
        <v>2954.6</v>
      </c>
      <c r="S112" s="86">
        <v>13187.7</v>
      </c>
      <c r="T112" s="86">
        <v>13000</v>
      </c>
      <c r="U112" s="86">
        <v>-187.7</v>
      </c>
      <c r="V112" s="86">
        <v>-1.44</v>
      </c>
    </row>
    <row r="113" spans="1:22" ht="15" thickBot="1" x14ac:dyDescent="0.35">
      <c r="A113" s="85" t="s">
        <v>154</v>
      </c>
      <c r="B113" s="86">
        <v>2206.4</v>
      </c>
      <c r="C113" s="86">
        <v>0</v>
      </c>
      <c r="D113" s="86">
        <v>0</v>
      </c>
      <c r="E113" s="86">
        <v>3144.8</v>
      </c>
      <c r="F113" s="86">
        <v>1749.9</v>
      </c>
      <c r="G113" s="86">
        <v>63.4</v>
      </c>
      <c r="H113" s="86">
        <v>418.5</v>
      </c>
      <c r="I113" s="86">
        <v>0</v>
      </c>
      <c r="J113" s="86">
        <v>1686.5</v>
      </c>
      <c r="K113" s="86">
        <v>0</v>
      </c>
      <c r="L113" s="86">
        <v>0</v>
      </c>
      <c r="M113" s="86">
        <v>887.6</v>
      </c>
      <c r="N113" s="86">
        <v>0</v>
      </c>
      <c r="O113" s="86">
        <v>0</v>
      </c>
      <c r="P113" s="86">
        <v>0</v>
      </c>
      <c r="Q113" s="86">
        <v>1394.9</v>
      </c>
      <c r="R113" s="86">
        <v>1635.8</v>
      </c>
      <c r="S113" s="86">
        <v>13187.7</v>
      </c>
      <c r="T113" s="86">
        <v>13000</v>
      </c>
      <c r="U113" s="86">
        <v>-187.7</v>
      </c>
      <c r="V113" s="86">
        <v>-1.44</v>
      </c>
    </row>
    <row r="114" spans="1:22" ht="15" thickBot="1" x14ac:dyDescent="0.35">
      <c r="A114" s="85" t="s">
        <v>155</v>
      </c>
      <c r="B114" s="86">
        <v>0</v>
      </c>
      <c r="C114" s="86">
        <v>608.70000000000005</v>
      </c>
      <c r="D114" s="86">
        <v>0</v>
      </c>
      <c r="E114" s="86">
        <v>8584.7000000000007</v>
      </c>
      <c r="F114" s="86">
        <v>1749.9</v>
      </c>
      <c r="G114" s="86">
        <v>63.4</v>
      </c>
      <c r="H114" s="86">
        <v>418.5</v>
      </c>
      <c r="I114" s="86">
        <v>0</v>
      </c>
      <c r="J114" s="86">
        <v>0</v>
      </c>
      <c r="K114" s="86">
        <v>0</v>
      </c>
      <c r="L114" s="86">
        <v>0</v>
      </c>
      <c r="M114" s="86">
        <v>887.6</v>
      </c>
      <c r="N114" s="86">
        <v>0</v>
      </c>
      <c r="O114" s="86">
        <v>0</v>
      </c>
      <c r="P114" s="86">
        <v>0</v>
      </c>
      <c r="Q114" s="86">
        <v>1394.9</v>
      </c>
      <c r="R114" s="86">
        <v>494.5</v>
      </c>
      <c r="S114" s="86">
        <v>14202.1</v>
      </c>
      <c r="T114" s="86">
        <v>14000</v>
      </c>
      <c r="U114" s="86">
        <v>-202.1</v>
      </c>
      <c r="V114" s="86">
        <v>-1.44</v>
      </c>
    </row>
    <row r="115" spans="1:22" ht="15" thickBot="1" x14ac:dyDescent="0.35">
      <c r="A115" s="85" t="s">
        <v>156</v>
      </c>
      <c r="B115" s="86">
        <v>2815.1</v>
      </c>
      <c r="C115" s="86">
        <v>507.2</v>
      </c>
      <c r="D115" s="86">
        <v>0</v>
      </c>
      <c r="E115" s="86">
        <v>2130.3000000000002</v>
      </c>
      <c r="F115" s="86">
        <v>1749.9</v>
      </c>
      <c r="G115" s="86">
        <v>63.4</v>
      </c>
      <c r="H115" s="86">
        <v>418.5</v>
      </c>
      <c r="I115" s="86">
        <v>0</v>
      </c>
      <c r="J115" s="86">
        <v>190.2</v>
      </c>
      <c r="K115" s="86">
        <v>0</v>
      </c>
      <c r="L115" s="86">
        <v>0</v>
      </c>
      <c r="M115" s="86">
        <v>887.6</v>
      </c>
      <c r="N115" s="86">
        <v>1521.7</v>
      </c>
      <c r="O115" s="86">
        <v>0</v>
      </c>
      <c r="P115" s="86">
        <v>0</v>
      </c>
      <c r="Q115" s="86">
        <v>1394.9</v>
      </c>
      <c r="R115" s="86">
        <v>1509</v>
      </c>
      <c r="S115" s="86">
        <v>13187.7</v>
      </c>
      <c r="T115" s="86">
        <v>13000</v>
      </c>
      <c r="U115" s="86">
        <v>-187.7</v>
      </c>
      <c r="V115" s="86">
        <v>-1.44</v>
      </c>
    </row>
    <row r="116" spans="1:22" ht="15" thickBot="1" x14ac:dyDescent="0.35">
      <c r="A116" s="85" t="s">
        <v>157</v>
      </c>
      <c r="B116" s="86">
        <v>0</v>
      </c>
      <c r="C116" s="86">
        <v>608.70000000000005</v>
      </c>
      <c r="D116" s="86">
        <v>0</v>
      </c>
      <c r="E116" s="86">
        <v>0</v>
      </c>
      <c r="F116" s="86">
        <v>126.8</v>
      </c>
      <c r="G116" s="86">
        <v>5173.6000000000004</v>
      </c>
      <c r="H116" s="86">
        <v>418.5</v>
      </c>
      <c r="I116" s="86">
        <v>0</v>
      </c>
      <c r="J116" s="86">
        <v>0</v>
      </c>
      <c r="K116" s="86">
        <v>0</v>
      </c>
      <c r="L116" s="86">
        <v>405.8</v>
      </c>
      <c r="M116" s="86">
        <v>0</v>
      </c>
      <c r="N116" s="86">
        <v>1521.7</v>
      </c>
      <c r="O116" s="86">
        <v>0</v>
      </c>
      <c r="P116" s="86">
        <v>0</v>
      </c>
      <c r="Q116" s="86">
        <v>1394.9</v>
      </c>
      <c r="R116" s="86">
        <v>1509</v>
      </c>
      <c r="S116" s="86">
        <v>11158.8</v>
      </c>
      <c r="T116" s="86">
        <v>11000</v>
      </c>
      <c r="U116" s="86">
        <v>-158.80000000000001</v>
      </c>
      <c r="V116" s="86">
        <v>-1.44</v>
      </c>
    </row>
    <row r="117" spans="1:22" ht="15" thickBot="1" x14ac:dyDescent="0.35">
      <c r="A117" s="85" t="s">
        <v>158</v>
      </c>
      <c r="B117" s="86">
        <v>608.70000000000005</v>
      </c>
      <c r="C117" s="86">
        <v>2282.5</v>
      </c>
      <c r="D117" s="86">
        <v>1179.3</v>
      </c>
      <c r="E117" s="86">
        <v>0</v>
      </c>
      <c r="F117" s="86">
        <v>0</v>
      </c>
      <c r="G117" s="86">
        <v>5173.6000000000004</v>
      </c>
      <c r="H117" s="86">
        <v>228.2</v>
      </c>
      <c r="I117" s="86">
        <v>0</v>
      </c>
      <c r="J117" s="86">
        <v>2954.6</v>
      </c>
      <c r="K117" s="86">
        <v>0</v>
      </c>
      <c r="L117" s="86">
        <v>0</v>
      </c>
      <c r="M117" s="86">
        <v>887.6</v>
      </c>
      <c r="N117" s="86">
        <v>1521.7</v>
      </c>
      <c r="O117" s="86">
        <v>0</v>
      </c>
      <c r="P117" s="86">
        <v>0</v>
      </c>
      <c r="Q117" s="86">
        <v>1394.9</v>
      </c>
      <c r="R117" s="86">
        <v>0</v>
      </c>
      <c r="S117" s="86">
        <v>16231</v>
      </c>
      <c r="T117" s="86">
        <v>16000</v>
      </c>
      <c r="U117" s="86">
        <v>-231</v>
      </c>
      <c r="V117" s="86">
        <v>-1.44</v>
      </c>
    </row>
    <row r="118" spans="1:22" ht="15" thickBot="1" x14ac:dyDescent="0.35">
      <c r="A118" s="85" t="s">
        <v>159</v>
      </c>
      <c r="B118" s="86">
        <v>608.70000000000005</v>
      </c>
      <c r="C118" s="86">
        <v>608.70000000000005</v>
      </c>
      <c r="D118" s="86">
        <v>1179.3</v>
      </c>
      <c r="E118" s="86">
        <v>0</v>
      </c>
      <c r="F118" s="86">
        <v>1749.9</v>
      </c>
      <c r="G118" s="86">
        <v>3956.3</v>
      </c>
      <c r="H118" s="86">
        <v>862.3</v>
      </c>
      <c r="I118" s="86">
        <v>380.4</v>
      </c>
      <c r="J118" s="86">
        <v>2954.6</v>
      </c>
      <c r="K118" s="86">
        <v>0</v>
      </c>
      <c r="L118" s="86">
        <v>0</v>
      </c>
      <c r="M118" s="86">
        <v>0</v>
      </c>
      <c r="N118" s="86">
        <v>1521.7</v>
      </c>
      <c r="O118" s="86">
        <v>0</v>
      </c>
      <c r="P118" s="86">
        <v>0</v>
      </c>
      <c r="Q118" s="86">
        <v>1394.9</v>
      </c>
      <c r="R118" s="86">
        <v>0</v>
      </c>
      <c r="S118" s="86">
        <v>15216.6</v>
      </c>
      <c r="T118" s="86">
        <v>15000</v>
      </c>
      <c r="U118" s="86">
        <v>-216.6</v>
      </c>
      <c r="V118" s="86">
        <v>-1.44</v>
      </c>
    </row>
    <row r="119" spans="1:22" ht="15" thickBot="1" x14ac:dyDescent="0.35">
      <c r="A119" s="85" t="s">
        <v>160</v>
      </c>
      <c r="B119" s="86">
        <v>608.70000000000005</v>
      </c>
      <c r="C119" s="86">
        <v>2282.5</v>
      </c>
      <c r="D119" s="86">
        <v>1179.3</v>
      </c>
      <c r="E119" s="86">
        <v>0</v>
      </c>
      <c r="F119" s="86">
        <v>1749.9</v>
      </c>
      <c r="G119" s="86">
        <v>0</v>
      </c>
      <c r="H119" s="86">
        <v>862.3</v>
      </c>
      <c r="I119" s="86">
        <v>0</v>
      </c>
      <c r="J119" s="86">
        <v>1686.5</v>
      </c>
      <c r="K119" s="86">
        <v>0</v>
      </c>
      <c r="L119" s="86">
        <v>0</v>
      </c>
      <c r="M119" s="86">
        <v>887.6</v>
      </c>
      <c r="N119" s="86">
        <v>1521.7</v>
      </c>
      <c r="O119" s="86">
        <v>0</v>
      </c>
      <c r="P119" s="86">
        <v>0</v>
      </c>
      <c r="Q119" s="86">
        <v>1394.9</v>
      </c>
      <c r="R119" s="86">
        <v>0</v>
      </c>
      <c r="S119" s="86">
        <v>12173.3</v>
      </c>
      <c r="T119" s="86">
        <v>12000</v>
      </c>
      <c r="U119" s="86">
        <v>-173.3</v>
      </c>
      <c r="V119" s="86">
        <v>-1.44</v>
      </c>
    </row>
    <row r="120" spans="1:22" ht="15" thickBot="1" x14ac:dyDescent="0.35">
      <c r="A120" s="85" t="s">
        <v>161</v>
      </c>
      <c r="B120" s="86">
        <v>0</v>
      </c>
      <c r="C120" s="86">
        <v>608.70000000000005</v>
      </c>
      <c r="D120" s="86">
        <v>1179.3</v>
      </c>
      <c r="E120" s="86">
        <v>0</v>
      </c>
      <c r="F120" s="86">
        <v>2460</v>
      </c>
      <c r="G120" s="86">
        <v>0</v>
      </c>
      <c r="H120" s="86">
        <v>862.3</v>
      </c>
      <c r="I120" s="86">
        <v>0</v>
      </c>
      <c r="J120" s="86">
        <v>2257.1</v>
      </c>
      <c r="K120" s="86">
        <v>0</v>
      </c>
      <c r="L120" s="86">
        <v>0</v>
      </c>
      <c r="M120" s="86">
        <v>887.6</v>
      </c>
      <c r="N120" s="86">
        <v>0</v>
      </c>
      <c r="O120" s="86">
        <v>0</v>
      </c>
      <c r="P120" s="86">
        <v>0</v>
      </c>
      <c r="Q120" s="86">
        <v>1394.9</v>
      </c>
      <c r="R120" s="86">
        <v>494.5</v>
      </c>
      <c r="S120" s="86">
        <v>10144.4</v>
      </c>
      <c r="T120" s="86">
        <v>10000</v>
      </c>
      <c r="U120" s="86">
        <v>-144.4</v>
      </c>
      <c r="V120" s="86">
        <v>-1.44</v>
      </c>
    </row>
    <row r="121" spans="1:22" ht="15" thickBot="1" x14ac:dyDescent="0.35">
      <c r="A121" s="85" t="s">
        <v>162</v>
      </c>
      <c r="B121" s="86">
        <v>608.70000000000005</v>
      </c>
      <c r="C121" s="86">
        <v>608.70000000000005</v>
      </c>
      <c r="D121" s="86">
        <v>63.4</v>
      </c>
      <c r="E121" s="86">
        <v>2130.3000000000002</v>
      </c>
      <c r="F121" s="86">
        <v>2460</v>
      </c>
      <c r="G121" s="86">
        <v>0</v>
      </c>
      <c r="H121" s="86">
        <v>862.3</v>
      </c>
      <c r="I121" s="86">
        <v>0</v>
      </c>
      <c r="J121" s="86">
        <v>0</v>
      </c>
      <c r="K121" s="86">
        <v>0</v>
      </c>
      <c r="L121" s="86">
        <v>0</v>
      </c>
      <c r="M121" s="86">
        <v>887.6</v>
      </c>
      <c r="N121" s="86">
        <v>1521.7</v>
      </c>
      <c r="O121" s="86">
        <v>0</v>
      </c>
      <c r="P121" s="86">
        <v>0</v>
      </c>
      <c r="Q121" s="86">
        <v>1394.9</v>
      </c>
      <c r="R121" s="86">
        <v>1635.8</v>
      </c>
      <c r="S121" s="86">
        <v>12173.3</v>
      </c>
      <c r="T121" s="86">
        <v>12000</v>
      </c>
      <c r="U121" s="86">
        <v>-173.3</v>
      </c>
      <c r="V121" s="86">
        <v>-1.44</v>
      </c>
    </row>
    <row r="122" spans="1:22" ht="15" thickBot="1" x14ac:dyDescent="0.35">
      <c r="T122">
        <f>CORREL(S98:S121,T98:T121)</f>
        <v>0.88533340903282287</v>
      </c>
    </row>
    <row r="123" spans="1:22" ht="18.600000000000001" thickBot="1" x14ac:dyDescent="0.35">
      <c r="A123" s="87" t="s">
        <v>242</v>
      </c>
      <c r="B123" s="88">
        <v>33920.5</v>
      </c>
    </row>
    <row r="124" spans="1:22" ht="18.600000000000001" thickBot="1" x14ac:dyDescent="0.35">
      <c r="A124" s="87" t="s">
        <v>243</v>
      </c>
      <c r="B124" s="88">
        <v>0</v>
      </c>
    </row>
    <row r="125" spans="1:22" ht="18.600000000000001" thickBot="1" x14ac:dyDescent="0.35">
      <c r="A125" s="87" t="s">
        <v>244</v>
      </c>
      <c r="B125" s="88">
        <v>303000.2</v>
      </c>
    </row>
    <row r="126" spans="1:22" ht="18.600000000000001" thickBot="1" x14ac:dyDescent="0.35">
      <c r="A126" s="87" t="s">
        <v>245</v>
      </c>
      <c r="B126" s="88">
        <v>303000</v>
      </c>
    </row>
    <row r="127" spans="1:22" ht="27.6" thickBot="1" x14ac:dyDescent="0.35">
      <c r="A127" s="87" t="s">
        <v>246</v>
      </c>
      <c r="B127" s="88">
        <v>0.2</v>
      </c>
    </row>
    <row r="128" spans="1:22" ht="27.6" thickBot="1" x14ac:dyDescent="0.35">
      <c r="A128" s="87" t="s">
        <v>247</v>
      </c>
      <c r="B128" s="88"/>
    </row>
    <row r="129" spans="1:2" ht="27.6" thickBot="1" x14ac:dyDescent="0.35">
      <c r="A129" s="87" t="s">
        <v>248</v>
      </c>
      <c r="B129" s="88"/>
    </row>
    <row r="130" spans="1:2" ht="18.600000000000001" thickBot="1" x14ac:dyDescent="0.35">
      <c r="A130" s="87" t="s">
        <v>249</v>
      </c>
      <c r="B130" s="88">
        <v>0</v>
      </c>
    </row>
    <row r="132" spans="1:2" x14ac:dyDescent="0.3">
      <c r="A132" s="78" t="s">
        <v>250</v>
      </c>
    </row>
    <row r="134" spans="1:2" x14ac:dyDescent="0.3">
      <c r="A134" s="89" t="s">
        <v>468</v>
      </c>
    </row>
    <row r="135" spans="1:2" x14ac:dyDescent="0.3">
      <c r="A135" s="89" t="s">
        <v>469</v>
      </c>
    </row>
  </sheetData>
  <hyperlinks>
    <hyperlink ref="A132" r:id="rId1" display="https://miau.my-x.hu/myx-free/coco/test/299997320230608152617.html" xr:uid="{5B3ADB64-D2D0-4F13-B7F8-EE0BFD65BFB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Jegyzet</vt:lpstr>
      <vt:lpstr>Nyers adat</vt:lpstr>
      <vt:lpstr>Használandó adat 0 nap</vt:lpstr>
      <vt:lpstr>1 nap eltolás</vt:lpstr>
      <vt:lpstr>2 nap eltolás</vt:lpstr>
      <vt:lpstr>3 nap eltolás</vt:lpstr>
      <vt:lpstr>4 nap eltolás</vt:lpstr>
      <vt:lpstr>5 nap eltolás</vt:lpstr>
      <vt:lpstr>6 nap eltolás</vt:lpstr>
      <vt:lpstr>7 nap eltolás</vt:lpstr>
      <vt:lpstr>8 nap eltolás</vt:lpstr>
      <vt:lpstr>9 nap eltolás</vt:lpstr>
      <vt:lpstr>10 nap eltolás</vt:lpstr>
      <vt:lpstr>korrelaciok idosora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Zsombor</dc:creator>
  <cp:lastModifiedBy>Lttd</cp:lastModifiedBy>
  <dcterms:created xsi:type="dcterms:W3CDTF">2023-03-23T17:50:50Z</dcterms:created>
  <dcterms:modified xsi:type="dcterms:W3CDTF">2023-08-26T13:41:14Z</dcterms:modified>
</cp:coreProperties>
</file>