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Sziszi\Downloads\"/>
    </mc:Choice>
  </mc:AlternateContent>
  <xr:revisionPtr revIDLastSave="0" documentId="13_ncr:1_{5AD97CC1-2A79-4350-91A0-1468BF60814A}" xr6:coauthVersionLast="36" xr6:coauthVersionMax="47" xr10:uidLastSave="{00000000-0000-0000-0000-000000000000}"/>
  <bookViews>
    <workbookView xWindow="0" yWindow="0" windowWidth="17256" windowHeight="5640" tabRatio="800" activeTab="2" xr2:uid="{EE52F6C4-1141-4513-B905-266DB3188970}"/>
  </bookViews>
  <sheets>
    <sheet name="Halmaz" sheetId="1" r:id="rId1"/>
    <sheet name="Idősor" sheetId="2" r:id="rId2"/>
    <sheet name="Számítások" sheetId="5" r:id="rId3"/>
    <sheet name="Számítások (2)" sheetId="24" r:id="rId4"/>
    <sheet name="félsertés" sheetId="3" r:id="rId5"/>
    <sheet name="marhahús" sheetId="6" r:id="rId6"/>
    <sheet name="lakás" sheetId="7" r:id="rId7"/>
    <sheet name="sertéshús" sheetId="8" r:id="rId8"/>
    <sheet name="internet" sheetId="9" r:id="rId9"/>
    <sheet name="baromfi" sheetId="10" r:id="rId10"/>
    <sheet name="tej" sheetId="11" r:id="rId11"/>
    <sheet name="étterem" sheetId="12" r:id="rId12"/>
    <sheet name="braille" sheetId="13" r:id="rId13"/>
    <sheet name="étterem2" sheetId="14" r:id="rId14"/>
    <sheet name="hal" sheetId="15" r:id="rId15"/>
    <sheet name="belsőség" sheetId="16" r:id="rId16"/>
    <sheet name="tej2" sheetId="17" r:id="rId17"/>
    <sheet name="szálláshely" sheetId="18" r:id="rId18"/>
    <sheet name="tojás" sheetId="19" r:id="rId19"/>
    <sheet name="alkoholmentes" sheetId="20" r:id="rId20"/>
    <sheet name="gyógyszer" sheetId="21" r:id="rId21"/>
    <sheet name="ruha" sheetId="22" r:id="rId22"/>
    <sheet name="félsertés előrejelzés" sheetId="4" r:id="rId2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7" i="24" l="1"/>
  <c r="C66" i="24"/>
  <c r="L47" i="24"/>
  <c r="L67" i="24" s="1"/>
  <c r="K35" i="24"/>
  <c r="C30" i="24"/>
  <c r="C50" i="24" s="1"/>
  <c r="L29" i="24"/>
  <c r="K28" i="24"/>
  <c r="J28" i="24"/>
  <c r="I28" i="24"/>
  <c r="H28" i="24"/>
  <c r="M24" i="24"/>
  <c r="M20" i="24" s="1"/>
  <c r="E24" i="24"/>
  <c r="D24" i="24"/>
  <c r="C24" i="24"/>
  <c r="B24" i="24"/>
  <c r="M23" i="24"/>
  <c r="E23" i="24"/>
  <c r="D23" i="24"/>
  <c r="C23" i="24"/>
  <c r="B23" i="24"/>
  <c r="L20" i="24"/>
  <c r="K20" i="24"/>
  <c r="J20" i="24"/>
  <c r="I20" i="24"/>
  <c r="H20" i="24"/>
  <c r="G20" i="24"/>
  <c r="G47" i="24" s="1"/>
  <c r="F20" i="24"/>
  <c r="F47" i="24" s="1"/>
  <c r="E20" i="24"/>
  <c r="E47" i="24" s="1"/>
  <c r="D20" i="24"/>
  <c r="C20" i="24"/>
  <c r="A20" i="24"/>
  <c r="M19" i="24"/>
  <c r="L46" i="24" s="1"/>
  <c r="L66" i="24" s="1"/>
  <c r="L19" i="24"/>
  <c r="K19" i="24"/>
  <c r="K46" i="24" s="1"/>
  <c r="J19" i="24"/>
  <c r="J46" i="24" s="1"/>
  <c r="I19" i="24"/>
  <c r="I46" i="24" s="1"/>
  <c r="H19" i="24"/>
  <c r="G19" i="24"/>
  <c r="F19" i="24"/>
  <c r="E19" i="24"/>
  <c r="D19" i="24"/>
  <c r="D46" i="24" s="1"/>
  <c r="C19" i="24"/>
  <c r="B19" i="24"/>
  <c r="B20" i="24" s="1"/>
  <c r="A19" i="24"/>
  <c r="M18" i="24"/>
  <c r="L45" i="24" s="1"/>
  <c r="L65" i="24" s="1"/>
  <c r="K18" i="24"/>
  <c r="J18" i="24"/>
  <c r="I18" i="24"/>
  <c r="H18" i="24"/>
  <c r="G18" i="24"/>
  <c r="G45" i="24" s="1"/>
  <c r="F18" i="24"/>
  <c r="F45" i="24" s="1"/>
  <c r="E18" i="24"/>
  <c r="E45" i="24" s="1"/>
  <c r="D18" i="24"/>
  <c r="A18" i="24"/>
  <c r="C45" i="24" s="1"/>
  <c r="C65" i="24" s="1"/>
  <c r="M17" i="24"/>
  <c r="L44" i="24" s="1"/>
  <c r="L64" i="24" s="1"/>
  <c r="K17" i="24"/>
  <c r="J17" i="24"/>
  <c r="I17" i="24"/>
  <c r="I44" i="24" s="1"/>
  <c r="H17" i="24"/>
  <c r="H44" i="24" s="1"/>
  <c r="G17" i="24"/>
  <c r="G44" i="24" s="1"/>
  <c r="F17" i="24"/>
  <c r="F44" i="24" s="1"/>
  <c r="E17" i="24"/>
  <c r="D17" i="24"/>
  <c r="A17" i="24"/>
  <c r="C44" i="24" s="1"/>
  <c r="C64" i="24" s="1"/>
  <c r="M16" i="24"/>
  <c r="L43" i="24" s="1"/>
  <c r="L63" i="24" s="1"/>
  <c r="K16" i="24"/>
  <c r="K43" i="24" s="1"/>
  <c r="J16" i="24"/>
  <c r="J43" i="24" s="1"/>
  <c r="I16" i="24"/>
  <c r="I43" i="24" s="1"/>
  <c r="H16" i="24"/>
  <c r="G16" i="24"/>
  <c r="F16" i="24"/>
  <c r="E16" i="24"/>
  <c r="D16" i="24"/>
  <c r="D43" i="24" s="1"/>
  <c r="A16" i="24"/>
  <c r="C43" i="24" s="1"/>
  <c r="C63" i="24" s="1"/>
  <c r="M15" i="24"/>
  <c r="L42" i="24" s="1"/>
  <c r="L62" i="24" s="1"/>
  <c r="K15" i="24"/>
  <c r="K42" i="24" s="1"/>
  <c r="J15" i="24"/>
  <c r="I15" i="24"/>
  <c r="H15" i="24"/>
  <c r="G15" i="24"/>
  <c r="F15" i="24"/>
  <c r="F42" i="24" s="1"/>
  <c r="E15" i="24"/>
  <c r="E42" i="24" s="1"/>
  <c r="D15" i="24"/>
  <c r="D42" i="24" s="1"/>
  <c r="A15" i="24"/>
  <c r="C42" i="24" s="1"/>
  <c r="C62" i="24" s="1"/>
  <c r="M14" i="24"/>
  <c r="L41" i="24" s="1"/>
  <c r="L61" i="24" s="1"/>
  <c r="K14" i="24"/>
  <c r="J14" i="24"/>
  <c r="I14" i="24"/>
  <c r="H14" i="24"/>
  <c r="G14" i="24"/>
  <c r="G41" i="24" s="1"/>
  <c r="F14" i="24"/>
  <c r="F41" i="24" s="1"/>
  <c r="E14" i="24"/>
  <c r="E41" i="24" s="1"/>
  <c r="D14" i="24"/>
  <c r="D41" i="24" s="1"/>
  <c r="A14" i="24"/>
  <c r="C41" i="24" s="1"/>
  <c r="C61" i="24" s="1"/>
  <c r="M13" i="24"/>
  <c r="L40" i="24" s="1"/>
  <c r="L60" i="24" s="1"/>
  <c r="K13" i="24"/>
  <c r="J13" i="24"/>
  <c r="I13" i="24"/>
  <c r="I40" i="24" s="1"/>
  <c r="H13" i="24"/>
  <c r="H40" i="24" s="1"/>
  <c r="G13" i="24"/>
  <c r="G40" i="24" s="1"/>
  <c r="F13" i="24"/>
  <c r="F40" i="24" s="1"/>
  <c r="E13" i="24"/>
  <c r="D13" i="24"/>
  <c r="A13" i="24"/>
  <c r="C40" i="24" s="1"/>
  <c r="C60" i="24" s="1"/>
  <c r="M12" i="24"/>
  <c r="L39" i="24" s="1"/>
  <c r="L59" i="24" s="1"/>
  <c r="K12" i="24"/>
  <c r="K39" i="24" s="1"/>
  <c r="J12" i="24"/>
  <c r="J39" i="24" s="1"/>
  <c r="I12" i="24"/>
  <c r="I39" i="24" s="1"/>
  <c r="H12" i="24"/>
  <c r="G12" i="24"/>
  <c r="F12" i="24"/>
  <c r="E12" i="24"/>
  <c r="D12" i="24"/>
  <c r="D39" i="24" s="1"/>
  <c r="A12" i="24"/>
  <c r="C39" i="24" s="1"/>
  <c r="C59" i="24" s="1"/>
  <c r="M11" i="24"/>
  <c r="L38" i="24" s="1"/>
  <c r="L58" i="24" s="1"/>
  <c r="K11" i="24"/>
  <c r="K38" i="24" s="1"/>
  <c r="J11" i="24"/>
  <c r="I11" i="24"/>
  <c r="H11" i="24"/>
  <c r="G11" i="24"/>
  <c r="F11" i="24"/>
  <c r="F38" i="24" s="1"/>
  <c r="E11" i="24"/>
  <c r="E38" i="24" s="1"/>
  <c r="D11" i="24"/>
  <c r="D38" i="24" s="1"/>
  <c r="A11" i="24"/>
  <c r="C38" i="24" s="1"/>
  <c r="C58" i="24" s="1"/>
  <c r="M10" i="24"/>
  <c r="L37" i="24" s="1"/>
  <c r="L57" i="24" s="1"/>
  <c r="K10" i="24"/>
  <c r="J10" i="24"/>
  <c r="I10" i="24"/>
  <c r="H10" i="24"/>
  <c r="G10" i="24"/>
  <c r="G37" i="24" s="1"/>
  <c r="F10" i="24"/>
  <c r="F37" i="24" s="1"/>
  <c r="E10" i="24"/>
  <c r="E37" i="24" s="1"/>
  <c r="D10" i="24"/>
  <c r="D37" i="24" s="1"/>
  <c r="A10" i="24"/>
  <c r="C37" i="24" s="1"/>
  <c r="C57" i="24" s="1"/>
  <c r="M9" i="24"/>
  <c r="L36" i="24" s="1"/>
  <c r="L56" i="24" s="1"/>
  <c r="K9" i="24"/>
  <c r="J9" i="24"/>
  <c r="I9" i="24"/>
  <c r="I36" i="24" s="1"/>
  <c r="H9" i="24"/>
  <c r="H36" i="24" s="1"/>
  <c r="G9" i="24"/>
  <c r="G36" i="24" s="1"/>
  <c r="F9" i="24"/>
  <c r="F36" i="24" s="1"/>
  <c r="E9" i="24"/>
  <c r="D9" i="24"/>
  <c r="A9" i="24"/>
  <c r="C36" i="24" s="1"/>
  <c r="C56" i="24" s="1"/>
  <c r="M8" i="24"/>
  <c r="L35" i="24" s="1"/>
  <c r="L55" i="24" s="1"/>
  <c r="K8" i="24"/>
  <c r="J8" i="24"/>
  <c r="J35" i="24" s="1"/>
  <c r="I8" i="24"/>
  <c r="I35" i="24" s="1"/>
  <c r="H8" i="24"/>
  <c r="G8" i="24"/>
  <c r="F8" i="24"/>
  <c r="E8" i="24"/>
  <c r="D8" i="24"/>
  <c r="D35" i="24" s="1"/>
  <c r="A8" i="24"/>
  <c r="C35" i="24" s="1"/>
  <c r="C55" i="24" s="1"/>
  <c r="M7" i="24"/>
  <c r="L34" i="24" s="1"/>
  <c r="L54" i="24" s="1"/>
  <c r="K7" i="24"/>
  <c r="K34" i="24" s="1"/>
  <c r="J7" i="24"/>
  <c r="I7" i="24"/>
  <c r="H7" i="24"/>
  <c r="G7" i="24"/>
  <c r="F7" i="24"/>
  <c r="F34" i="24" s="1"/>
  <c r="E7" i="24"/>
  <c r="E34" i="24" s="1"/>
  <c r="D7" i="24"/>
  <c r="D34" i="24" s="1"/>
  <c r="A7" i="24"/>
  <c r="C34" i="24" s="1"/>
  <c r="C54" i="24" s="1"/>
  <c r="M6" i="24"/>
  <c r="L33" i="24" s="1"/>
  <c r="L53" i="24" s="1"/>
  <c r="K6" i="24"/>
  <c r="J6" i="24"/>
  <c r="I6" i="24"/>
  <c r="H6" i="24"/>
  <c r="G6" i="24"/>
  <c r="G33" i="24" s="1"/>
  <c r="F6" i="24"/>
  <c r="F33" i="24" s="1"/>
  <c r="E6" i="24"/>
  <c r="E33" i="24" s="1"/>
  <c r="D6" i="24"/>
  <c r="D33" i="24" s="1"/>
  <c r="A6" i="24"/>
  <c r="C33" i="24" s="1"/>
  <c r="C53" i="24" s="1"/>
  <c r="M5" i="24"/>
  <c r="L32" i="24" s="1"/>
  <c r="L52" i="24" s="1"/>
  <c r="K5" i="24"/>
  <c r="J5" i="24"/>
  <c r="I5" i="24"/>
  <c r="I32" i="24" s="1"/>
  <c r="H5" i="24"/>
  <c r="H32" i="24" s="1"/>
  <c r="G5" i="24"/>
  <c r="G32" i="24" s="1"/>
  <c r="F5" i="24"/>
  <c r="E5" i="24"/>
  <c r="D5" i="24"/>
  <c r="A5" i="24"/>
  <c r="C32" i="24" s="1"/>
  <c r="C52" i="24" s="1"/>
  <c r="M4" i="24"/>
  <c r="L31" i="24" s="1"/>
  <c r="L51" i="24" s="1"/>
  <c r="K4" i="24"/>
  <c r="K31" i="24" s="1"/>
  <c r="J4" i="24"/>
  <c r="J31" i="24" s="1"/>
  <c r="I4" i="24"/>
  <c r="I31" i="24" s="1"/>
  <c r="H4" i="24"/>
  <c r="G4" i="24"/>
  <c r="F4" i="24"/>
  <c r="E4" i="24"/>
  <c r="D4" i="24"/>
  <c r="A4" i="24"/>
  <c r="C31" i="24" s="1"/>
  <c r="C51" i="24" s="1"/>
  <c r="M3" i="24"/>
  <c r="L30" i="24" s="1"/>
  <c r="L50" i="24" s="1"/>
  <c r="K3" i="24"/>
  <c r="K30" i="24" s="1"/>
  <c r="J3" i="24"/>
  <c r="I3" i="24"/>
  <c r="H3" i="24"/>
  <c r="G3" i="24"/>
  <c r="F3" i="24"/>
  <c r="F30" i="24" s="1"/>
  <c r="E3" i="24"/>
  <c r="E30" i="24" s="1"/>
  <c r="D3" i="24"/>
  <c r="D30" i="24" s="1"/>
  <c r="G2" i="24"/>
  <c r="K2" i="24" s="1"/>
  <c r="F2" i="24"/>
  <c r="F29" i="24" s="1"/>
  <c r="J29" i="24" s="1"/>
  <c r="E2" i="24"/>
  <c r="E29" i="24" s="1"/>
  <c r="I29" i="24" s="1"/>
  <c r="D2" i="24"/>
  <c r="D29" i="24" s="1"/>
  <c r="H29" i="24" s="1"/>
  <c r="D45" i="5"/>
  <c r="G161" i="22"/>
  <c r="F161" i="22"/>
  <c r="E161" i="22"/>
  <c r="D161" i="22"/>
  <c r="D31" i="24" l="1"/>
  <c r="J32" i="24"/>
  <c r="J40" i="24"/>
  <c r="F46" i="24"/>
  <c r="I30" i="24"/>
  <c r="G31" i="24"/>
  <c r="E32" i="24"/>
  <c r="K33" i="24"/>
  <c r="K58" i="24" s="1"/>
  <c r="I34" i="24"/>
  <c r="G35" i="24"/>
  <c r="E36" i="24"/>
  <c r="K37" i="24"/>
  <c r="G39" i="24"/>
  <c r="E40" i="24"/>
  <c r="K41" i="24"/>
  <c r="G43" i="24"/>
  <c r="E44" i="24"/>
  <c r="G46" i="24"/>
  <c r="D45" i="24"/>
  <c r="D47" i="24"/>
  <c r="I2" i="24"/>
  <c r="D54" i="24"/>
  <c r="H33" i="24"/>
  <c r="J36" i="24"/>
  <c r="H37" i="24"/>
  <c r="H41" i="24"/>
  <c r="J44" i="24"/>
  <c r="H45" i="24"/>
  <c r="E31" i="24"/>
  <c r="E65" i="24" s="1"/>
  <c r="K32" i="24"/>
  <c r="I33" i="24"/>
  <c r="G34" i="24"/>
  <c r="E35" i="24"/>
  <c r="K36" i="24"/>
  <c r="I37" i="24"/>
  <c r="G38" i="24"/>
  <c r="E39" i="24"/>
  <c r="K40" i="24"/>
  <c r="I41" i="24"/>
  <c r="G42" i="24"/>
  <c r="E43" i="24"/>
  <c r="K44" i="24"/>
  <c r="I45" i="24"/>
  <c r="I65" i="24" s="1"/>
  <c r="E46" i="24"/>
  <c r="H47" i="24"/>
  <c r="H30" i="24"/>
  <c r="F31" i="24"/>
  <c r="D32" i="24"/>
  <c r="D59" i="24" s="1"/>
  <c r="J33" i="24"/>
  <c r="H34" i="24"/>
  <c r="F35" i="24"/>
  <c r="F55" i="24" s="1"/>
  <c r="D36" i="24"/>
  <c r="D61" i="24" s="1"/>
  <c r="J37" i="24"/>
  <c r="H38" i="24"/>
  <c r="F39" i="24"/>
  <c r="D40" i="24"/>
  <c r="J41" i="24"/>
  <c r="H42" i="24"/>
  <c r="F43" i="24"/>
  <c r="F63" i="24" s="1"/>
  <c r="D44" i="24"/>
  <c r="J45" i="24"/>
  <c r="I47" i="24"/>
  <c r="I38" i="24"/>
  <c r="I42" i="24"/>
  <c r="K45" i="24"/>
  <c r="J47" i="24"/>
  <c r="G30" i="24"/>
  <c r="H2" i="24"/>
  <c r="J30" i="24"/>
  <c r="J52" i="24" s="1"/>
  <c r="H31" i="24"/>
  <c r="F32" i="24"/>
  <c r="J34" i="24"/>
  <c r="H35" i="24"/>
  <c r="J38" i="24"/>
  <c r="H39" i="24"/>
  <c r="J42" i="24"/>
  <c r="H43" i="24"/>
  <c r="H46" i="24"/>
  <c r="K47" i="24"/>
  <c r="G29" i="24"/>
  <c r="K29" i="24" s="1"/>
  <c r="J2" i="24"/>
  <c r="G9" i="22"/>
  <c r="F9" i="22"/>
  <c r="E9" i="22"/>
  <c r="D9" i="22"/>
  <c r="G162" i="21"/>
  <c r="F162" i="21"/>
  <c r="E162" i="21"/>
  <c r="D162" i="21"/>
  <c r="G10" i="21"/>
  <c r="F10" i="21"/>
  <c r="E10" i="21"/>
  <c r="D10" i="21"/>
  <c r="D30" i="5"/>
  <c r="D51" i="5"/>
  <c r="D50" i="5"/>
  <c r="K30" i="5"/>
  <c r="L30" i="5"/>
  <c r="F30" i="5"/>
  <c r="E30" i="5"/>
  <c r="I57" i="24" l="1"/>
  <c r="E60" i="24"/>
  <c r="D67" i="24"/>
  <c r="H59" i="24"/>
  <c r="J58" i="24"/>
  <c r="K56" i="24"/>
  <c r="E67" i="24"/>
  <c r="K64" i="24"/>
  <c r="E63" i="24"/>
  <c r="D55" i="24"/>
  <c r="D62" i="24"/>
  <c r="J67" i="24"/>
  <c r="E57" i="24"/>
  <c r="D60" i="24"/>
  <c r="F64" i="24"/>
  <c r="I50" i="24"/>
  <c r="D53" i="24"/>
  <c r="K50" i="24"/>
  <c r="G51" i="24"/>
  <c r="G59" i="24"/>
  <c r="G67" i="24"/>
  <c r="G50" i="24"/>
  <c r="H65" i="24"/>
  <c r="K57" i="24"/>
  <c r="J51" i="24"/>
  <c r="J61" i="24"/>
  <c r="J53" i="24"/>
  <c r="E55" i="24"/>
  <c r="J64" i="24"/>
  <c r="G64" i="24"/>
  <c r="G56" i="24"/>
  <c r="E56" i="24"/>
  <c r="E50" i="24"/>
  <c r="E53" i="24"/>
  <c r="F54" i="24"/>
  <c r="K55" i="24"/>
  <c r="F60" i="24"/>
  <c r="J54" i="24"/>
  <c r="I62" i="24"/>
  <c r="D52" i="24"/>
  <c r="D58" i="24"/>
  <c r="D66" i="24"/>
  <c r="G62" i="24"/>
  <c r="G54" i="24"/>
  <c r="H61" i="24"/>
  <c r="I63" i="24"/>
  <c r="I55" i="24"/>
  <c r="G55" i="24"/>
  <c r="F53" i="24"/>
  <c r="D51" i="24"/>
  <c r="D50" i="24"/>
  <c r="F65" i="24"/>
  <c r="I51" i="24"/>
  <c r="H62" i="24"/>
  <c r="H54" i="24"/>
  <c r="G53" i="24"/>
  <c r="I52" i="24"/>
  <c r="K65" i="24"/>
  <c r="F52" i="24"/>
  <c r="F59" i="24"/>
  <c r="I61" i="24"/>
  <c r="H57" i="24"/>
  <c r="G66" i="24"/>
  <c r="K54" i="24"/>
  <c r="K59" i="24"/>
  <c r="G61" i="24"/>
  <c r="H66" i="24"/>
  <c r="I67" i="24"/>
  <c r="H50" i="24"/>
  <c r="K52" i="24"/>
  <c r="E61" i="24"/>
  <c r="E52" i="24"/>
  <c r="E58" i="24"/>
  <c r="K66" i="24"/>
  <c r="J59" i="24"/>
  <c r="H63" i="24"/>
  <c r="J63" i="24"/>
  <c r="J50" i="24"/>
  <c r="J55" i="24"/>
  <c r="J65" i="24"/>
  <c r="J57" i="24"/>
  <c r="H67" i="24"/>
  <c r="E59" i="24"/>
  <c r="E51" i="24"/>
  <c r="H53" i="24"/>
  <c r="G60" i="24"/>
  <c r="G63" i="24"/>
  <c r="E54" i="24"/>
  <c r="E62" i="24"/>
  <c r="K51" i="24"/>
  <c r="G65" i="24"/>
  <c r="H56" i="24"/>
  <c r="F62" i="24"/>
  <c r="H60" i="24"/>
  <c r="H55" i="24"/>
  <c r="K67" i="24"/>
  <c r="I58" i="24"/>
  <c r="F67" i="24"/>
  <c r="F58" i="24"/>
  <c r="F50" i="24"/>
  <c r="F51" i="24"/>
  <c r="I53" i="24"/>
  <c r="K62" i="24"/>
  <c r="K53" i="24"/>
  <c r="I60" i="24"/>
  <c r="H51" i="24"/>
  <c r="H58" i="24"/>
  <c r="K60" i="24"/>
  <c r="J56" i="24"/>
  <c r="E64" i="24"/>
  <c r="I54" i="24"/>
  <c r="I56" i="24"/>
  <c r="J62" i="24"/>
  <c r="D64" i="24"/>
  <c r="D56" i="24"/>
  <c r="E66" i="24"/>
  <c r="G58" i="24"/>
  <c r="D57" i="24"/>
  <c r="D65" i="24"/>
  <c r="I59" i="24"/>
  <c r="K61" i="24"/>
  <c r="F66" i="24"/>
  <c r="F56" i="24"/>
  <c r="F61" i="24"/>
  <c r="D63" i="24"/>
  <c r="J66" i="24"/>
  <c r="I64" i="24"/>
  <c r="H52" i="24"/>
  <c r="I66" i="24"/>
  <c r="G57" i="24"/>
  <c r="F57" i="24"/>
  <c r="J60" i="24"/>
  <c r="H64" i="24"/>
  <c r="K63" i="24"/>
  <c r="G52" i="24"/>
  <c r="L65" i="5"/>
  <c r="L64" i="5"/>
  <c r="L63" i="5"/>
  <c r="L62" i="5"/>
  <c r="L61" i="5"/>
  <c r="L60" i="5"/>
  <c r="L59" i="5"/>
  <c r="L58" i="5"/>
  <c r="L57" i="5"/>
  <c r="L56" i="5"/>
  <c r="L55" i="5"/>
  <c r="L54" i="5"/>
  <c r="L53" i="5"/>
  <c r="L52" i="5"/>
  <c r="L51" i="5"/>
  <c r="L50" i="5"/>
  <c r="K65" i="5"/>
  <c r="J65" i="5"/>
  <c r="I65" i="5"/>
  <c r="H65" i="5"/>
  <c r="G65" i="5"/>
  <c r="F65" i="5"/>
  <c r="E65" i="5"/>
  <c r="D65" i="5"/>
  <c r="K64" i="5"/>
  <c r="J64" i="5"/>
  <c r="I64" i="5"/>
  <c r="H64" i="5"/>
  <c r="G64" i="5"/>
  <c r="F64" i="5"/>
  <c r="E64" i="5"/>
  <c r="D64" i="5"/>
  <c r="K63" i="5"/>
  <c r="J63" i="5"/>
  <c r="I63" i="5"/>
  <c r="H63" i="5"/>
  <c r="G63" i="5"/>
  <c r="F63" i="5"/>
  <c r="E63" i="5"/>
  <c r="D63" i="5"/>
  <c r="K62" i="5"/>
  <c r="J62" i="5"/>
  <c r="I62" i="5"/>
  <c r="H62" i="5"/>
  <c r="G62" i="5"/>
  <c r="F62" i="5"/>
  <c r="E62" i="5"/>
  <c r="D62" i="5"/>
  <c r="K61" i="5"/>
  <c r="J61" i="5"/>
  <c r="I61" i="5"/>
  <c r="H61" i="5"/>
  <c r="G61" i="5"/>
  <c r="F61" i="5"/>
  <c r="E61" i="5"/>
  <c r="D61" i="5"/>
  <c r="K60" i="5"/>
  <c r="J60" i="5"/>
  <c r="I60" i="5"/>
  <c r="H60" i="5"/>
  <c r="G60" i="5"/>
  <c r="F60" i="5"/>
  <c r="E60" i="5"/>
  <c r="D60" i="5"/>
  <c r="K59" i="5"/>
  <c r="J59" i="5"/>
  <c r="I59" i="5"/>
  <c r="H59" i="5"/>
  <c r="G59" i="5"/>
  <c r="F59" i="5"/>
  <c r="E59" i="5"/>
  <c r="D59" i="5"/>
  <c r="K58" i="5"/>
  <c r="J58" i="5"/>
  <c r="I58" i="5"/>
  <c r="H58" i="5"/>
  <c r="G58" i="5"/>
  <c r="F58" i="5"/>
  <c r="E58" i="5"/>
  <c r="D58" i="5"/>
  <c r="K57" i="5"/>
  <c r="J57" i="5"/>
  <c r="I57" i="5"/>
  <c r="H57" i="5"/>
  <c r="G57" i="5"/>
  <c r="F57" i="5"/>
  <c r="E57" i="5"/>
  <c r="D57" i="5"/>
  <c r="K56" i="5"/>
  <c r="J56" i="5"/>
  <c r="I56" i="5"/>
  <c r="H56" i="5"/>
  <c r="G56" i="5"/>
  <c r="F56" i="5"/>
  <c r="E56" i="5"/>
  <c r="D56" i="5"/>
  <c r="K55" i="5"/>
  <c r="J55" i="5"/>
  <c r="I55" i="5"/>
  <c r="H55" i="5"/>
  <c r="G55" i="5"/>
  <c r="F55" i="5"/>
  <c r="E55" i="5"/>
  <c r="D55" i="5"/>
  <c r="K54" i="5"/>
  <c r="J54" i="5"/>
  <c r="I54" i="5"/>
  <c r="H54" i="5"/>
  <c r="G54" i="5"/>
  <c r="F54" i="5"/>
  <c r="E54" i="5"/>
  <c r="D54" i="5"/>
  <c r="K53" i="5"/>
  <c r="J53" i="5"/>
  <c r="I53" i="5"/>
  <c r="H53" i="5"/>
  <c r="G53" i="5"/>
  <c r="F53" i="5"/>
  <c r="E53" i="5"/>
  <c r="D53" i="5"/>
  <c r="K52" i="5"/>
  <c r="J52" i="5"/>
  <c r="I52" i="5"/>
  <c r="H52" i="5"/>
  <c r="G52" i="5"/>
  <c r="F52" i="5"/>
  <c r="E52" i="5"/>
  <c r="D52" i="5"/>
  <c r="K51" i="5"/>
  <c r="J51" i="5"/>
  <c r="I51" i="5"/>
  <c r="H51" i="5"/>
  <c r="G51" i="5"/>
  <c r="F51" i="5"/>
  <c r="E51" i="5"/>
  <c r="K50" i="5"/>
  <c r="J50" i="5"/>
  <c r="I50" i="5"/>
  <c r="H50" i="5"/>
  <c r="G50" i="5"/>
  <c r="F50" i="5"/>
  <c r="E50" i="5"/>
  <c r="C67" i="5"/>
  <c r="C66" i="5"/>
  <c r="C65" i="5"/>
  <c r="C64" i="5"/>
  <c r="C63" i="5"/>
  <c r="C62" i="5"/>
  <c r="C61" i="5"/>
  <c r="C60" i="5"/>
  <c r="C59" i="5"/>
  <c r="C58" i="5"/>
  <c r="C57" i="5"/>
  <c r="C56" i="5"/>
  <c r="C55" i="5"/>
  <c r="C54" i="5"/>
  <c r="C53" i="5"/>
  <c r="C52" i="5"/>
  <c r="C51" i="5"/>
  <c r="C50" i="5"/>
  <c r="L20" i="5"/>
  <c r="L19" i="5"/>
  <c r="M20" i="5"/>
  <c r="M19" i="5"/>
  <c r="L46" i="5" s="1"/>
  <c r="C20" i="5"/>
  <c r="C19" i="5"/>
  <c r="B20" i="5"/>
  <c r="B19" i="5"/>
  <c r="A20" i="5"/>
  <c r="A19" i="5"/>
  <c r="L47" i="5"/>
  <c r="L29" i="5"/>
  <c r="C30" i="5"/>
  <c r="K28" i="5"/>
  <c r="J28" i="5"/>
  <c r="I28" i="5"/>
  <c r="H28" i="5"/>
  <c r="M24" i="5"/>
  <c r="B24" i="5"/>
  <c r="G4" i="22"/>
  <c r="E24" i="5" s="1"/>
  <c r="F4" i="22"/>
  <c r="D24" i="5" s="1"/>
  <c r="E4" i="22"/>
  <c r="C24" i="5" s="1"/>
  <c r="D4" i="22"/>
  <c r="B23" i="5"/>
  <c r="G4" i="21"/>
  <c r="E23" i="5" s="1"/>
  <c r="F4" i="21"/>
  <c r="D23" i="5" s="1"/>
  <c r="E4" i="21"/>
  <c r="C23" i="5" s="1"/>
  <c r="D4" i="21"/>
  <c r="M23" i="5"/>
  <c r="G173" i="20"/>
  <c r="K18" i="5" s="1"/>
  <c r="K45" i="5" s="1"/>
  <c r="F173" i="20"/>
  <c r="J18" i="5" s="1"/>
  <c r="J45" i="5" s="1"/>
  <c r="E173" i="20"/>
  <c r="I18" i="5" s="1"/>
  <c r="I45" i="5" s="1"/>
  <c r="D173" i="20"/>
  <c r="H18" i="5" s="1"/>
  <c r="G4" i="20"/>
  <c r="G18" i="5" s="1"/>
  <c r="F4" i="20"/>
  <c r="F18" i="5" s="1"/>
  <c r="E4" i="20"/>
  <c r="E18" i="5" s="1"/>
  <c r="D4" i="20"/>
  <c r="D18" i="5" s="1"/>
  <c r="G161" i="19"/>
  <c r="K17" i="5" s="1"/>
  <c r="F161" i="19"/>
  <c r="J17" i="5" s="1"/>
  <c r="E161" i="19"/>
  <c r="I17" i="5" s="1"/>
  <c r="I44" i="5" s="1"/>
  <c r="D161" i="19"/>
  <c r="H17" i="5" s="1"/>
  <c r="G4" i="19"/>
  <c r="G17" i="5" s="1"/>
  <c r="F4" i="19"/>
  <c r="F17" i="5" s="1"/>
  <c r="E4" i="19"/>
  <c r="E17" i="5" s="1"/>
  <c r="D4" i="19"/>
  <c r="D17" i="5" s="1"/>
  <c r="D44" i="5" s="1"/>
  <c r="G185" i="18"/>
  <c r="K16" i="5" s="1"/>
  <c r="K43" i="5" s="1"/>
  <c r="F185" i="18"/>
  <c r="J16" i="5" s="1"/>
  <c r="J43" i="5" s="1"/>
  <c r="E185" i="18"/>
  <c r="I16" i="5" s="1"/>
  <c r="I43" i="5" s="1"/>
  <c r="D185" i="18"/>
  <c r="H16" i="5" s="1"/>
  <c r="G4" i="18"/>
  <c r="G16" i="5" s="1"/>
  <c r="G43" i="5" s="1"/>
  <c r="F4" i="18"/>
  <c r="F16" i="5" s="1"/>
  <c r="E4" i="18"/>
  <c r="E16" i="5" s="1"/>
  <c r="D4" i="18"/>
  <c r="D16" i="5" s="1"/>
  <c r="D43" i="5" s="1"/>
  <c r="G185" i="17"/>
  <c r="K15" i="5" s="1"/>
  <c r="F185" i="17"/>
  <c r="J15" i="5" s="1"/>
  <c r="J42" i="5" s="1"/>
  <c r="E185" i="17"/>
  <c r="I15" i="5" s="1"/>
  <c r="I42" i="5" s="1"/>
  <c r="D185" i="17"/>
  <c r="H15" i="5" s="1"/>
  <c r="G4" i="17"/>
  <c r="G15" i="5" s="1"/>
  <c r="K42" i="5" s="1"/>
  <c r="F4" i="17"/>
  <c r="F15" i="5" s="1"/>
  <c r="E4" i="17"/>
  <c r="E15" i="5" s="1"/>
  <c r="D4" i="17"/>
  <c r="D15" i="5" s="1"/>
  <c r="D42" i="5" s="1"/>
  <c r="M18" i="5"/>
  <c r="L45" i="5" s="1"/>
  <c r="M17" i="5"/>
  <c r="L44" i="5" s="1"/>
  <c r="J14" i="5"/>
  <c r="J41" i="5" s="1"/>
  <c r="H14" i="5"/>
  <c r="G2" i="16"/>
  <c r="G14" i="5" s="1"/>
  <c r="G41" i="5" s="1"/>
  <c r="F2" i="16"/>
  <c r="F14" i="5" s="1"/>
  <c r="E2" i="16"/>
  <c r="E14" i="5" s="1"/>
  <c r="D2" i="16"/>
  <c r="D14" i="5" s="1"/>
  <c r="D41" i="5" s="1"/>
  <c r="G171" i="16"/>
  <c r="K14" i="5" s="1"/>
  <c r="K41" i="5" s="1"/>
  <c r="F171" i="16"/>
  <c r="E171" i="16"/>
  <c r="I14" i="5" s="1"/>
  <c r="I41" i="5" s="1"/>
  <c r="D171" i="16"/>
  <c r="J13" i="5"/>
  <c r="I13" i="5"/>
  <c r="H13" i="5"/>
  <c r="G4" i="15"/>
  <c r="G13" i="5" s="1"/>
  <c r="G40" i="5" s="1"/>
  <c r="F4" i="15"/>
  <c r="F13" i="5" s="1"/>
  <c r="F40" i="5" s="1"/>
  <c r="E4" i="15"/>
  <c r="E13" i="5" s="1"/>
  <c r="E40" i="5" s="1"/>
  <c r="D4" i="15"/>
  <c r="D13" i="5" s="1"/>
  <c r="D40" i="5" s="1"/>
  <c r="G173" i="15"/>
  <c r="K13" i="5" s="1"/>
  <c r="K40" i="5" s="1"/>
  <c r="F173" i="15"/>
  <c r="E173" i="15"/>
  <c r="D173" i="15"/>
  <c r="G173" i="14"/>
  <c r="K12" i="5" s="1"/>
  <c r="K39" i="5" s="1"/>
  <c r="F173" i="14"/>
  <c r="J12" i="5" s="1"/>
  <c r="J39" i="5" s="1"/>
  <c r="E173" i="14"/>
  <c r="I12" i="5" s="1"/>
  <c r="D173" i="14"/>
  <c r="H12" i="5" s="1"/>
  <c r="H39" i="5" s="1"/>
  <c r="G5" i="14"/>
  <c r="G12" i="5" s="1"/>
  <c r="F5" i="14"/>
  <c r="F12" i="5" s="1"/>
  <c r="E5" i="14"/>
  <c r="E12" i="5" s="1"/>
  <c r="D5" i="14"/>
  <c r="D12" i="5" s="1"/>
  <c r="K11" i="5"/>
  <c r="K38" i="5" s="1"/>
  <c r="J11" i="5"/>
  <c r="J38" i="5" s="1"/>
  <c r="I11" i="5"/>
  <c r="I38" i="5" s="1"/>
  <c r="H11" i="5"/>
  <c r="H38" i="5" s="1"/>
  <c r="G4" i="13"/>
  <c r="G11" i="5" s="1"/>
  <c r="G38" i="5" s="1"/>
  <c r="F4" i="13"/>
  <c r="F11" i="5" s="1"/>
  <c r="F38" i="5" s="1"/>
  <c r="E4" i="13"/>
  <c r="E11" i="5" s="1"/>
  <c r="D4" i="13"/>
  <c r="D11" i="5" s="1"/>
  <c r="G173" i="13"/>
  <c r="F173" i="13"/>
  <c r="E173" i="13"/>
  <c r="D173" i="13"/>
  <c r="D38" i="5" l="1"/>
  <c r="D39" i="5"/>
  <c r="H40" i="5"/>
  <c r="E41" i="5"/>
  <c r="E42" i="5"/>
  <c r="E43" i="5"/>
  <c r="E44" i="5"/>
  <c r="E45" i="5"/>
  <c r="E38" i="5"/>
  <c r="I39" i="5"/>
  <c r="I40" i="5"/>
  <c r="F41" i="5"/>
  <c r="F42" i="5"/>
  <c r="F43" i="5"/>
  <c r="J44" i="5"/>
  <c r="F45" i="5"/>
  <c r="F39" i="5"/>
  <c r="J40" i="5"/>
  <c r="K44" i="5"/>
  <c r="G45" i="5"/>
  <c r="G39" i="5"/>
  <c r="H41" i="5"/>
  <c r="H42" i="5"/>
  <c r="H43" i="5"/>
  <c r="H44" i="5"/>
  <c r="H45" i="5"/>
  <c r="G42" i="5"/>
  <c r="G44" i="5"/>
  <c r="E39" i="5"/>
  <c r="F44" i="5"/>
  <c r="G161" i="12"/>
  <c r="K10" i="5" s="1"/>
  <c r="F161" i="12"/>
  <c r="J10" i="5" s="1"/>
  <c r="J37" i="5" s="1"/>
  <c r="E161" i="12"/>
  <c r="I10" i="5" s="1"/>
  <c r="I37" i="5" s="1"/>
  <c r="D161" i="12"/>
  <c r="H10" i="5" s="1"/>
  <c r="H37" i="5" s="1"/>
  <c r="G5" i="12"/>
  <c r="G10" i="5" s="1"/>
  <c r="G37" i="5" s="1"/>
  <c r="F5" i="12"/>
  <c r="F10" i="5" s="1"/>
  <c r="E5" i="12"/>
  <c r="E10" i="5" s="1"/>
  <c r="D5" i="12"/>
  <c r="D10" i="5" s="1"/>
  <c r="G161" i="11"/>
  <c r="K9" i="5" s="1"/>
  <c r="F161" i="11"/>
  <c r="J9" i="5" s="1"/>
  <c r="J36" i="5" s="1"/>
  <c r="E161" i="11"/>
  <c r="I9" i="5" s="1"/>
  <c r="I36" i="5" s="1"/>
  <c r="D161" i="11"/>
  <c r="H9" i="5" s="1"/>
  <c r="H36" i="5" s="1"/>
  <c r="G5" i="11"/>
  <c r="G9" i="5" s="1"/>
  <c r="G36" i="5" s="1"/>
  <c r="F5" i="11"/>
  <c r="F9" i="5" s="1"/>
  <c r="E5" i="11"/>
  <c r="E9" i="5" s="1"/>
  <c r="D5" i="11"/>
  <c r="D9" i="5" s="1"/>
  <c r="G161" i="10"/>
  <c r="K8" i="5" s="1"/>
  <c r="F161" i="10"/>
  <c r="J8" i="5" s="1"/>
  <c r="J35" i="5" s="1"/>
  <c r="E161" i="10"/>
  <c r="I8" i="5" s="1"/>
  <c r="I35" i="5" s="1"/>
  <c r="D161" i="10"/>
  <c r="H8" i="5" s="1"/>
  <c r="H35" i="5" s="1"/>
  <c r="G4" i="10"/>
  <c r="G8" i="5" s="1"/>
  <c r="G35" i="5" s="1"/>
  <c r="F4" i="10"/>
  <c r="F8" i="5" s="1"/>
  <c r="E4" i="10"/>
  <c r="E8" i="5" s="1"/>
  <c r="D4" i="10"/>
  <c r="D8" i="5" s="1"/>
  <c r="G161" i="9"/>
  <c r="K7" i="5" s="1"/>
  <c r="F161" i="9"/>
  <c r="J7" i="5" s="1"/>
  <c r="J34" i="5" s="1"/>
  <c r="E161" i="9"/>
  <c r="I7" i="5" s="1"/>
  <c r="I34" i="5" s="1"/>
  <c r="D161" i="9"/>
  <c r="H7" i="5" s="1"/>
  <c r="H34" i="5" s="1"/>
  <c r="G4" i="9"/>
  <c r="G7" i="5" s="1"/>
  <c r="G34" i="5" s="1"/>
  <c r="F4" i="9"/>
  <c r="F7" i="5" s="1"/>
  <c r="E4" i="9"/>
  <c r="E7" i="5" s="1"/>
  <c r="D4" i="9"/>
  <c r="D7" i="5" s="1"/>
  <c r="M8" i="5"/>
  <c r="L35" i="5" s="1"/>
  <c r="M9" i="5"/>
  <c r="L36" i="5" s="1"/>
  <c r="M10" i="5"/>
  <c r="L37" i="5" s="1"/>
  <c r="M11" i="5"/>
  <c r="L38" i="5" s="1"/>
  <c r="M12" i="5"/>
  <c r="L39" i="5" s="1"/>
  <c r="M13" i="5"/>
  <c r="L40" i="5" s="1"/>
  <c r="M14" i="5"/>
  <c r="L41" i="5" s="1"/>
  <c r="M15" i="5"/>
  <c r="L42" i="5" s="1"/>
  <c r="M16" i="5"/>
  <c r="L43" i="5" s="1"/>
  <c r="M4" i="5"/>
  <c r="L31" i="5" s="1"/>
  <c r="M5" i="5"/>
  <c r="L32" i="5" s="1"/>
  <c r="M6" i="5"/>
  <c r="L33" i="5" s="1"/>
  <c r="M7" i="5"/>
  <c r="L34" i="5" s="1"/>
  <c r="G149" i="8"/>
  <c r="K6" i="5" s="1"/>
  <c r="F149" i="8"/>
  <c r="J6" i="5" s="1"/>
  <c r="E149" i="8"/>
  <c r="I6" i="5" s="1"/>
  <c r="D149" i="8"/>
  <c r="H6" i="5" s="1"/>
  <c r="G4" i="8"/>
  <c r="G6" i="5" s="1"/>
  <c r="G33" i="5" s="1"/>
  <c r="F4" i="8"/>
  <c r="F6" i="5" s="1"/>
  <c r="F33" i="5" s="1"/>
  <c r="E4" i="8"/>
  <c r="E6" i="5" s="1"/>
  <c r="E33" i="5" s="1"/>
  <c r="D4" i="8"/>
  <c r="D6" i="5" s="1"/>
  <c r="D33" i="5" s="1"/>
  <c r="G149" i="7"/>
  <c r="K5" i="5" s="1"/>
  <c r="F149" i="7"/>
  <c r="J5" i="5" s="1"/>
  <c r="E149" i="7"/>
  <c r="I5" i="5" s="1"/>
  <c r="D149" i="7"/>
  <c r="H5" i="5" s="1"/>
  <c r="G5" i="7"/>
  <c r="G5" i="5" s="1"/>
  <c r="G32" i="5" s="1"/>
  <c r="F5" i="7"/>
  <c r="F5" i="5" s="1"/>
  <c r="F32" i="5" s="1"/>
  <c r="E5" i="7"/>
  <c r="E5" i="5" s="1"/>
  <c r="E32" i="5" s="1"/>
  <c r="D5" i="7"/>
  <c r="D5" i="5" s="1"/>
  <c r="D32" i="5" s="1"/>
  <c r="K4" i="5"/>
  <c r="J4" i="5"/>
  <c r="I4" i="5"/>
  <c r="G4" i="6"/>
  <c r="G4" i="5" s="1"/>
  <c r="G31" i="5" s="1"/>
  <c r="F4" i="6"/>
  <c r="F4" i="5" s="1"/>
  <c r="F31" i="5" s="1"/>
  <c r="E4" i="6"/>
  <c r="E4" i="5" s="1"/>
  <c r="E31" i="5" s="1"/>
  <c r="D4" i="6"/>
  <c r="D4" i="5" s="1"/>
  <c r="D31" i="5" s="1"/>
  <c r="G137" i="6"/>
  <c r="F137" i="6"/>
  <c r="E137" i="6"/>
  <c r="D137" i="6"/>
  <c r="H4" i="5" s="1"/>
  <c r="P4" i="3"/>
  <c r="K3" i="5" s="1"/>
  <c r="O4" i="3"/>
  <c r="J3" i="5" s="1"/>
  <c r="N4" i="3"/>
  <c r="I3" i="5" s="1"/>
  <c r="M4" i="3"/>
  <c r="H3" i="5" s="1"/>
  <c r="D5" i="3"/>
  <c r="E5" i="3"/>
  <c r="F5" i="3"/>
  <c r="G5" i="3"/>
  <c r="G3" i="5" s="1"/>
  <c r="D2" i="5"/>
  <c r="D29" i="5" s="1"/>
  <c r="H29" i="5" s="1"/>
  <c r="H32" i="5" l="1"/>
  <c r="H33" i="5"/>
  <c r="K34" i="5"/>
  <c r="K35" i="5"/>
  <c r="K36" i="5"/>
  <c r="K37" i="5"/>
  <c r="G30" i="5"/>
  <c r="H31" i="5"/>
  <c r="I31" i="5"/>
  <c r="I32" i="5"/>
  <c r="I33" i="5"/>
  <c r="D34" i="5"/>
  <c r="D35" i="5"/>
  <c r="D36" i="5"/>
  <c r="D37" i="5"/>
  <c r="J31" i="5"/>
  <c r="J32" i="5"/>
  <c r="J33" i="5"/>
  <c r="E34" i="5"/>
  <c r="E35" i="5"/>
  <c r="E36" i="5"/>
  <c r="E37" i="5"/>
  <c r="K31" i="5"/>
  <c r="K32" i="5"/>
  <c r="K33" i="5"/>
  <c r="F34" i="5"/>
  <c r="F35" i="5"/>
  <c r="F36" i="5"/>
  <c r="F37" i="5"/>
  <c r="M3" i="5"/>
  <c r="A18" i="5"/>
  <c r="C45" i="5" s="1"/>
  <c r="A17" i="5"/>
  <c r="C44" i="5" s="1"/>
  <c r="A16" i="5"/>
  <c r="C43" i="5" s="1"/>
  <c r="A15" i="5"/>
  <c r="C42" i="5" s="1"/>
  <c r="A14" i="5"/>
  <c r="C41" i="5" s="1"/>
  <c r="A13" i="5"/>
  <c r="C40" i="5" s="1"/>
  <c r="A12" i="5"/>
  <c r="C39" i="5" s="1"/>
  <c r="A11" i="5"/>
  <c r="C38" i="5" s="1"/>
  <c r="A10" i="5"/>
  <c r="C37" i="5" s="1"/>
  <c r="A9" i="5"/>
  <c r="C36" i="5" s="1"/>
  <c r="A8" i="5"/>
  <c r="C35" i="5" s="1"/>
  <c r="A7" i="5"/>
  <c r="C34" i="5" s="1"/>
  <c r="A6" i="5"/>
  <c r="C33" i="5" s="1"/>
  <c r="A5" i="5"/>
  <c r="C32" i="5" s="1"/>
  <c r="A4" i="5"/>
  <c r="C31" i="5" s="1"/>
  <c r="G2" i="5"/>
  <c r="F2" i="5"/>
  <c r="E2" i="5"/>
  <c r="H2" i="5"/>
  <c r="F3" i="5"/>
  <c r="E3" i="5"/>
  <c r="D3" i="5"/>
  <c r="C131" i="4"/>
  <c r="C115" i="4"/>
  <c r="C122" i="4"/>
  <c r="C129" i="4"/>
  <c r="C128" i="4"/>
  <c r="C118" i="4"/>
  <c r="C134" i="4"/>
  <c r="C123" i="4"/>
  <c r="C120" i="4"/>
  <c r="C114" i="4"/>
  <c r="C121" i="4"/>
  <c r="C127" i="4"/>
  <c r="C116" i="4"/>
  <c r="C135" i="4"/>
  <c r="C119" i="4"/>
  <c r="C125" i="4"/>
  <c r="C113" i="4"/>
  <c r="C130" i="4"/>
  <c r="C136" i="4"/>
  <c r="C111" i="4"/>
  <c r="C133" i="4"/>
  <c r="C112" i="4"/>
  <c r="C110" i="4"/>
  <c r="C117" i="4"/>
  <c r="C124" i="4"/>
  <c r="C132" i="4"/>
  <c r="C126" i="4"/>
  <c r="I30" i="5" l="1"/>
  <c r="H30" i="5"/>
  <c r="J30" i="5"/>
  <c r="J2" i="5"/>
  <c r="F29" i="5"/>
  <c r="J29" i="5" s="1"/>
  <c r="K2" i="5"/>
  <c r="G29" i="5"/>
  <c r="K29" i="5" s="1"/>
  <c r="I2" i="5"/>
  <c r="E29" i="5"/>
  <c r="I29" i="5" s="1"/>
  <c r="D136" i="4"/>
  <c r="E122" i="4"/>
  <c r="E126" i="4"/>
  <c r="D114" i="4"/>
  <c r="D130" i="4"/>
  <c r="E113" i="4"/>
  <c r="E110" i="4"/>
  <c r="D115" i="4"/>
  <c r="E128" i="4"/>
  <c r="D111" i="4"/>
  <c r="D112" i="4"/>
  <c r="E129" i="4"/>
  <c r="E131" i="4"/>
  <c r="E136" i="4"/>
  <c r="D117" i="4"/>
  <c r="D113" i="4"/>
  <c r="D127" i="4"/>
  <c r="E123" i="4"/>
  <c r="D110" i="4"/>
  <c r="D119" i="4"/>
  <c r="D132" i="4"/>
  <c r="E121" i="4"/>
  <c r="D118" i="4"/>
  <c r="E127" i="4"/>
  <c r="E112" i="4"/>
  <c r="E116" i="4"/>
  <c r="D125" i="4"/>
  <c r="E125" i="4"/>
  <c r="D120" i="4"/>
  <c r="E135" i="4"/>
  <c r="D129" i="4"/>
  <c r="D126" i="4"/>
  <c r="D133" i="4"/>
  <c r="E114" i="4"/>
  <c r="D116" i="4"/>
  <c r="E115" i="4"/>
  <c r="D128" i="4"/>
  <c r="E132" i="4"/>
  <c r="E118" i="4"/>
  <c r="D123" i="4"/>
  <c r="E111" i="4"/>
  <c r="E134" i="4"/>
  <c r="D124" i="4"/>
  <c r="E124" i="4"/>
  <c r="D134" i="4"/>
  <c r="D121" i="4"/>
  <c r="D131" i="4"/>
  <c r="E117" i="4"/>
  <c r="E130" i="4"/>
  <c r="E133" i="4"/>
  <c r="E119" i="4"/>
  <c r="E120" i="4"/>
  <c r="D122" i="4"/>
  <c r="D135" i="4"/>
</calcChain>
</file>

<file path=xl/sharedStrings.xml><?xml version="1.0" encoding="utf-8"?>
<sst xmlns="http://schemas.openxmlformats.org/spreadsheetml/2006/main" count="1322" uniqueCount="412">
  <si>
    <t>adómentes</t>
  </si>
  <si>
    <t>Jogszabály</t>
  </si>
  <si>
    <t>új lakóingatlan</t>
  </si>
  <si>
    <t>könyv, kotta, napilap</t>
  </si>
  <si>
    <t>gyógyászati segédeszközök</t>
  </si>
  <si>
    <t>humán gyógyászati célú gyógyszerek</t>
  </si>
  <si>
    <t>baromfi</t>
  </si>
  <si>
    <t>friss tej, ESL, UHT tartós tej</t>
  </si>
  <si>
    <t>orvosi radioaktív izotópok</t>
  </si>
  <si>
    <t>tápszer, anyatej-helyettesítő tápszer</t>
  </si>
  <si>
    <t>egészségügyi oxigén</t>
  </si>
  <si>
    <t>fehér bot vakoknak</t>
  </si>
  <si>
    <t>pontozó vakoknak</t>
  </si>
  <si>
    <t>braille-tábla műanyagból, fémből</t>
  </si>
  <si>
    <t>braille-rógép, braille-nyomtató, braille-kijelző vakoknak</t>
  </si>
  <si>
    <t>információátalakító egység vakok és hallássérültek részére</t>
  </si>
  <si>
    <t>telefonkezelő adapter vakok számára</t>
  </si>
  <si>
    <t>braille-óra vakoknak</t>
  </si>
  <si>
    <t>fajtiszta tenyészsertés</t>
  </si>
  <si>
    <t>háziasított sertés 50kg-nál kisebb súlyú</t>
  </si>
  <si>
    <t>élő háziasított koca, legalább egyszer ellett és legalább 160 kg</t>
  </si>
  <si>
    <t>házi sertés egészben vagy félben, frissen sülve</t>
  </si>
  <si>
    <t>házi sertés egészben vagy félben, fagyasztva</t>
  </si>
  <si>
    <t>fajtiszta tenyész szarvasmarha</t>
  </si>
  <si>
    <t>élő háziasított sertés, legalább 50 kg</t>
  </si>
  <si>
    <t>más, élő háziasított szarvasmarha</t>
  </si>
  <si>
    <t>fajtiszta tenyészjuh</t>
  </si>
  <si>
    <t>más, élő háziasított juh</t>
  </si>
  <si>
    <t>fajtiszta tenyészkecse</t>
  </si>
  <si>
    <t>más, élő háziasított kecske</t>
  </si>
  <si>
    <t>háziasított szarvasmarhafélék húsa frissen vagy hűtve, másképpen darabolt csonttal "kompenzált" negyedek</t>
  </si>
  <si>
    <t>háziasított szarvasmarhafélék húsa frissen vagy hűtve, másképpen darabolt, csonttal, egyben vagy darabolva - elülső testnegyed</t>
  </si>
  <si>
    <t>Háziasított szarvasmarhafélék húsa frissen vagy hűtve, másképpen darabolt, csonttal, bontatlan vagy bontott hátulsó testnegyed</t>
  </si>
  <si>
    <t>Háziasított szarvasmarhafélék húsa fagyasztva, egész vagy fél</t>
  </si>
  <si>
    <t>Háziasított szarvasmarhafélék húsa fagyasztva, másképpen darabolt, csonttal, „kompenzált” negyedek</t>
  </si>
  <si>
    <t>Háziasított szarvasmarhafélék húsa fagyasztva, másképpen darabolt, csonttal, elülső negyedek egyben vagy darabolva</t>
  </si>
  <si>
    <t>Háziasított szarvasmarhafélék húsa fagyasztva, másképpen darabolt, csonttal, hátulsó negyedek egyben vagy darabolva</t>
  </si>
  <si>
    <t>Egész vagy fél háziasított bárány, frissen vagy hűtve</t>
  </si>
  <si>
    <t>Más háziasított juhhús frissen vagy hűtve, egész vagy fél</t>
  </si>
  <si>
    <t>Más háziasított juhhús frissen vagy hűtve, másképpen darabolt, csonttal, rövid elülső negyed</t>
  </si>
  <si>
    <t>Egész vagy fél háziasított bárány fagyasztva</t>
  </si>
  <si>
    <t>Más háziasított juhhús fagyasztva, egész vagy fél</t>
  </si>
  <si>
    <t>Más háziasított juhhús fagyasztva, másképpen darabolt, csonttal, rövid elülső negyed</t>
  </si>
  <si>
    <t>Háziasított kecskehús, frissen vagy hűtve, egész vagy fél</t>
  </si>
  <si>
    <t>Háziasított kecskehús, frissen vagy hűtve, rövid elülső negyed</t>
  </si>
  <si>
    <t>Háziasított kecskehús, fagyasztva, egész vagy fél</t>
  </si>
  <si>
    <t>Háziasított kecskehús, fagyasztva, rövid elülső negyed</t>
  </si>
  <si>
    <t>Házi sertéshús frissen, hűtve vagy fagyasztva</t>
  </si>
  <si>
    <t>A 0105 vtsz. alá tartozó baromfi élelmezési célra alkalmas húsa, vágási mellékterméke és belsősége frissen, hűtve vagy fagyasztva</t>
  </si>
  <si>
    <t>Madártojás héjában, frissen</t>
  </si>
  <si>
    <t>Tej (kivéve az anyatejet)</t>
  </si>
  <si>
    <t>Emberi fogyasztásra alkalmas élő hal, a díszhal kivételével</t>
  </si>
  <si>
    <t xml:space="preserve">	Emberi fogyasztásra alkalmas hal (ideértve a halbőrt, ikrát, haltejet, halmájat és más belsőségeket is) frissen, hűtve vagy fagyasztva, a cápa kivételével</t>
  </si>
  <si>
    <t>Emberi fogyasztásra alkalmas halfilé és más halhús (aprított is) frissen, hűtve vagy fagyasztva, a cápahús kivételével</t>
  </si>
  <si>
    <t>Házi sertés élelmezési célra alkalmas vágási mellékterméke és belsősége, frissen, hűtve vagy fagyasztva</t>
  </si>
  <si>
    <t>Lábortézisek dongalábra</t>
  </si>
  <si>
    <t>Lábortézisek a láb izomzatának bénulására</t>
  </si>
  <si>
    <t>Peroneus-emelők</t>
  </si>
  <si>
    <t>Egyedi méretvétel alapján egyedileg készített boka-láb ortézisek</t>
  </si>
  <si>
    <t>Egyedi méretvétel alapján egyedileg készített csípőortézisek</t>
  </si>
  <si>
    <t>Négykörsínes térd-boka-láb ortézisek</t>
  </si>
  <si>
    <t>Tartozékok alsóvégtag-ortézisekhez</t>
  </si>
  <si>
    <t>Felső végtagok protézis-rendszerei</t>
  </si>
  <si>
    <t>Alsó végtagok protézis-rendszerei</t>
  </si>
  <si>
    <t>Epithesisek</t>
  </si>
  <si>
    <t>C-3 Ortopéd cipő csonkolt vagy rövidült végtagra</t>
  </si>
  <si>
    <t>C-4 Ortopéd cipő erősen deformált és rövidült végtagra</t>
  </si>
  <si>
    <t>Csonkharisnyák</t>
  </si>
  <si>
    <t>Tracheostomiás segédeszközök</t>
  </si>
  <si>
    <t>Sztómaterápiás segédeszközök a 09 18 14 06 ISO-kód alá tartozó sztómavédők kivételével</t>
  </si>
  <si>
    <t>Elektromos motorral meghajtott kerekesszékek, rásegített kormányzással</t>
  </si>
  <si>
    <t>Tápszondák</t>
  </si>
  <si>
    <t>Távcsőszemüvegek</t>
  </si>
  <si>
    <t>Hanggenerátorok</t>
  </si>
  <si>
    <t>Távhőszolgáltatás, ideértve a villamos energiáról szóló törvény alapján megújuló energiaforrásnak minősülő energiaforráson alapuló hőszolgáltatást</t>
  </si>
  <si>
    <t>Előadóművész személyes közreműködésével	
a) vendéglátás keretében, üzletben,	
b) nem nyilvánosan meghirdetett családi esemény, baráti rendezvény keretében, zárt körben, vagy	
c) belépődíj nélkül tartott, a zenés, táncos rendezvények működésének biztonságosabbá tételéről szóló kormányrendelet hatálya alá nem tartozó, közösségi rendezvényeken nyújtott hangszeres élőzenei szolgáltatás.</t>
  </si>
  <si>
    <t>Étkezőhelyi vendéglátásban az étel- és a helyben készített, nem alkoholtartalmú italforgalom</t>
  </si>
  <si>
    <t>Internet-hozzáférési szolgáltatás</t>
  </si>
  <si>
    <t>Kereskedelmi szálláshely-szolgáltatás</t>
  </si>
  <si>
    <t>Mennyi az áfa kulcs belföldi illetőség esetén?</t>
  </si>
  <si>
    <t>x</t>
  </si>
  <si>
    <t>Tej és tejtermékek (kivéve az anyatejet, és az 5%-os adókulcsú VTSZ szám alá tartozó termékeket)</t>
  </si>
  <si>
    <t>Tejtermékek (kivéve az italként közvetlen fogyasztásra alkalmas, tej pótlására szolgáló olyan imitátumokat, amelyek általában tej és permeátum - esetenként savó és/vagy tejszín - különböző arányú keverékéből állnak, és amelyek minősége, mennyiségi összetétele különbözik a természetes tejétől, tejfehérje tartalma lényegesen alacsonyabb a természetes tejénél)</t>
  </si>
  <si>
    <t>Ízesített tej</t>
  </si>
  <si>
    <t>Gabona, liszt, keményítő vagy tej felhasználásával készült termék</t>
  </si>
  <si>
    <t>a zenés, táncos rendezvények működésének biztonságosabbá tételéről szóló 23/2011. (III. 8.) Korm. rendelet 2012. január 1. napján hatályos állapota szerint meghatározott alkalmi szabadtéri rendezvényre történő, kizárólag belépést biztosító szolgáltatás.</t>
  </si>
  <si>
    <t>egyetemes postai szolgáltatás nyújtása</t>
  </si>
  <si>
    <t>az a szolgáltatásnyújtás és az ahhoz szorosan kapcsolódó sérült- vagy betegápolás és sérült- vagy betegszállítás, valamint az azokhoz szorosan kapcsolódó termékértékesítés, amelyet humán-egészségügyi ellátás keretében közszolgáltató - ilyen minőségében - teljesít;</t>
  </si>
  <si>
    <t>Áfa tv. VI. fejezet 85 § 1) bek a)</t>
  </si>
  <si>
    <t>Áfa tv. VI. fejezet 85 § 1) bek b)</t>
  </si>
  <si>
    <t>az a szolgáltatásnyújtás és az ahhoz szorosan kapcsolódó sérült- vagy betegápolás, amelyet humán-egészségügyi - ideértve természetgyógyászatot is - tevékenységet végző - ilyen minőségében - teljesít</t>
  </si>
  <si>
    <t>Áfa tv. VI. fejezet 85 § 1) bek c)</t>
  </si>
  <si>
    <t>az emberi szövet, vér (ideértve a külön jogszabályban meghatározott labilis vérkészítményeket is), anyatej értékesítése, valamint az előzőekben felsorolt termékértékesítésekhez és az emberi szerv adományozásához szorosan kapcsolódó szolgáltatásnyújtás</t>
  </si>
  <si>
    <t>Áfa tv. VI. fejezet 85 § 1) bek d)</t>
  </si>
  <si>
    <t>az a szolgáltatásnyújtás és az ahhoz szorosan kapcsolódó termékértékesítés, amelyet humán fogorvosi, fogtechnikusi tevékenységet végző - ilyen minőségében - teljesít</t>
  </si>
  <si>
    <t>Áfa tv. VI. fejezet 85 § 1) bek e)</t>
  </si>
  <si>
    <t>az a szolgáltatásnyújtás - az étkeztetés kivételével, ha az ennek fejében járó ellenérték külön térítendő meg - és az ahhoz szorosan kapcsolódó termékértékesítés, amelyet szociális ellátás keretében közszolgáltató - ilyen minőségében - teljesít</t>
  </si>
  <si>
    <t>Áfa tv. VI. fejezet 85 § 1) bek f)</t>
  </si>
  <si>
    <t>az a szolgáltatásnyújtás - az étkeztetés kivételével, ha az ennek fejében járó ellenérték külön térítendő meg - és az ahhoz szorosan kapcsolódó termékértékesítés, amelyet gyermek- és ifjúságvédelem keretében közszolgáltató - ilyen minőségében - teljesít</t>
  </si>
  <si>
    <t>Áfa tv. VI. fejezet 85 § 1) bek g)</t>
  </si>
  <si>
    <t xml:space="preserve"> az a szolgáltatásnyújtás - az étkeztetés kivételével, ha az ennek fejében járó ellenérték külön térítendő meg - és az ahhoz szorosan kapcsolódó termékértékesítés, amelyet bölcsődei ellátás keretében közszolgáltató - ilyen minőségében - teljesít</t>
  </si>
  <si>
    <t>Áfa tv. VI. fejezet 85 § 1) bek h)</t>
  </si>
  <si>
    <t xml:space="preserve"> az a szolgáltatásnyújtás és az ahhoz szorosan kapcsolódó óvodai, diákotthoni és kollégiumi ellátás - az étkeztetés kivételével, ha az ennek fejében járó ellenérték külön térítendő meg -, valamint az azokhoz szorosan kapcsolódó termékértékesítés, amelyet a köznevelés, a szakképzés, illetve a felsőoktatás, továbbá az egyéb oktatás vagy képzés keretében a közszolgáltató, a köznevelési intézmény, a szakképző intézmény, a felsőoktatási intézmény, a felnőttképző, a szakképzésről szóló törvény szerinti akkreditált vizsgaközpont, ennek hiányában a szakmai vizsgát, illetve a képesítő vizsgát a szakképzésről szóló törvény szerint megszervező személy vagy - nemzetközi szerződés alapján - belföldön működő külföldi kulturális intézet - ilyen minőségében - teljesít</t>
  </si>
  <si>
    <t>Áfa tv. VI. fejezet 85 § 1) bek i)</t>
  </si>
  <si>
    <t>az a szolgáltatásnyújtás, amelyet óvodai, tanári, oktatói, nevelői tevékenységet végző - ilyen minőségében - teljesít a köznevelés, a szakképzés, illetve a felsőoktatás, továbbá a (2) bekezdésben meghatározott egyéb oktatás vagy képzés keretében, ideértve az előzőekben felsoroltakhoz kapcsolódó, óvodai, tanári, oktatói, nevelői tevékenységet végző által szervezett magánóraadást is</t>
  </si>
  <si>
    <t>Áfa tv. VI. fejezet 85 § 1) bek j)</t>
  </si>
  <si>
    <t>a bírósági vagy más hatósági nyilvántartásba bejegyzett, vallás vagy más lelkiismereti meggyőződés kinyilvánítására, gyakorlására létrehozott jogi személy által személyzet rendelkezésre bocsátása a b), f), g), h) és i) pontokban említett tevékenységek ellátása, illetőleg lelki segély, gondozás céljából</t>
  </si>
  <si>
    <t>Áfa tv. VI. fejezet 85 § 1) bek k)</t>
  </si>
  <si>
    <t>a bírósági vagy más hatósági nyilvántartásba bejegyzett, alapszabállyal (alapító okirattal) és tagsággal rendelkező, alapszabálya (alapító okirata) szerint és ténylegesen is nyereségszerzésre nem törekvő személy, szervezet által a tagjainak teljesített olyan szolgáltatásnyújtás és az ahhoz szorosan kapcsolódó termékértékesítés</t>
  </si>
  <si>
    <t>Áfa tv. VI. fejezet 85 § 1) bek l)</t>
  </si>
  <si>
    <t>amelynek kizárólagos vagyoni fedezete az alapszabállyal összhangban meghatározott, minden tagra kötelező tagsági díj, egyéb hozzájárulás, a kapott államháztartási támogatás és egyéb adomány, valamint a saját tevékenységből származó nyereség, amely a társasági adóról és az osztalékadóról szóló törvény szerint az adózás előtti eredményt csökkenti, és</t>
  </si>
  <si>
    <t>Áfa tv. VI. fejezet 85 § 1) bek lb)</t>
  </si>
  <si>
    <t>Áfa tv. VI. fejezet 85 § 1) bek la)</t>
  </si>
  <si>
    <t>amely a közös érdekeknek megfelelően társadalmi, politikai, munkavállalói vagy munkáltatói, illetőleg egyéb, szakmai érdekeket képviselő vagy azt védő, vallási vagy más lelkiismereti, hazafias, humanitárius, karitatív és hagyományőrző célokat szolgál</t>
  </si>
  <si>
    <t>az a sportolással, testedzéssel kapcsolatos szolgáltatásnyújtás, amelyet közszolgáltató - ilyen minőségében - teljesít</t>
  </si>
  <si>
    <t>Áfa tv. VI. fejezet 85 § 1) bek m)</t>
  </si>
  <si>
    <t>természetes személynek, aki azt sportolása, testedzése érdekében veszi igénybe, vagy</t>
  </si>
  <si>
    <t>Áfa tv. VI. fejezet 85 § 1) bek ma)</t>
  </si>
  <si>
    <t>olyan egyéb személy, szervezet részére, amely azt természetes személy javára történő közvetlen biztosítása érdekében veszi igénybe,
kivéve az uszoda- és strandfürdő-szolgáltatást, a sportesemény megtekintését, valamint a sportolást, testedzést szolgáló ingatlan (ingatlanrész) bérbeadását</t>
  </si>
  <si>
    <t>Áfa tv. VI. fejezet 85 § 1) bek mb)</t>
  </si>
  <si>
    <t>a népművészeti, népi iparművészeti és iparművészeti termékek kiállításának, vásárának és bemutatójának szervezése, rendezése és az ahhoz szorosan kapcsolódó, jogszabály által meghatározott minősítés szerint zsűriszámmal ellátott, egyedi vagy meghatározott példányszámban, nem ipari gyártástechnológiával előállított népművészeti, népi iparművészeti és iparművészeti termék értékesítése, amelyet közszolgáltató vagy népi iparművész minősítéssel rendelkező személy, szervezet - ilyen minőségében - teljesít</t>
  </si>
  <si>
    <t>Áfa tv. VI. fejezet 85 § 1) bek n)</t>
  </si>
  <si>
    <t>a közszolgálati rádiós és audiovizuális médiaszolgáltatások nyújtása, ide nem értve az annak keretében nyújtott kereskedelmi jellegű szolgáltatásokat</t>
  </si>
  <si>
    <t>Áfa tv. VI. fejezet 85 § 1) bek o)</t>
  </si>
  <si>
    <t>a közös cél elérése érdekében együttműködő közösség (a továbbiakban: együttműködő közösség) által a közös cél elérésére nyújtott szolgáltatás az együttműködő közösség tagjának, feltéve, hogy a következő feltételek teljesülnek</t>
  </si>
  <si>
    <t>Áfa tv. VI. fejezet 85 § 1) bek p)</t>
  </si>
  <si>
    <t>az együttműködő közösség tagja nem adóalany, vagy a szolgáltatás igénybevétele során nem adóalanyi minőségében jár el, vagy</t>
  </si>
  <si>
    <t>Áfa tv. VI. fejezet 85 § 1) bek pa)</t>
  </si>
  <si>
    <t>a szolgáltatás igénybevétele az együttműködő közösség adóalany tagjának kizárólag olyan, az a)-o) pont vagy a 86. § (1) bekezdése szerint mentes termékértékesítése, szolgáltatásnyújtása érdekében történik, amelyhez kapcsolódóan az együttműködő közösség adóalany tagját adólevonási jog egészben vagy részben nem illeti meg, továbbá</t>
  </si>
  <si>
    <t>Áfa tv. VI. fejezet 85 § 1) bek pb)</t>
  </si>
  <si>
    <t xml:space="preserve">az ellenérték, amelyet az együttműködő közösség kap vagy kapnia kell, nem több annál, mint a nála ezzel összefüggésben felmerült igazolt költség, valamint
az ellenérték, amelyet az együttműködő közösség kap vagy kapnia kell, nem több annál, mint a nála ezzel összefüggésben felmerült igazolt költség, valamint
</t>
  </si>
  <si>
    <t>Áfa tv. VI. fejezet 85 § 1) bek pc)</t>
  </si>
  <si>
    <t>az ellenérték göngyölített összege nem haladja meg azt a vagyoni hozzájárulást, amelyet az együttműködő közösség tagjának kell a közös cél elérése érdekében az együttműködő közösségnek rendelkezésre bocsátania</t>
  </si>
  <si>
    <t>Áfa tv. VI. fejezet 85 § 1) bek pd)</t>
  </si>
  <si>
    <t>a biztosítási, viszontbiztosítási szolgáltatás nyújtása, ideértve a biztosítási alkusz és közvetítő által - ilyen minőségében - teljesített szolgáltatásnyújtást is, továbbá az életbiztosítási és a nem életbiztosítási ág elkülönült művelésére tevékenységi engedéllyel rendelkező, ugyanazon személyek, szervezetek többségi tulajdonában álló felek egymás közötti olyan szolgáltatás nyújtása, amely közvetlenül szükséges az egyik fél biztosítási, viszontbiztosítási szolgáltatásának nyújtásához, és az ellenérték, amelyet a másik fél kap vagy kapnia kell, nem több annál, mint a nála ezzel összefüggésben igazoltan felmerült költség</t>
  </si>
  <si>
    <t>Áfa tv. VI. fejezet 86 § 1) bek a)</t>
  </si>
  <si>
    <t>a hitel-, pénzkölcsön és egyéb, ilyen jogviszonyt megtestesítő szolgáltatás (e § alkalmazásában a továbbiakban együtt: hitel) nyújtása és közvetítése, valamint ezek hitelező általi kezelése</t>
  </si>
  <si>
    <t>Áfa tv. VI. fejezet 86 § 1) bek b)</t>
  </si>
  <si>
    <t>a hitel nyújtásához kapcsolódó vagy egyéb biztosítéki célú kötelezettség vállalása és közvetítése, valamint ezek hitelező általi kezelése</t>
  </si>
  <si>
    <t>Áfa tv. VI. fejezet 86 § 1) bek c)</t>
  </si>
  <si>
    <t>a folyó-, betét- és ügyfélszámlával, fizetéssel, átutalással, csekk-, egyéb pénzköveteléssel és pénzügyi eszközzel kapcsolatos szolgáltatás nyújtása, ideértve ezek közvetítését is, kivéve magát a követelés (kinnlevőség) behajtását</t>
  </si>
  <si>
    <t>Áfa tv. VI. fejezet 86 § 1) bek d)</t>
  </si>
  <si>
    <t xml:space="preserve"> a magyar és külföldi törvényes fizetőeszközzel kapcsolatos szolgáltatás nyújtása, ideértve ezek közvetítését is, de ide nem értve az aranyból, ezüstből vagy más fémből készített érmekollekciót és a bankjegykollekciót, illetőleg ezek darabját, amelyeket szokásosan törvényes fizetőeszközként nem használnak, vagy amelyeknek egyébként numizmatikai értéke van</t>
  </si>
  <si>
    <t>Áfa tv. VI. fejezet 86 § 1) bek e)</t>
  </si>
  <si>
    <t>a jogi személyben, jogi személyiséggel nem rendelkező szervezetben tulajdonosi (tagsági) jogviszonyt, valamint a hitelezési jogviszonyt megtestesítő vagyoni értékű jog átengedése és az ezekkel kapcsolatos szolgáltatás nyújtása, ideértve ezek közvetítését is, de ide nem értve az ilyen jogviszonyt megtestesítő, materializált értékpapír kezelését és őrzését</t>
  </si>
  <si>
    <t>Áfa tv. VI. fejezet 86 § 1) bek f)</t>
  </si>
  <si>
    <t>a befektetési alap és a kockázati tőkealap kezelése, a biztosítástechnikai tartalékok fedezetét képező eszközök portfólió-kezelése, valamint a magánnyugdíjpénztár, az önkéntes kölcsönös biztosító pénztár és a foglalkoztatói nyugdíj szolgáltató intézmény részére végzett portfólió-kezelés</t>
  </si>
  <si>
    <t>Áfa tv. VI. fejezet 86 § 1) bek g)</t>
  </si>
  <si>
    <t>a postai bélyeg névértéken történő értékesítése, amely belföldön postai szolgáltatás bérmentesítésére alkalmas, valamint az illetékbélyeg és más, fizetési kötelezettség teljesítésére, hatóság által kibocsátott bélyeg, jegy névértéken történő értékesítése</t>
  </si>
  <si>
    <t>Áfa tv. VI. fejezet 86 § 1) bek h)</t>
  </si>
  <si>
    <t>a szerencsejáték szervezéséről szóló törvény hatálya alá tartozó szerencsejáték-szolgáltatás nyújtása, ideértve ezek közvetítését is, valamint a szerencsejáték szervezésére vonatkozó tevékenység gyakorlása jogának az állam által koncessziós szerződéssel történő átengedése</t>
  </si>
  <si>
    <t>Áfa tv. VI. fejezet 86 § 1) bek i)</t>
  </si>
  <si>
    <t>a beépített ingatlan (ingatlanrész) és az ehhez tartozó földrészlet értékesítése, kivéve annak a beépített ingatlannak (ingatlanrésznek) és az ehhez tartozó földrészletnek az értékesítését, amelynek</t>
  </si>
  <si>
    <t>Áfa tv. VI. fejezet 86 § 1) bek j)</t>
  </si>
  <si>
    <t xml:space="preserve"> első rendeltetésszerű használatbavétele még nem történt meg; vagy</t>
  </si>
  <si>
    <t>Áfa tv. VI. fejezet 86 § 1) bek ja)</t>
  </si>
  <si>
    <t>első rendeltetésszerű használatbavétele megtörtént, de a használatbavételi engedély véglegessé válása, vagy a használatbavétel tudomásulvétele, vagy az épített környezet alakításáról és védelméről szóló törvény szerinti egyszerű bejelentés alapján épített lakóingatlan felépítésének megtörténtét tanúsító hatósági bizonyítvány kiállítása és az értékesítés között még nem telt el 2 év; vagy</t>
  </si>
  <si>
    <t>Áfa tv. VI. fejezet 86 § 1) bek jb)</t>
  </si>
  <si>
    <t>első rendeltetésszerű használatbavétele megtörtént, de mint önálló rendeltetési egység rendeltetését vagy a rendeltetési egységeinek számát megváltoztatták, és az ezt igazoló hatósági bizonyítvány kiállítása és az értékesítés között még nem telt el 2 év</t>
  </si>
  <si>
    <t>Áfa tv. VI. fejezet 86 § 1) bek jc)</t>
  </si>
  <si>
    <t>a beépítetlen ingatlan (ingatlanrész) értékesítése, kivéve az építési telek (telekrész) értékesítését</t>
  </si>
  <si>
    <t>Áfa tv. VI. fejezet 86 § 1) bek k)</t>
  </si>
  <si>
    <t>az ingatlan (ingatlanrész) bérbeadása, haszonbérbeadása</t>
  </si>
  <si>
    <t>Áfa tv. VI. fejezet 86 § 1) bek l)</t>
  </si>
  <si>
    <t>a védelem terén alapvető biztonsági érdeket érintő, kifejezetten katonai, rendvédelmi, rendészeti célokra szánt termék vagy szolgáltatás központi költségvetési szerv részére nemzetközi megállapodáson alapuló értékesítése, és a magyar állam vagy a képviseletében eljáró központi költségvetési szerv részére nemzetközi megállapodáson alapuló térítésmentes átadása</t>
  </si>
  <si>
    <t>Áfa tv. VI. fejezet 86 § 1) bek m)</t>
  </si>
  <si>
    <t>Minden más</t>
  </si>
  <si>
    <t>Áfa kulcsok változása 2012-től</t>
  </si>
  <si>
    <t>élősertés és a félsertés</t>
  </si>
  <si>
    <t>Változás dátuma</t>
  </si>
  <si>
    <t>Bázis áfa kulcs</t>
  </si>
  <si>
    <t>Új áfa kulcs</t>
  </si>
  <si>
    <t xml:space="preserve"> szarvasmarha, juh és kecske</t>
  </si>
  <si>
    <t>lakás</t>
  </si>
  <si>
    <t xml:space="preserve"> sertés tőkehús</t>
  </si>
  <si>
    <t>internet</t>
  </si>
  <si>
    <t>a baromfihús és a tojás</t>
  </si>
  <si>
    <t>friss tej</t>
  </si>
  <si>
    <t>az éttermi étkezés és a helyben készített alkoholmentes italok</t>
  </si>
  <si>
    <t>Braille-nyomtató és a Braille-kijelző</t>
  </si>
  <si>
    <t>az éttermi étkezés áfája és a helyben készített alkoholmentes italok</t>
  </si>
  <si>
    <t xml:space="preserve">hal </t>
  </si>
  <si>
    <t>sertés belsőségek</t>
  </si>
  <si>
    <t>a hőkezelt, vagyis az UHT és az ESL jelzésű termékek</t>
  </si>
  <si>
    <t>a szálláshely</t>
  </si>
  <si>
    <t>Termék/szolgáltatás</t>
  </si>
  <si>
    <t>Google-Trends</t>
  </si>
  <si>
    <t>sertéshús</t>
  </si>
  <si>
    <t>marhahús</t>
  </si>
  <si>
    <t>félsertés</t>
  </si>
  <si>
    <t>tojás</t>
  </si>
  <si>
    <t>tej</t>
  </si>
  <si>
    <t>étterem</t>
  </si>
  <si>
    <t>alkoholmentes</t>
  </si>
  <si>
    <t>braille</t>
  </si>
  <si>
    <t>hal</t>
  </si>
  <si>
    <t>belsőség</t>
  </si>
  <si>
    <t>szállás(hely)</t>
  </si>
  <si>
    <t>2004.01.01-2012.12.31.</t>
  </si>
  <si>
    <t>Maximum</t>
  </si>
  <si>
    <t>Minimum</t>
  </si>
  <si>
    <t>Átlag</t>
  </si>
  <si>
    <t>Idősor</t>
  </si>
  <si>
    <t>Értékek</t>
  </si>
  <si>
    <t>Előrejelzés</t>
  </si>
  <si>
    <t>Konfidencia-intervallum alsó határa</t>
  </si>
  <si>
    <t>Konfidencia-intervallum felső határa</t>
  </si>
  <si>
    <t>előtte</t>
  </si>
  <si>
    <t>utána</t>
  </si>
  <si>
    <t>dátum</t>
  </si>
  <si>
    <t>-2012.12.31</t>
  </si>
  <si>
    <t>2013.01.01-</t>
  </si>
  <si>
    <t>URL</t>
  </si>
  <si>
    <t>félsertés - Felfedezés - Google Trends</t>
  </si>
  <si>
    <t>HĂłnap</t>
  </si>
  <si>
    <t>Y</t>
  </si>
  <si>
    <t>áfaváltozás</t>
  </si>
  <si>
    <t>2013.01.01.-2023.04.30</t>
  </si>
  <si>
    <t>KategĂłria:</t>
  </si>
  <si>
    <t>Minden</t>
  </si>
  <si>
    <t>marhahĂşs:</t>
  </si>
  <si>
    <t>előtte:</t>
  </si>
  <si>
    <t>-2014.12.31</t>
  </si>
  <si>
    <t>marhahús - Felfedezés - Google Trends</t>
  </si>
  <si>
    <t>lakás - Felfedezés - Google Trends</t>
  </si>
  <si>
    <t>sertéshús - Felfedezés - Google Trends</t>
  </si>
  <si>
    <t>internet - Felfedezés - Google Trends</t>
  </si>
  <si>
    <t>baromfi - Felfedezés - Google Trends</t>
  </si>
  <si>
    <t>tej - Felfedezés - Google Trends</t>
  </si>
  <si>
    <t>étterem - Felfedezés - Google Trends</t>
  </si>
  <si>
    <t>lakĂˇs:</t>
  </si>
  <si>
    <t>Szórás</t>
  </si>
  <si>
    <t>-2015.12.31</t>
  </si>
  <si>
    <t>kategĂłria</t>
  </si>
  <si>
    <t>sertĂ©shĂşs:</t>
  </si>
  <si>
    <t>-2016.12.31</t>
  </si>
  <si>
    <t>2017.01.01-</t>
  </si>
  <si>
    <t>2016.01.01-</t>
  </si>
  <si>
    <t>2015.01.01-</t>
  </si>
  <si>
    <t>internet:</t>
  </si>
  <si>
    <t>baromfi:</t>
  </si>
  <si>
    <t>tej:</t>
  </si>
  <si>
    <t>Ă©tterem:</t>
  </si>
  <si>
    <t>braille:</t>
  </si>
  <si>
    <t>-2017.12.31</t>
  </si>
  <si>
    <t>2018.01.01-</t>
  </si>
  <si>
    <t>braille - Felfedezés - Google Trends</t>
  </si>
  <si>
    <t>hal - Felfedezés - Google Trends</t>
  </si>
  <si>
    <t>belsőség - Felfedezés - Google Trends</t>
  </si>
  <si>
    <t>tojás - Felfedezés - Google Trends</t>
  </si>
  <si>
    <t>alkoholmentes - Felfedezés - Google Trends</t>
  </si>
  <si>
    <t>hal:</t>
  </si>
  <si>
    <t>belsĹ‘sĂ©g:</t>
  </si>
  <si>
    <t>-2018.12.31</t>
  </si>
  <si>
    <t>2019.01.01-</t>
  </si>
  <si>
    <t>-2019.12.31</t>
  </si>
  <si>
    <t>2020.01.01-</t>
  </si>
  <si>
    <t>szĂˇllĂˇshely:</t>
  </si>
  <si>
    <t>szálláshely - Felfedezés - Google Trends</t>
  </si>
  <si>
    <t>tojĂˇs:</t>
  </si>
  <si>
    <t>alkoholmentes:</t>
  </si>
  <si>
    <t>gyógyszer</t>
  </si>
  <si>
    <t>humán gyógyszerek</t>
  </si>
  <si>
    <t>gyógyszer - Felfedezés - Google Trend</t>
  </si>
  <si>
    <t>gyĂłgyszer:</t>
  </si>
  <si>
    <t>ruha</t>
  </si>
  <si>
    <t>ruha:</t>
  </si>
  <si>
    <t>ruha - Felfedezés - Google Trends</t>
  </si>
  <si>
    <t>eltérés</t>
  </si>
  <si>
    <t>direkt</t>
  </si>
  <si>
    <t>inverz</t>
  </si>
  <si>
    <t>GYÓGYSZER</t>
  </si>
  <si>
    <t>RUHA</t>
  </si>
  <si>
    <t>?</t>
  </si>
  <si>
    <t>Azonosító:</t>
  </si>
  <si>
    <t>Objektumok:</t>
  </si>
  <si>
    <t>Attribútumok:</t>
  </si>
  <si>
    <t>Lépcsôk:</t>
  </si>
  <si>
    <t>Eltolás:</t>
  </si>
  <si>
    <t>Leírás:</t>
  </si>
  <si>
    <t>COCO STD: 1230802</t>
  </si>
  <si>
    <t>Rangsor</t>
  </si>
  <si>
    <t>X(A1)</t>
  </si>
  <si>
    <t>X(A2)</t>
  </si>
  <si>
    <t>X(A3)</t>
  </si>
  <si>
    <t>X(A4)</t>
  </si>
  <si>
    <t>X(A5)</t>
  </si>
  <si>
    <t>X(A6)</t>
  </si>
  <si>
    <t>X(A7)</t>
  </si>
  <si>
    <t>X(A8)</t>
  </si>
  <si>
    <t>Y(A9)</t>
  </si>
  <si>
    <t>O1</t>
  </si>
  <si>
    <t>O2</t>
  </si>
  <si>
    <t>O3</t>
  </si>
  <si>
    <t>O4</t>
  </si>
  <si>
    <t>O5</t>
  </si>
  <si>
    <t>O6</t>
  </si>
  <si>
    <t>O7</t>
  </si>
  <si>
    <t>O8</t>
  </si>
  <si>
    <t>O9</t>
  </si>
  <si>
    <t>O10</t>
  </si>
  <si>
    <t>O11</t>
  </si>
  <si>
    <t>O12</t>
  </si>
  <si>
    <t>O13</t>
  </si>
  <si>
    <t>O14</t>
  </si>
  <si>
    <t>O15</t>
  </si>
  <si>
    <t>O16</t>
  </si>
  <si>
    <t>Lépcsôk(1)</t>
  </si>
  <si>
    <t>S1</t>
  </si>
  <si>
    <t>(0+99780)/(1)=99780</t>
  </si>
  <si>
    <t>(0+0)/(1)=0</t>
  </si>
  <si>
    <t>(0+33450)/(1)=33450</t>
  </si>
  <si>
    <t>(0+66500)/(1)=66500</t>
  </si>
  <si>
    <t>(0+33320)/(1)=33320</t>
  </si>
  <si>
    <t>(0+90)/(1)=90</t>
  </si>
  <si>
    <t>S2</t>
  </si>
  <si>
    <t>(0+33410)/(1)=33410</t>
  </si>
  <si>
    <t>(0+66460)/(1)=66460</t>
  </si>
  <si>
    <t>S3</t>
  </si>
  <si>
    <t>(0+33230)/(1)=33230</t>
  </si>
  <si>
    <t>S4</t>
  </si>
  <si>
    <t>S5</t>
  </si>
  <si>
    <t>S6</t>
  </si>
  <si>
    <t>S7</t>
  </si>
  <si>
    <t>S8</t>
  </si>
  <si>
    <t>S9</t>
  </si>
  <si>
    <t>S10</t>
  </si>
  <si>
    <t>S11</t>
  </si>
  <si>
    <t>S12</t>
  </si>
  <si>
    <t>S13</t>
  </si>
  <si>
    <t>S14</t>
  </si>
  <si>
    <t>S15</t>
  </si>
  <si>
    <t>S16</t>
  </si>
  <si>
    <t>Lépcsôk(2)</t>
  </si>
  <si>
    <t>COCO:STD</t>
  </si>
  <si>
    <t>Becslés</t>
  </si>
  <si>
    <t>Tény+0</t>
  </si>
  <si>
    <t>Delta</t>
  </si>
  <si>
    <t>Delta/Tény</t>
  </si>
  <si>
    <t>S1 összeg:</t>
  </si>
  <si>
    <t>S16 összeg:</t>
  </si>
  <si>
    <t>Becslés összeg:</t>
  </si>
  <si>
    <t>Tény összeg:</t>
  </si>
  <si>
    <t>Tény-becslés eltérés:</t>
  </si>
  <si>
    <t>Tény négyzetösszeg:</t>
  </si>
  <si>
    <t>Becslés négyzetösszeg:</t>
  </si>
  <si>
    <t>Négyzetösszeg hiba:</t>
  </si>
  <si>
    <t>Open url</t>
  </si>
  <si>
    <r>
      <t>Maximális memória használat: </t>
    </r>
    <r>
      <rPr>
        <b/>
        <sz val="7"/>
        <color rgb="FF333333"/>
        <rFont val="Verdana"/>
        <family val="2"/>
        <charset val="238"/>
      </rPr>
      <t>1.38 Mb</t>
    </r>
  </si>
  <si>
    <r>
      <t>A futtatás idôtartama: </t>
    </r>
    <r>
      <rPr>
        <b/>
        <sz val="7"/>
        <color rgb="FF333333"/>
        <rFont val="Verdana"/>
        <family val="2"/>
        <charset val="238"/>
      </rPr>
      <t>0.2 mp (0 p)</t>
    </r>
  </si>
  <si>
    <t>vajon az ÁFA kapcsán nem változó termékek adatai rontanak a coco-modell "szépségén" (hibátlanságán)?</t>
  </si>
  <si>
    <t>2016 előtt</t>
  </si>
  <si>
    <t>COCO Y0: 7094614</t>
  </si>
  <si>
    <t>O17</t>
  </si>
  <si>
    <t>O18</t>
  </si>
  <si>
    <t>(0+99727)/(1)=99727</t>
  </si>
  <si>
    <t>(0+17)/(1)=17</t>
  </si>
  <si>
    <t>(0+24977)/(1)=24977</t>
  </si>
  <si>
    <t>(0+24979)/(1)=24979</t>
  </si>
  <si>
    <t>(0+49937)/(1)=49937</t>
  </si>
  <si>
    <t>(0+148)/(1)=148</t>
  </si>
  <si>
    <t>(0+49938)/(1)=49938</t>
  </si>
  <si>
    <t>(0+74767)/(1)=74767</t>
  </si>
  <si>
    <t>(0+16)/(1)=16</t>
  </si>
  <si>
    <t>(0+24976)/(1)=24976</t>
  </si>
  <si>
    <t>(0+24978)/(1)=24978</t>
  </si>
  <si>
    <t>(0+49896)/(1)=49896</t>
  </si>
  <si>
    <t>(0+147)/(1)=147</t>
  </si>
  <si>
    <t>(0+74766)/(1)=74766</t>
  </si>
  <si>
    <t>(0+15)/(1)=15</t>
  </si>
  <si>
    <t>(0+24975)/(1)=24975</t>
  </si>
  <si>
    <t>(0+49895)/(1)=49895</t>
  </si>
  <si>
    <t>(0+146)/(1)=146</t>
  </si>
  <si>
    <t>(0+49936)/(1)=49936</t>
  </si>
  <si>
    <t>(0+74765)/(1)=74765</t>
  </si>
  <si>
    <t>(0+14)/(1)=14</t>
  </si>
  <si>
    <t>(0+24935)/(1)=24935</t>
  </si>
  <si>
    <t>(0+49894)/(1)=49894</t>
  </si>
  <si>
    <t>(0+145)/(1)=145</t>
  </si>
  <si>
    <t>(0+49935)/(1)=49935</t>
  </si>
  <si>
    <t>(0+74764)/(1)=74764</t>
  </si>
  <si>
    <t>(0+13)/(1)=13</t>
  </si>
  <si>
    <t>(0+49893)/(1)=49893</t>
  </si>
  <si>
    <t>(0+49934)/(1)=49934</t>
  </si>
  <si>
    <t>(0+49933)/(1)=49933</t>
  </si>
  <si>
    <t>(0+12)/(1)=12</t>
  </si>
  <si>
    <t>(0+49892)/(1)=49892</t>
  </si>
  <si>
    <t>(0+49932)/(1)=49932</t>
  </si>
  <si>
    <t>(0+11)/(1)=11</t>
  </si>
  <si>
    <t>(0+49802)/(1)=49802</t>
  </si>
  <si>
    <t>(0+49931)/(1)=49931</t>
  </si>
  <si>
    <t>(0+10)/(1)=10</t>
  </si>
  <si>
    <t>(0+49801)/(1)=49801</t>
  </si>
  <si>
    <t>(0+49930)/(1)=49930</t>
  </si>
  <si>
    <t>(0+9)/(1)=9</t>
  </si>
  <si>
    <t>(0+49800)/(1)=49800</t>
  </si>
  <si>
    <t>(0+49929)/(1)=49929</t>
  </si>
  <si>
    <t>(0+8)/(1)=8</t>
  </si>
  <si>
    <t>(0+49799)/(1)=49799</t>
  </si>
  <si>
    <t>(0+25059)/(1)=25059</t>
  </si>
  <si>
    <t>(0+7)/(1)=7</t>
  </si>
  <si>
    <t>(0+6)/(1)=6</t>
  </si>
  <si>
    <t>(0+5)/(1)=5</t>
  </si>
  <si>
    <t>(0+4)/(1)=4</t>
  </si>
  <si>
    <t>(0+3)/(1)=3</t>
  </si>
  <si>
    <t>(0+2)/(1)=2</t>
  </si>
  <si>
    <t>S17</t>
  </si>
  <si>
    <t>(0+1)/(1)=1</t>
  </si>
  <si>
    <t>S18</t>
  </si>
  <si>
    <t>COCO:Y0</t>
  </si>
  <si>
    <t>S18 összeg:</t>
  </si>
  <si>
    <r>
      <t>A futtatás idôtartama: </t>
    </r>
    <r>
      <rPr>
        <b/>
        <sz val="7"/>
        <color rgb="FF333333"/>
        <rFont val="Verdana"/>
        <family val="2"/>
        <charset val="238"/>
      </rPr>
      <t>0.23 mp (0 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</si>
</sst>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10" x14ac:knownFonts="1">
    <font>
      <sz val="11"/>
      <color theme="1"/>
      <name val="Calibri"/>
      <family val="2"/>
      <charset val="238"/>
      <scheme val="minor"/>
    </font>
    <font>
      <u/>
      <sz val="11"/>
      <color theme="10"/>
      <name val="Calibri"/>
      <family val="2"/>
      <charset val="238"/>
      <scheme val="minor"/>
    </font>
    <font>
      <sz val="14"/>
      <color rgb="FF000000"/>
      <name val="Times New Roman"/>
      <family val="1"/>
      <charset val="238"/>
    </font>
    <font>
      <sz val="7"/>
      <color rgb="FF000000"/>
      <name val="Verdana"/>
      <family val="2"/>
      <charset val="238"/>
    </font>
    <font>
      <b/>
      <sz val="7"/>
      <color rgb="FF000000"/>
      <name val="Verdana"/>
      <family val="2"/>
      <charset val="238"/>
    </font>
    <font>
      <b/>
      <sz val="5"/>
      <color rgb="FFFFFFFF"/>
      <name val="Verdana"/>
      <family val="2"/>
      <charset val="238"/>
    </font>
    <font>
      <sz val="5"/>
      <color rgb="FF333333"/>
      <name val="Verdana"/>
      <family val="2"/>
      <charset val="238"/>
    </font>
    <font>
      <sz val="8"/>
      <color rgb="FF333333"/>
      <name val="Verdana"/>
      <family val="2"/>
      <charset val="238"/>
    </font>
    <font>
      <sz val="7"/>
      <color rgb="FF333333"/>
      <name val="Verdana"/>
      <family val="2"/>
      <charset val="238"/>
    </font>
    <font>
      <b/>
      <sz val="7"/>
      <color rgb="FF333333"/>
      <name val="Verdana"/>
      <family val="2"/>
      <charset val="238"/>
    </font>
  </fonts>
  <fills count="8">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rgb="FF333333"/>
        <bgColor indexed="64"/>
      </patternFill>
    </fill>
    <fill>
      <patternFill patternType="solid">
        <fgColor rgb="FFFFFFFF"/>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666666"/>
      </left>
      <right style="medium">
        <color rgb="FF666666"/>
      </right>
      <top style="medium">
        <color rgb="FF666666"/>
      </top>
      <bottom style="medium">
        <color rgb="FF666666"/>
      </bottom>
      <diagonal/>
    </border>
  </borders>
  <cellStyleXfs count="2">
    <xf numFmtId="0" fontId="0" fillId="0" borderId="0"/>
    <xf numFmtId="0" fontId="1" fillId="0" borderId="0" applyNumberFormat="0" applyFill="0" applyBorder="0" applyAlignment="0" applyProtection="0"/>
  </cellStyleXfs>
  <cellXfs count="46">
    <xf numFmtId="0" fontId="0" fillId="0" borderId="0" xfId="0"/>
    <xf numFmtId="0" fontId="0" fillId="0" borderId="1" xfId="0" applyBorder="1"/>
    <xf numFmtId="9" fontId="0" fillId="0" borderId="1" xfId="0" applyNumberFormat="1" applyBorder="1" applyAlignment="1">
      <alignment horizontal="left"/>
    </xf>
    <xf numFmtId="0" fontId="0" fillId="0" borderId="1" xfId="0" applyBorder="1" applyAlignment="1">
      <alignment horizontal="left" vertical="top"/>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vertical="center" wrapText="1"/>
    </xf>
    <xf numFmtId="0" fontId="0" fillId="0" borderId="0" xfId="0" applyAlignment="1">
      <alignment wrapText="1"/>
    </xf>
    <xf numFmtId="9" fontId="0" fillId="0" borderId="1" xfId="0" applyNumberFormat="1" applyBorder="1"/>
    <xf numFmtId="0" fontId="0" fillId="0" borderId="3" xfId="0" applyBorder="1"/>
    <xf numFmtId="17" fontId="0" fillId="0" borderId="0" xfId="0" applyNumberFormat="1"/>
    <xf numFmtId="0" fontId="0" fillId="0" borderId="0" xfId="0" applyAlignment="1">
      <alignment horizontal="center" vertical="center"/>
    </xf>
    <xf numFmtId="2" fontId="0" fillId="0" borderId="0" xfId="0" applyNumberFormat="1"/>
    <xf numFmtId="0" fontId="1" fillId="0" borderId="0" xfId="1"/>
    <xf numFmtId="0" fontId="0" fillId="0" borderId="4" xfId="0" applyBorder="1" applyAlignment="1">
      <alignment horizontal="center" vertical="center"/>
    </xf>
    <xf numFmtId="17" fontId="0" fillId="0" borderId="5" xfId="0" applyNumberFormat="1" applyBorder="1"/>
    <xf numFmtId="0" fontId="0" fillId="0" borderId="5" xfId="0" applyBorder="1"/>
    <xf numFmtId="14" fontId="0" fillId="0" borderId="1" xfId="0" quotePrefix="1" applyNumberFormat="1" applyBorder="1"/>
    <xf numFmtId="0" fontId="0" fillId="2" borderId="0" xfId="0" applyFill="1"/>
    <xf numFmtId="0" fontId="0" fillId="3" borderId="0" xfId="0" applyFill="1"/>
    <xf numFmtId="0" fontId="0" fillId="0" borderId="0" xfId="0" applyAlignment="1">
      <alignment horizontal="right"/>
    </xf>
    <xf numFmtId="9" fontId="0" fillId="0" borderId="0" xfId="0" applyNumberFormat="1"/>
    <xf numFmtId="14" fontId="0" fillId="0" borderId="0" xfId="0" quotePrefix="1" applyNumberFormat="1"/>
    <xf numFmtId="0" fontId="0" fillId="0" borderId="1" xfId="0" applyBorder="1" applyAlignment="1">
      <alignment horizontal="center" vertical="center"/>
    </xf>
    <xf numFmtId="14" fontId="0" fillId="4" borderId="0" xfId="0" quotePrefix="1" applyNumberFormat="1" applyFill="1"/>
    <xf numFmtId="0" fontId="2" fillId="0" borderId="0" xfId="0" applyFont="1" applyAlignment="1">
      <alignment vertical="center" wrapText="1"/>
    </xf>
    <xf numFmtId="0" fontId="0" fillId="0" borderId="0" xfId="0" applyAlignment="1">
      <alignment vertical="center" wrapText="1"/>
    </xf>
    <xf numFmtId="0" fontId="4" fillId="0" borderId="0" xfId="0" applyFont="1" applyAlignment="1">
      <alignment horizontal="right" vertical="center" wrapText="1"/>
    </xf>
    <xf numFmtId="0" fontId="3" fillId="0" borderId="0" xfId="0" applyFont="1" applyAlignment="1">
      <alignment vertical="center" wrapText="1"/>
    </xf>
    <xf numFmtId="0" fontId="5" fillId="5"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5" fillId="5" borderId="6" xfId="0" applyFont="1" applyFill="1" applyBorder="1" applyAlignment="1">
      <alignment horizontal="left" vertical="center" wrapText="1"/>
    </xf>
    <xf numFmtId="0" fontId="7" fillId="6" borderId="7" xfId="0" applyFont="1" applyFill="1" applyBorder="1" applyAlignment="1">
      <alignment horizontal="center" vertical="center" wrapText="1"/>
    </xf>
    <xf numFmtId="0" fontId="8" fillId="0" borderId="0" xfId="0" applyFont="1"/>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0" fontId="0" fillId="4" borderId="0" xfId="0" applyFill="1" applyAlignment="1">
      <alignment horizontal="center" vertical="center" wrapText="1"/>
    </xf>
    <xf numFmtId="0" fontId="0" fillId="7" borderId="0" xfId="0" applyFill="1"/>
    <xf numFmtId="1" fontId="0" fillId="4" borderId="0" xfId="0" quotePrefix="1" applyNumberFormat="1" applyFill="1" applyAlignment="1">
      <alignment horizontal="center" vertical="center"/>
    </xf>
    <xf numFmtId="164" fontId="0" fillId="4" borderId="0" xfId="0" quotePrefix="1" applyNumberFormat="1" applyFill="1" applyAlignment="1">
      <alignment horizontal="center" vertical="center"/>
    </xf>
  </cellXfs>
  <cellStyles count="2">
    <cellStyle name="Hivatkozás" xfId="1" builtinId="8"/>
    <cellStyle name="Normál" xfId="0" builtinId="0"/>
  </cellStyles>
  <dxfs count="4">
    <dxf>
      <numFmt numFmtId="2" formatCode="0.00"/>
    </dxf>
    <dxf>
      <numFmt numFmtId="2" formatCode="0.00"/>
    </dxf>
    <dxf>
      <numFmt numFmtId="0" formatCode="General"/>
    </dxf>
    <dxf>
      <numFmt numFmtId="22" formatCode="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'félsertés előrejelzés'!$B$1</c:f>
              <c:strCache>
                <c:ptCount val="1"/>
                <c:pt idx="0">
                  <c:v>Értékek</c:v>
                </c:pt>
              </c:strCache>
            </c:strRef>
          </c:tx>
          <c:spPr>
            <a:ln w="28575" cap="rnd">
              <a:solidFill>
                <a:schemeClr val="accent1"/>
              </a:solidFill>
              <a:round/>
            </a:ln>
            <a:effectLst/>
          </c:spPr>
          <c:marker>
            <c:symbol val="none"/>
          </c:marker>
          <c:val>
            <c:numRef>
              <c:f>'félsertés előrejelzés'!$B$2:$B$136</c:f>
              <c:numCache>
                <c:formatCode>General</c:formatCode>
                <c:ptCount val="135"/>
                <c:pt idx="0">
                  <c:v>0</c:v>
                </c:pt>
                <c:pt idx="1">
                  <c:v>0</c:v>
                </c:pt>
                <c:pt idx="2">
                  <c:v>0</c:v>
                </c:pt>
                <c:pt idx="3">
                  <c:v>0</c:v>
                </c:pt>
                <c:pt idx="4">
                  <c:v>0</c:v>
                </c:pt>
                <c:pt idx="5">
                  <c:v>0</c:v>
                </c:pt>
                <c:pt idx="6">
                  <c:v>0</c:v>
                </c:pt>
                <c:pt idx="7">
                  <c:v>0</c:v>
                </c:pt>
                <c:pt idx="8">
                  <c:v>0</c:v>
                </c:pt>
                <c:pt idx="9">
                  <c:v>71</c:v>
                </c:pt>
                <c:pt idx="10">
                  <c:v>0</c:v>
                </c:pt>
                <c:pt idx="11">
                  <c:v>100</c:v>
                </c:pt>
                <c:pt idx="12">
                  <c:v>0</c:v>
                </c:pt>
                <c:pt idx="13">
                  <c:v>0</c:v>
                </c:pt>
                <c:pt idx="14">
                  <c:v>0</c:v>
                </c:pt>
                <c:pt idx="15">
                  <c:v>0</c:v>
                </c:pt>
                <c:pt idx="16">
                  <c:v>0</c:v>
                </c:pt>
                <c:pt idx="17">
                  <c:v>86</c:v>
                </c:pt>
                <c:pt idx="18">
                  <c:v>0</c:v>
                </c:pt>
                <c:pt idx="19">
                  <c:v>0</c:v>
                </c:pt>
                <c:pt idx="20">
                  <c:v>0</c:v>
                </c:pt>
                <c:pt idx="21">
                  <c:v>0</c:v>
                </c:pt>
                <c:pt idx="22">
                  <c:v>0</c:v>
                </c:pt>
                <c:pt idx="23">
                  <c:v>35</c:v>
                </c:pt>
                <c:pt idx="24">
                  <c:v>0</c:v>
                </c:pt>
                <c:pt idx="25">
                  <c:v>0</c:v>
                </c:pt>
                <c:pt idx="26">
                  <c:v>25</c:v>
                </c:pt>
                <c:pt idx="27">
                  <c:v>0</c:v>
                </c:pt>
                <c:pt idx="28">
                  <c:v>0</c:v>
                </c:pt>
                <c:pt idx="29">
                  <c:v>57</c:v>
                </c:pt>
                <c:pt idx="30">
                  <c:v>62</c:v>
                </c:pt>
                <c:pt idx="31">
                  <c:v>0</c:v>
                </c:pt>
                <c:pt idx="32">
                  <c:v>0</c:v>
                </c:pt>
                <c:pt idx="33">
                  <c:v>0</c:v>
                </c:pt>
                <c:pt idx="34">
                  <c:v>0</c:v>
                </c:pt>
                <c:pt idx="35">
                  <c:v>0</c:v>
                </c:pt>
                <c:pt idx="36">
                  <c:v>0</c:v>
                </c:pt>
                <c:pt idx="37">
                  <c:v>0</c:v>
                </c:pt>
                <c:pt idx="38">
                  <c:v>0</c:v>
                </c:pt>
                <c:pt idx="39">
                  <c:v>0</c:v>
                </c:pt>
                <c:pt idx="40">
                  <c:v>0</c:v>
                </c:pt>
                <c:pt idx="41">
                  <c:v>0</c:v>
                </c:pt>
                <c:pt idx="42">
                  <c:v>25</c:v>
                </c:pt>
                <c:pt idx="43">
                  <c:v>0</c:v>
                </c:pt>
                <c:pt idx="44">
                  <c:v>0</c:v>
                </c:pt>
                <c:pt idx="45">
                  <c:v>0</c:v>
                </c:pt>
                <c:pt idx="46">
                  <c:v>11</c:v>
                </c:pt>
                <c:pt idx="47">
                  <c:v>15</c:v>
                </c:pt>
                <c:pt idx="48">
                  <c:v>13</c:v>
                </c:pt>
                <c:pt idx="49">
                  <c:v>0</c:v>
                </c:pt>
                <c:pt idx="50">
                  <c:v>0</c:v>
                </c:pt>
                <c:pt idx="51">
                  <c:v>0</c:v>
                </c:pt>
                <c:pt idx="52">
                  <c:v>0</c:v>
                </c:pt>
                <c:pt idx="53">
                  <c:v>0</c:v>
                </c:pt>
                <c:pt idx="54">
                  <c:v>0</c:v>
                </c:pt>
                <c:pt idx="55">
                  <c:v>0</c:v>
                </c:pt>
                <c:pt idx="56">
                  <c:v>0</c:v>
                </c:pt>
                <c:pt idx="57">
                  <c:v>11</c:v>
                </c:pt>
                <c:pt idx="58">
                  <c:v>0</c:v>
                </c:pt>
                <c:pt idx="59">
                  <c:v>16</c:v>
                </c:pt>
                <c:pt idx="60">
                  <c:v>0</c:v>
                </c:pt>
                <c:pt idx="61">
                  <c:v>0</c:v>
                </c:pt>
                <c:pt idx="62">
                  <c:v>0</c:v>
                </c:pt>
                <c:pt idx="63">
                  <c:v>0</c:v>
                </c:pt>
                <c:pt idx="64">
                  <c:v>0</c:v>
                </c:pt>
                <c:pt idx="65">
                  <c:v>0</c:v>
                </c:pt>
                <c:pt idx="66">
                  <c:v>0</c:v>
                </c:pt>
                <c:pt idx="67">
                  <c:v>7</c:v>
                </c:pt>
                <c:pt idx="68">
                  <c:v>0</c:v>
                </c:pt>
                <c:pt idx="69">
                  <c:v>0</c:v>
                </c:pt>
                <c:pt idx="70">
                  <c:v>0</c:v>
                </c:pt>
                <c:pt idx="71">
                  <c:v>0</c:v>
                </c:pt>
                <c:pt idx="72">
                  <c:v>5</c:v>
                </c:pt>
                <c:pt idx="73">
                  <c:v>0</c:v>
                </c:pt>
                <c:pt idx="74">
                  <c:v>7</c:v>
                </c:pt>
                <c:pt idx="75">
                  <c:v>0</c:v>
                </c:pt>
                <c:pt idx="76">
                  <c:v>0</c:v>
                </c:pt>
                <c:pt idx="77">
                  <c:v>0</c:v>
                </c:pt>
                <c:pt idx="78">
                  <c:v>0</c:v>
                </c:pt>
                <c:pt idx="79">
                  <c:v>0</c:v>
                </c:pt>
                <c:pt idx="80">
                  <c:v>0</c:v>
                </c:pt>
                <c:pt idx="81">
                  <c:v>7</c:v>
                </c:pt>
                <c:pt idx="82">
                  <c:v>0</c:v>
                </c:pt>
                <c:pt idx="83">
                  <c:v>0</c:v>
                </c:pt>
                <c:pt idx="84">
                  <c:v>0</c:v>
                </c:pt>
                <c:pt idx="85">
                  <c:v>0</c:v>
                </c:pt>
                <c:pt idx="86">
                  <c:v>0</c:v>
                </c:pt>
                <c:pt idx="87">
                  <c:v>0</c:v>
                </c:pt>
                <c:pt idx="88">
                  <c:v>0</c:v>
                </c:pt>
                <c:pt idx="89">
                  <c:v>5</c:v>
                </c:pt>
                <c:pt idx="90">
                  <c:v>0</c:v>
                </c:pt>
                <c:pt idx="91">
                  <c:v>0</c:v>
                </c:pt>
                <c:pt idx="92">
                  <c:v>0</c:v>
                </c:pt>
                <c:pt idx="93">
                  <c:v>0</c:v>
                </c:pt>
                <c:pt idx="94">
                  <c:v>0</c:v>
                </c:pt>
                <c:pt idx="95">
                  <c:v>0</c:v>
                </c:pt>
                <c:pt idx="96">
                  <c:v>0</c:v>
                </c:pt>
                <c:pt idx="97">
                  <c:v>9</c:v>
                </c:pt>
                <c:pt idx="98">
                  <c:v>4</c:v>
                </c:pt>
                <c:pt idx="99">
                  <c:v>0</c:v>
                </c:pt>
                <c:pt idx="100">
                  <c:v>0</c:v>
                </c:pt>
                <c:pt idx="101">
                  <c:v>5</c:v>
                </c:pt>
                <c:pt idx="102">
                  <c:v>4</c:v>
                </c:pt>
                <c:pt idx="103">
                  <c:v>0</c:v>
                </c:pt>
                <c:pt idx="104">
                  <c:v>0</c:v>
                </c:pt>
                <c:pt idx="105">
                  <c:v>7</c:v>
                </c:pt>
                <c:pt idx="106">
                  <c:v>5</c:v>
                </c:pt>
                <c:pt idx="107">
                  <c:v>0</c:v>
                </c:pt>
              </c:numCache>
            </c:numRef>
          </c:val>
          <c:smooth val="0"/>
          <c:extLst>
            <c:ext xmlns:c16="http://schemas.microsoft.com/office/drawing/2014/chart" uri="{C3380CC4-5D6E-409C-BE32-E72D297353CC}">
              <c16:uniqueId val="{00000000-63D5-4730-9119-10F36F746251}"/>
            </c:ext>
          </c:extLst>
        </c:ser>
        <c:ser>
          <c:idx val="1"/>
          <c:order val="1"/>
          <c:tx>
            <c:strRef>
              <c:f>'félsertés előrejelzés'!$C$1</c:f>
              <c:strCache>
                <c:ptCount val="1"/>
                <c:pt idx="0">
                  <c:v>Előrejelzés</c:v>
                </c:pt>
              </c:strCache>
            </c:strRef>
          </c:tx>
          <c:spPr>
            <a:ln w="25400" cap="rnd">
              <a:solidFill>
                <a:schemeClr val="accent2"/>
              </a:solidFill>
              <a:round/>
            </a:ln>
            <a:effectLst/>
          </c:spPr>
          <c:marker>
            <c:symbol val="none"/>
          </c:marker>
          <c:cat>
            <c:numRef>
              <c:f>'félsertés előrejelzés'!$A$2:$A$136</c:f>
              <c:numCache>
                <c:formatCode>mmm\-yy</c:formatCode>
                <c:ptCount val="135"/>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numCache>
            </c:numRef>
          </c:cat>
          <c:val>
            <c:numRef>
              <c:f>'félsertés előrejelzés'!$C$2:$C$136</c:f>
              <c:numCache>
                <c:formatCode>General</c:formatCode>
                <c:ptCount val="135"/>
                <c:pt idx="107">
                  <c:v>0</c:v>
                </c:pt>
                <c:pt idx="108">
                  <c:v>-1.0238922992036641</c:v>
                </c:pt>
                <c:pt idx="109">
                  <c:v>-1.3537237320640685</c:v>
                </c:pt>
                <c:pt idx="110">
                  <c:v>-2.0014972164319467</c:v>
                </c:pt>
                <c:pt idx="111">
                  <c:v>-0.38174246128270939</c:v>
                </c:pt>
                <c:pt idx="112">
                  <c:v>-1.8270058015481769</c:v>
                </c:pt>
                <c:pt idx="113">
                  <c:v>0.2554183102814056</c:v>
                </c:pt>
                <c:pt idx="114">
                  <c:v>-1.6095482804123877</c:v>
                </c:pt>
                <c:pt idx="115">
                  <c:v>-1.9393797132727921</c:v>
                </c:pt>
                <c:pt idx="116">
                  <c:v>-2.5871531976406699</c:v>
                </c:pt>
                <c:pt idx="117">
                  <c:v>-0.96739844249143303</c:v>
                </c:pt>
                <c:pt idx="118">
                  <c:v>-2.4126617827569006</c:v>
                </c:pt>
                <c:pt idx="119">
                  <c:v>-0.33023767092731804</c:v>
                </c:pt>
                <c:pt idx="120">
                  <c:v>-2.1952042616211109</c:v>
                </c:pt>
                <c:pt idx="121">
                  <c:v>-2.5250356944815158</c:v>
                </c:pt>
                <c:pt idx="122">
                  <c:v>-3.1728091788493935</c:v>
                </c:pt>
                <c:pt idx="123">
                  <c:v>-1.5530544237001567</c:v>
                </c:pt>
                <c:pt idx="124">
                  <c:v>-2.9983177639656242</c:v>
                </c:pt>
                <c:pt idx="125">
                  <c:v>-0.91589365213604124</c:v>
                </c:pt>
                <c:pt idx="126">
                  <c:v>-2.7808602428298346</c:v>
                </c:pt>
                <c:pt idx="127">
                  <c:v>-3.110691675690239</c:v>
                </c:pt>
                <c:pt idx="128">
                  <c:v>-3.7584651600581171</c:v>
                </c:pt>
                <c:pt idx="129">
                  <c:v>-2.1387104049088803</c:v>
                </c:pt>
                <c:pt idx="130">
                  <c:v>-3.5839737451743479</c:v>
                </c:pt>
                <c:pt idx="131">
                  <c:v>-1.5015496333447653</c:v>
                </c:pt>
                <c:pt idx="132">
                  <c:v>-3.3665162240385582</c:v>
                </c:pt>
                <c:pt idx="133">
                  <c:v>-3.6963476568989631</c:v>
                </c:pt>
                <c:pt idx="134">
                  <c:v>-4.3441211412668412</c:v>
                </c:pt>
              </c:numCache>
            </c:numRef>
          </c:val>
          <c:smooth val="0"/>
          <c:extLst>
            <c:ext xmlns:c16="http://schemas.microsoft.com/office/drawing/2014/chart" uri="{C3380CC4-5D6E-409C-BE32-E72D297353CC}">
              <c16:uniqueId val="{00000001-63D5-4730-9119-10F36F746251}"/>
            </c:ext>
          </c:extLst>
        </c:ser>
        <c:ser>
          <c:idx val="2"/>
          <c:order val="2"/>
          <c:tx>
            <c:strRef>
              <c:f>'félsertés előrejelzés'!$D$1</c:f>
              <c:strCache>
                <c:ptCount val="1"/>
                <c:pt idx="0">
                  <c:v>Konfidencia-intervallum alsó határa</c:v>
                </c:pt>
              </c:strCache>
            </c:strRef>
          </c:tx>
          <c:spPr>
            <a:ln w="12700" cap="rnd">
              <a:solidFill>
                <a:srgbClr val="ED7D31"/>
              </a:solidFill>
              <a:prstDash val="solid"/>
              <a:round/>
            </a:ln>
            <a:effectLst/>
          </c:spPr>
          <c:marker>
            <c:symbol val="none"/>
          </c:marker>
          <c:cat>
            <c:numRef>
              <c:f>'félsertés előrejelzés'!$A$2:$A$136</c:f>
              <c:numCache>
                <c:formatCode>mmm\-yy</c:formatCode>
                <c:ptCount val="135"/>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numCache>
            </c:numRef>
          </c:cat>
          <c:val>
            <c:numRef>
              <c:f>'félsertés előrejelzés'!$D$2:$D$136</c:f>
              <c:numCache>
                <c:formatCode>General</c:formatCode>
                <c:ptCount val="135"/>
                <c:pt idx="107" formatCode="0.00">
                  <c:v>0</c:v>
                </c:pt>
                <c:pt idx="108" formatCode="0.00">
                  <c:v>-31.794303411306828</c:v>
                </c:pt>
                <c:pt idx="109" formatCode="0.00">
                  <c:v>-32.124273310705689</c:v>
                </c:pt>
                <c:pt idx="110" formatCode="0.00">
                  <c:v>-32.772292956270107</c:v>
                </c:pt>
                <c:pt idx="111" formatCode="0.00">
                  <c:v>-31.152922824048165</c:v>
                </c:pt>
                <c:pt idx="112" formatCode="0.00">
                  <c:v>-32.598740012883141</c:v>
                </c:pt>
                <c:pt idx="113" formatCode="0.00">
                  <c:v>-30.517069734477715</c:v>
                </c:pt>
                <c:pt idx="114" formatCode="0.00">
                  <c:v>-33.389573880310273</c:v>
                </c:pt>
                <c:pt idx="115" formatCode="0.00">
                  <c:v>-33.720611901537076</c:v>
                </c:pt>
                <c:pt idx="116" formatCode="0.00">
                  <c:v>-34.369874937988307</c:v>
                </c:pt>
                <c:pt idx="117" formatCode="0.00">
                  <c:v>-32.751922447525196</c:v>
                </c:pt>
                <c:pt idx="118" formatCode="0.00">
                  <c:v>-34.199330498546672</c:v>
                </c:pt>
                <c:pt idx="119" formatCode="0.00">
                  <c:v>-32.119423258531953</c:v>
                </c:pt>
                <c:pt idx="120" formatCode="0.00">
                  <c:v>-35.005900102930482</c:v>
                </c:pt>
                <c:pt idx="121" formatCode="0.00">
                  <c:v>-35.338977787529679</c:v>
                </c:pt>
                <c:pt idx="122" formatCode="0.00">
                  <c:v>-35.990444394463573</c:v>
                </c:pt>
                <c:pt idx="123" formatCode="0.00">
                  <c:v>-34.374858329106125</c:v>
                </c:pt>
                <c:pt idx="124" formatCode="0.00">
                  <c:v>-35.824794588348183</c:v>
                </c:pt>
                <c:pt idx="125" formatCode="0.00">
                  <c:v>-33.747576247944735</c:v>
                </c:pt>
                <c:pt idx="126" formatCode="0.00">
                  <c:v>-36.647398726301972</c:v>
                </c:pt>
                <c:pt idx="127" formatCode="0.00">
                  <c:v>-36.983394190823326</c:v>
                </c:pt>
                <c:pt idx="128" formatCode="0.00">
                  <c:v>-37.637931444040611</c:v>
                </c:pt>
                <c:pt idx="129" formatCode="0.00">
                  <c:v>-36.025567776393046</c:v>
                </c:pt>
                <c:pt idx="130" formatCode="0.00">
                  <c:v>-37.478877046386394</c:v>
                </c:pt>
                <c:pt idx="131" formatCode="0.00">
                  <c:v>-35.405181167053961</c:v>
                </c:pt>
                <c:pt idx="132" formatCode="0.00">
                  <c:v>-38.317640016805477</c:v>
                </c:pt>
                <c:pt idx="133" formatCode="0.00">
                  <c:v>-38.657344279494318</c:v>
                </c:pt>
                <c:pt idx="134" formatCode="0.00">
                  <c:v>-39.315732346842275</c:v>
                </c:pt>
              </c:numCache>
            </c:numRef>
          </c:val>
          <c:smooth val="0"/>
          <c:extLst>
            <c:ext xmlns:c16="http://schemas.microsoft.com/office/drawing/2014/chart" uri="{C3380CC4-5D6E-409C-BE32-E72D297353CC}">
              <c16:uniqueId val="{00000002-63D5-4730-9119-10F36F746251}"/>
            </c:ext>
          </c:extLst>
        </c:ser>
        <c:ser>
          <c:idx val="3"/>
          <c:order val="3"/>
          <c:tx>
            <c:strRef>
              <c:f>'félsertés előrejelzés'!$E$1</c:f>
              <c:strCache>
                <c:ptCount val="1"/>
                <c:pt idx="0">
                  <c:v>Konfidencia-intervallum felső határa</c:v>
                </c:pt>
              </c:strCache>
            </c:strRef>
          </c:tx>
          <c:spPr>
            <a:ln w="12700" cap="rnd">
              <a:solidFill>
                <a:srgbClr val="ED7D31"/>
              </a:solidFill>
              <a:prstDash val="solid"/>
              <a:round/>
            </a:ln>
            <a:effectLst/>
          </c:spPr>
          <c:marker>
            <c:symbol val="none"/>
          </c:marker>
          <c:cat>
            <c:numRef>
              <c:f>'félsertés előrejelzés'!$A$2:$A$136</c:f>
              <c:numCache>
                <c:formatCode>mmm\-yy</c:formatCode>
                <c:ptCount val="135"/>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numCache>
            </c:numRef>
          </c:cat>
          <c:val>
            <c:numRef>
              <c:f>'félsertés előrejelzés'!$E$2:$E$136</c:f>
              <c:numCache>
                <c:formatCode>General</c:formatCode>
                <c:ptCount val="135"/>
                <c:pt idx="107" formatCode="0.00">
                  <c:v>0</c:v>
                </c:pt>
                <c:pt idx="108" formatCode="0.00">
                  <c:v>29.746518812899502</c:v>
                </c:pt>
                <c:pt idx="109" formatCode="0.00">
                  <c:v>29.416825846577549</c:v>
                </c:pt>
                <c:pt idx="110" formatCode="0.00">
                  <c:v>28.76929852340621</c:v>
                </c:pt>
                <c:pt idx="111" formatCode="0.00">
                  <c:v>30.389437901482747</c:v>
                </c:pt>
                <c:pt idx="112" formatCode="0.00">
                  <c:v>28.944728409786784</c:v>
                </c:pt>
                <c:pt idx="113" formatCode="0.00">
                  <c:v>31.027906355040528</c:v>
                </c:pt>
                <c:pt idx="114" formatCode="0.00">
                  <c:v>30.170477319485499</c:v>
                </c:pt>
                <c:pt idx="115" formatCode="0.00">
                  <c:v>29.841852474991491</c:v>
                </c:pt>
                <c:pt idx="116" formatCode="0.00">
                  <c:v>29.195568542706969</c:v>
                </c:pt>
                <c:pt idx="117" formatCode="0.00">
                  <c:v>30.81712556254233</c:v>
                </c:pt>
                <c:pt idx="118" formatCode="0.00">
                  <c:v>29.374006933032874</c:v>
                </c:pt>
                <c:pt idx="119" formatCode="0.00">
                  <c:v>31.458947916677314</c:v>
                </c:pt>
                <c:pt idx="120" formatCode="0.00">
                  <c:v>30.615491579688264</c:v>
                </c:pt>
                <c:pt idx="121" formatCode="0.00">
                  <c:v>30.288906398566645</c:v>
                </c:pt>
                <c:pt idx="122" formatCode="0.00">
                  <c:v>29.644826036764787</c:v>
                </c:pt>
                <c:pt idx="123" formatCode="0.00">
                  <c:v>31.268749481705814</c:v>
                </c:pt>
                <c:pt idx="124" formatCode="0.00">
                  <c:v>29.828159060416937</c:v>
                </c:pt>
                <c:pt idx="125" formatCode="0.00">
                  <c:v>31.915788943672652</c:v>
                </c:pt>
                <c:pt idx="126" formatCode="0.00">
                  <c:v>31.085678240642306</c:v>
                </c:pt>
                <c:pt idx="127" formatCode="0.00">
                  <c:v>30.762010839442844</c:v>
                </c:pt>
                <c:pt idx="128" formatCode="0.00">
                  <c:v>30.12100112392438</c:v>
                </c:pt>
                <c:pt idx="129" formatCode="0.00">
                  <c:v>31.748146966575288</c:v>
                </c:pt>
                <c:pt idx="130" formatCode="0.00">
                  <c:v>30.310929556037699</c:v>
                </c:pt>
                <c:pt idx="131" formatCode="0.00">
                  <c:v>32.402081900364429</c:v>
                </c:pt>
                <c:pt idx="132" formatCode="0.00">
                  <c:v>31.584607568728362</c:v>
                </c:pt>
                <c:pt idx="133" formatCode="0.00">
                  <c:v>31.264648965696388</c:v>
                </c:pt>
                <c:pt idx="134" formatCode="0.00">
                  <c:v>30.627490064308596</c:v>
                </c:pt>
              </c:numCache>
            </c:numRef>
          </c:val>
          <c:smooth val="0"/>
          <c:extLst>
            <c:ext xmlns:c16="http://schemas.microsoft.com/office/drawing/2014/chart" uri="{C3380CC4-5D6E-409C-BE32-E72D297353CC}">
              <c16:uniqueId val="{00000003-63D5-4730-9119-10F36F746251}"/>
            </c:ext>
          </c:extLst>
        </c:ser>
        <c:dLbls>
          <c:showLegendKey val="0"/>
          <c:showVal val="0"/>
          <c:showCatName val="0"/>
          <c:showSerName val="0"/>
          <c:showPercent val="0"/>
          <c:showBubbleSize val="0"/>
        </c:dLbls>
        <c:smooth val="0"/>
        <c:axId val="551825144"/>
        <c:axId val="551823504"/>
      </c:lineChart>
      <c:catAx>
        <c:axId val="551825144"/>
        <c:scaling>
          <c:orientation val="minMax"/>
        </c:scaling>
        <c:delete val="0"/>
        <c:axPos val="b"/>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551823504"/>
        <c:crosses val="autoZero"/>
        <c:auto val="1"/>
        <c:lblAlgn val="ctr"/>
        <c:lblOffset val="100"/>
        <c:noMultiLvlLbl val="0"/>
      </c:catAx>
      <c:valAx>
        <c:axId val="551823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551825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hu-H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72</xdr:row>
      <xdr:rowOff>0</xdr:rowOff>
    </xdr:from>
    <xdr:to>
      <xdr:col>4</xdr:col>
      <xdr:colOff>320040</xdr:colOff>
      <xdr:row>75</xdr:row>
      <xdr:rowOff>22860</xdr:rowOff>
    </xdr:to>
    <xdr:pic>
      <xdr:nvPicPr>
        <xdr:cNvPr id="2" name="Grafik 1" descr="COCO">
          <a:extLst>
            <a:ext uri="{FF2B5EF4-FFF2-40B4-BE49-F238E27FC236}">
              <a16:creationId xmlns:a16="http://schemas.microsoft.com/office/drawing/2014/main" id="{3FEEB86F-7734-F4DE-0FB1-5FAB5A079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316736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72</xdr:row>
      <xdr:rowOff>0</xdr:rowOff>
    </xdr:from>
    <xdr:to>
      <xdr:col>4</xdr:col>
      <xdr:colOff>320040</xdr:colOff>
      <xdr:row>75</xdr:row>
      <xdr:rowOff>22860</xdr:rowOff>
    </xdr:to>
    <xdr:pic>
      <xdr:nvPicPr>
        <xdr:cNvPr id="2" name="Grafik 1" descr="COCO">
          <a:extLst>
            <a:ext uri="{FF2B5EF4-FFF2-40B4-BE49-F238E27FC236}">
              <a16:creationId xmlns:a16="http://schemas.microsoft.com/office/drawing/2014/main" id="{90E96175-EC0F-4821-8B70-43A624E1EB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316736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289560</xdr:colOff>
      <xdr:row>2</xdr:row>
      <xdr:rowOff>30480</xdr:rowOff>
    </xdr:from>
    <xdr:to>
      <xdr:col>15</xdr:col>
      <xdr:colOff>327660</xdr:colOff>
      <xdr:row>18</xdr:row>
      <xdr:rowOff>38100</xdr:rowOff>
    </xdr:to>
    <xdr:graphicFrame macro="">
      <xdr:nvGraphicFramePr>
        <xdr:cNvPr id="2" name="Diagram 1">
          <a:extLst>
            <a:ext uri="{FF2B5EF4-FFF2-40B4-BE49-F238E27FC236}">
              <a16:creationId xmlns:a16="http://schemas.microsoft.com/office/drawing/2014/main" id="{EC85B5E1-D526-43D4-8C88-8BB29EFA41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E8FA31-C04C-4472-96B2-8A2DAD50C13A}" name="Táblázat1" displayName="Táblázat1" ref="A1:E136" totalsRowShown="0">
  <autoFilter ref="A1:E136" xr:uid="{CB01F859-E66D-489F-BED8-EBF0FBAEF4C0}"/>
  <tableColumns count="5">
    <tableColumn id="1" xr3:uid="{E8A8868C-A7F5-4C2C-B8F6-E7607A929984}" name="Idősor" dataDxfId="3"/>
    <tableColumn id="2" xr3:uid="{B1B3698B-C606-43A0-B693-2DD2B4F2A80D}" name="Értékek"/>
    <tableColumn id="3" xr3:uid="{BFA4AA69-7511-43BC-BADD-C0446B2C81DF}" name="Előrejelzés" dataDxfId="2">
      <calculatedColumnFormula>_xlfn.FORECAST.ETS(A2,$B$2:$B$109,$A$2:$A$109,1,1)</calculatedColumnFormula>
    </tableColumn>
    <tableColumn id="4" xr3:uid="{13E1EAF3-E571-4FA7-9B31-77C4D7A9F1E6}" name="Konfidencia-intervallum alsó határa" dataDxfId="1">
      <calculatedColumnFormula>C2-_xlfn.FORECAST.ETS.CONFINT(A2,$B$2:$B$109,$A$2:$A$109,0.95,1,1)</calculatedColumnFormula>
    </tableColumn>
    <tableColumn id="5" xr3:uid="{673B5E64-CCF8-4B33-9C61-1DABC88DA8F4}" name="Konfidencia-intervallum felső határa" dataDxfId="0">
      <calculatedColumnFormula>C2+_xlfn.FORECAST.ETS.CONFINT(A2,$B$2:$B$109,$A$2:$A$109,0.95,1,1)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8" Type="http://schemas.openxmlformats.org/officeDocument/2006/relationships/hyperlink" Target="https://trends.google.com/trends/explore?date=all&amp;geo=HU&amp;q=%C3%A9tterem&amp;hl=hu" TargetMode="External"/><Relationship Id="rId13" Type="http://schemas.openxmlformats.org/officeDocument/2006/relationships/hyperlink" Target="https://trends.google.hu/trends/explore?date=all&amp;geo=HU&amp;q=tej&amp;hl=hu" TargetMode="External"/><Relationship Id="rId18" Type="http://schemas.openxmlformats.org/officeDocument/2006/relationships/hyperlink" Target="https://trends.google.hu/trends/explore?date=all&amp;geo=HU&amp;q=gy%C3%B3gyszer&amp;hl=hu" TargetMode="External"/><Relationship Id="rId3" Type="http://schemas.openxmlformats.org/officeDocument/2006/relationships/hyperlink" Target="https://trends.google.com/trends/explore?date=all&amp;geo=HU&amp;q=lak%C3%A1s&amp;hl=hu" TargetMode="External"/><Relationship Id="rId7" Type="http://schemas.openxmlformats.org/officeDocument/2006/relationships/hyperlink" Target="https://trends.google.com/trends/explore?date=all&amp;geo=HU&amp;q=tej&amp;hl=hu" TargetMode="External"/><Relationship Id="rId12" Type="http://schemas.openxmlformats.org/officeDocument/2006/relationships/hyperlink" Target="https://trends.google.hu/trends/explore?date=all&amp;geo=HU&amp;q=bels%C5%91s%C3%A9g&amp;hl=hu" TargetMode="External"/><Relationship Id="rId17" Type="http://schemas.openxmlformats.org/officeDocument/2006/relationships/hyperlink" Target="https://trends.google.hu/trends/explore?date=all&amp;geo=HU&amp;q=ruha&amp;hl=hu" TargetMode="External"/><Relationship Id="rId2" Type="http://schemas.openxmlformats.org/officeDocument/2006/relationships/hyperlink" Target="https://trends.google.com/trends/explore?date=all&amp;geo=HU&amp;q=marhah%C3%BAs&amp;hl=hu" TargetMode="External"/><Relationship Id="rId16" Type="http://schemas.openxmlformats.org/officeDocument/2006/relationships/hyperlink" Target="https://trends.google.hu/trends/explore?date=all&amp;geo=HU&amp;q=alkoholmentes&amp;hl=hu" TargetMode="External"/><Relationship Id="rId20" Type="http://schemas.openxmlformats.org/officeDocument/2006/relationships/drawing" Target="../drawings/drawing1.xml"/><Relationship Id="rId1" Type="http://schemas.openxmlformats.org/officeDocument/2006/relationships/hyperlink" Target="https://trends.google.com/trends/explore?date=all&amp;q=f%C3%A9lsert%C3%A9s&amp;hl=hu" TargetMode="External"/><Relationship Id="rId6" Type="http://schemas.openxmlformats.org/officeDocument/2006/relationships/hyperlink" Target="https://trends.google.com/trends/explore?date=all&amp;geo=HU&amp;q=baromfi&amp;hl=hu" TargetMode="External"/><Relationship Id="rId11" Type="http://schemas.openxmlformats.org/officeDocument/2006/relationships/hyperlink" Target="https://trends.google.hu/trends/explore?date=all&amp;geo=HU&amp;q=hal&amp;hl=hu" TargetMode="External"/><Relationship Id="rId5" Type="http://schemas.openxmlformats.org/officeDocument/2006/relationships/hyperlink" Target="https://trends.google.com/trends/explore?date=all&amp;geo=HU&amp;q=internet&amp;hl=hu" TargetMode="External"/><Relationship Id="rId15" Type="http://schemas.openxmlformats.org/officeDocument/2006/relationships/hyperlink" Target="https://trends.google.hu/trends/explore?date=all&amp;geo=HU&amp;q=toj%C3%A1s&amp;hl=hu" TargetMode="External"/><Relationship Id="rId10" Type="http://schemas.openxmlformats.org/officeDocument/2006/relationships/hyperlink" Target="https://trends.google.com/trends/explore?date=all&amp;geo=HU&amp;q=%C3%A9tterem&amp;hl=hu" TargetMode="External"/><Relationship Id="rId19" Type="http://schemas.openxmlformats.org/officeDocument/2006/relationships/hyperlink" Target="https://miau.my-x.hu/myx-free/coco/test/123080220230505142843.html" TargetMode="External"/><Relationship Id="rId4" Type="http://schemas.openxmlformats.org/officeDocument/2006/relationships/hyperlink" Target="https://trends.google.com/trends/explore?date=all&amp;geo=HU&amp;q=sert%C3%A9sh%C3%BAs&amp;hl=hu" TargetMode="External"/><Relationship Id="rId9" Type="http://schemas.openxmlformats.org/officeDocument/2006/relationships/hyperlink" Target="https://trends.google.hu/trends/explore?date=all&amp;geo=HU&amp;q=braille&amp;hl=hu" TargetMode="External"/><Relationship Id="rId14" Type="http://schemas.openxmlformats.org/officeDocument/2006/relationships/hyperlink" Target="https://trends.google.hu/trends/explore?date=all&amp;geo=HU&amp;q=sz%C3%A1ll%C3%A1shely&amp;hl=hu"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rends.google.com/trends/explore?date=all&amp;geo=HU&amp;q=%C3%A9tterem&amp;hl=hu" TargetMode="External"/><Relationship Id="rId13" Type="http://schemas.openxmlformats.org/officeDocument/2006/relationships/hyperlink" Target="https://trends.google.hu/trends/explore?date=all&amp;geo=HU&amp;q=tej&amp;hl=hu" TargetMode="External"/><Relationship Id="rId18" Type="http://schemas.openxmlformats.org/officeDocument/2006/relationships/hyperlink" Target="https://trends.google.hu/trends/explore?date=all&amp;geo=HU&amp;q=gy%C3%B3gyszer&amp;hl=hu" TargetMode="External"/><Relationship Id="rId3" Type="http://schemas.openxmlformats.org/officeDocument/2006/relationships/hyperlink" Target="https://trends.google.com/trends/explore?date=all&amp;geo=HU&amp;q=lak%C3%A1s&amp;hl=hu" TargetMode="External"/><Relationship Id="rId7" Type="http://schemas.openxmlformats.org/officeDocument/2006/relationships/hyperlink" Target="https://trends.google.com/trends/explore?date=all&amp;geo=HU&amp;q=tej&amp;hl=hu" TargetMode="External"/><Relationship Id="rId12" Type="http://schemas.openxmlformats.org/officeDocument/2006/relationships/hyperlink" Target="https://trends.google.hu/trends/explore?date=all&amp;geo=HU&amp;q=bels%C5%91s%C3%A9g&amp;hl=hu" TargetMode="External"/><Relationship Id="rId17" Type="http://schemas.openxmlformats.org/officeDocument/2006/relationships/hyperlink" Target="https://trends.google.hu/trends/explore?date=all&amp;geo=HU&amp;q=ruha&amp;hl=hu" TargetMode="External"/><Relationship Id="rId2" Type="http://schemas.openxmlformats.org/officeDocument/2006/relationships/hyperlink" Target="https://trends.google.com/trends/explore?date=all&amp;geo=HU&amp;q=marhah%C3%BAs&amp;hl=hu" TargetMode="External"/><Relationship Id="rId16" Type="http://schemas.openxmlformats.org/officeDocument/2006/relationships/hyperlink" Target="https://trends.google.hu/trends/explore?date=all&amp;geo=HU&amp;q=alkoholmentes&amp;hl=hu" TargetMode="External"/><Relationship Id="rId20" Type="http://schemas.openxmlformats.org/officeDocument/2006/relationships/drawing" Target="../drawings/drawing2.xml"/><Relationship Id="rId1" Type="http://schemas.openxmlformats.org/officeDocument/2006/relationships/hyperlink" Target="https://trends.google.com/trends/explore?date=all&amp;q=f%C3%A9lsert%C3%A9s&amp;hl=hu" TargetMode="External"/><Relationship Id="rId6" Type="http://schemas.openxmlformats.org/officeDocument/2006/relationships/hyperlink" Target="https://trends.google.com/trends/explore?date=all&amp;geo=HU&amp;q=baromfi&amp;hl=hu" TargetMode="External"/><Relationship Id="rId11" Type="http://schemas.openxmlformats.org/officeDocument/2006/relationships/hyperlink" Target="https://trends.google.hu/trends/explore?date=all&amp;geo=HU&amp;q=hal&amp;hl=hu" TargetMode="External"/><Relationship Id="rId5" Type="http://schemas.openxmlformats.org/officeDocument/2006/relationships/hyperlink" Target="https://trends.google.com/trends/explore?date=all&amp;geo=HU&amp;q=internet&amp;hl=hu" TargetMode="External"/><Relationship Id="rId15" Type="http://schemas.openxmlformats.org/officeDocument/2006/relationships/hyperlink" Target="https://trends.google.hu/trends/explore?date=all&amp;geo=HU&amp;q=toj%C3%A1s&amp;hl=hu" TargetMode="External"/><Relationship Id="rId10" Type="http://schemas.openxmlformats.org/officeDocument/2006/relationships/hyperlink" Target="https://trends.google.com/trends/explore?date=all&amp;geo=HU&amp;q=%C3%A9tterem&amp;hl=hu" TargetMode="External"/><Relationship Id="rId19" Type="http://schemas.openxmlformats.org/officeDocument/2006/relationships/hyperlink" Target="https://miau.my-x.hu/myx-free/coco/test/709461420230511145238.html" TargetMode="External"/><Relationship Id="rId4" Type="http://schemas.openxmlformats.org/officeDocument/2006/relationships/hyperlink" Target="https://trends.google.com/trends/explore?date=all&amp;geo=HU&amp;q=sert%C3%A9sh%C3%BAs&amp;hl=hu" TargetMode="External"/><Relationship Id="rId9" Type="http://schemas.openxmlformats.org/officeDocument/2006/relationships/hyperlink" Target="https://trends.google.hu/trends/explore?date=all&amp;geo=HU&amp;q=braille&amp;hl=hu" TargetMode="External"/><Relationship Id="rId14" Type="http://schemas.openxmlformats.org/officeDocument/2006/relationships/hyperlink" Target="https://trends.google.hu/trends/explore?date=all&amp;geo=HU&amp;q=sz%C3%A1ll%C3%A1shely&amp;hl=h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A5DEB-8C5D-4FEF-8F48-93251BFC4760}">
  <dimension ref="A1:F125"/>
  <sheetViews>
    <sheetView topLeftCell="A120" workbookViewId="0">
      <selection activeCell="A3" sqref="A3"/>
    </sheetView>
  </sheetViews>
  <sheetFormatPr defaultColWidth="8.88671875" defaultRowHeight="14.4" x14ac:dyDescent="0.3"/>
  <cols>
    <col min="1" max="1" width="57.44140625" customWidth="1"/>
    <col min="2" max="2" width="13.21875" customWidth="1"/>
    <col min="3" max="3" width="12.109375" customWidth="1"/>
    <col min="4" max="4" width="11.77734375" customWidth="1"/>
    <col min="5" max="5" width="10.88671875" customWidth="1"/>
    <col min="6" max="6" width="44.77734375" customWidth="1"/>
  </cols>
  <sheetData>
    <row r="1" spans="1:6" x14ac:dyDescent="0.3">
      <c r="A1" s="35" t="s">
        <v>79</v>
      </c>
      <c r="B1" s="35"/>
      <c r="C1" s="35"/>
      <c r="D1" s="35"/>
      <c r="E1" s="35"/>
      <c r="F1" s="35"/>
    </row>
    <row r="2" spans="1:6" x14ac:dyDescent="0.3">
      <c r="A2" s="1"/>
      <c r="B2" s="1" t="s">
        <v>0</v>
      </c>
      <c r="C2" s="2">
        <v>0.05</v>
      </c>
      <c r="D2" s="2">
        <v>0.18</v>
      </c>
      <c r="E2" s="2">
        <v>0.27</v>
      </c>
      <c r="F2" s="3" t="s">
        <v>1</v>
      </c>
    </row>
    <row r="3" spans="1:6" x14ac:dyDescent="0.3">
      <c r="A3" s="1" t="s">
        <v>86</v>
      </c>
      <c r="B3" s="4" t="s">
        <v>80</v>
      </c>
      <c r="C3" s="2"/>
      <c r="D3" s="2"/>
      <c r="E3" s="2"/>
      <c r="F3" s="4" t="s">
        <v>88</v>
      </c>
    </row>
    <row r="4" spans="1:6" ht="64.2" customHeight="1" x14ac:dyDescent="0.3">
      <c r="A4" s="5" t="s">
        <v>87</v>
      </c>
      <c r="B4" s="4" t="s">
        <v>80</v>
      </c>
      <c r="C4" s="2"/>
      <c r="D4" s="2"/>
      <c r="E4" s="2"/>
      <c r="F4" s="4" t="s">
        <v>89</v>
      </c>
    </row>
    <row r="5" spans="1:6" ht="57.6" x14ac:dyDescent="0.3">
      <c r="A5" s="5" t="s">
        <v>90</v>
      </c>
      <c r="B5" s="4" t="s">
        <v>80</v>
      </c>
      <c r="C5" s="2"/>
      <c r="D5" s="2"/>
      <c r="E5" s="2"/>
      <c r="F5" s="4" t="s">
        <v>91</v>
      </c>
    </row>
    <row r="6" spans="1:6" ht="58.8" customHeight="1" x14ac:dyDescent="0.3">
      <c r="A6" s="5" t="s">
        <v>92</v>
      </c>
      <c r="B6" s="4" t="s">
        <v>80</v>
      </c>
      <c r="C6" s="2"/>
      <c r="D6" s="2"/>
      <c r="E6" s="2"/>
      <c r="F6" s="4" t="s">
        <v>93</v>
      </c>
    </row>
    <row r="7" spans="1:6" ht="46.8" customHeight="1" x14ac:dyDescent="0.3">
      <c r="A7" s="5" t="s">
        <v>94</v>
      </c>
      <c r="B7" s="4" t="s">
        <v>80</v>
      </c>
      <c r="C7" s="2"/>
      <c r="D7" s="2"/>
      <c r="E7" s="2"/>
      <c r="F7" s="4" t="s">
        <v>95</v>
      </c>
    </row>
    <row r="8" spans="1:6" ht="55.8" customHeight="1" x14ac:dyDescent="0.3">
      <c r="A8" s="5" t="s">
        <v>96</v>
      </c>
      <c r="B8" s="4" t="s">
        <v>80</v>
      </c>
      <c r="C8" s="2"/>
      <c r="D8" s="2"/>
      <c r="E8" s="2"/>
      <c r="F8" s="4" t="s">
        <v>97</v>
      </c>
    </row>
    <row r="9" spans="1:6" ht="63.6" customHeight="1" x14ac:dyDescent="0.3">
      <c r="A9" s="5" t="s">
        <v>98</v>
      </c>
      <c r="B9" s="4" t="s">
        <v>80</v>
      </c>
      <c r="C9" s="2"/>
      <c r="D9" s="2"/>
      <c r="E9" s="2"/>
      <c r="F9" s="4" t="s">
        <v>99</v>
      </c>
    </row>
    <row r="10" spans="1:6" ht="56.4" customHeight="1" x14ac:dyDescent="0.3">
      <c r="A10" s="5" t="s">
        <v>100</v>
      </c>
      <c r="B10" s="4" t="s">
        <v>80</v>
      </c>
      <c r="C10" s="2"/>
      <c r="D10" s="2"/>
      <c r="E10" s="2"/>
      <c r="F10" s="4" t="s">
        <v>101</v>
      </c>
    </row>
    <row r="11" spans="1:6" ht="172.8" x14ac:dyDescent="0.3">
      <c r="A11" s="5" t="s">
        <v>102</v>
      </c>
      <c r="B11" s="4" t="s">
        <v>80</v>
      </c>
      <c r="C11" s="2"/>
      <c r="D11" s="2"/>
      <c r="E11" s="2"/>
      <c r="F11" s="4" t="s">
        <v>103</v>
      </c>
    </row>
    <row r="12" spans="1:6" ht="86.4" x14ac:dyDescent="0.3">
      <c r="A12" s="5" t="s">
        <v>104</v>
      </c>
      <c r="B12" s="4" t="s">
        <v>80</v>
      </c>
      <c r="C12" s="2"/>
      <c r="D12" s="2"/>
      <c r="E12" s="2"/>
      <c r="F12" s="4" t="s">
        <v>105</v>
      </c>
    </row>
    <row r="13" spans="1:6" ht="72" x14ac:dyDescent="0.3">
      <c r="A13" s="5" t="s">
        <v>106</v>
      </c>
      <c r="B13" s="4" t="s">
        <v>80</v>
      </c>
      <c r="C13" s="2"/>
      <c r="D13" s="2"/>
      <c r="E13" s="2"/>
      <c r="F13" s="4" t="s">
        <v>107</v>
      </c>
    </row>
    <row r="14" spans="1:6" ht="86.4" x14ac:dyDescent="0.3">
      <c r="A14" s="5" t="s">
        <v>108</v>
      </c>
      <c r="B14" s="4" t="s">
        <v>80</v>
      </c>
      <c r="C14" s="2"/>
      <c r="D14" s="2"/>
      <c r="E14" s="2"/>
      <c r="F14" s="4" t="s">
        <v>109</v>
      </c>
    </row>
    <row r="15" spans="1:6" ht="86.4" x14ac:dyDescent="0.3">
      <c r="A15" s="5" t="s">
        <v>110</v>
      </c>
      <c r="B15" s="4" t="s">
        <v>80</v>
      </c>
      <c r="C15" s="2"/>
      <c r="D15" s="2"/>
      <c r="E15" s="2"/>
      <c r="F15" s="4" t="s">
        <v>112</v>
      </c>
    </row>
    <row r="16" spans="1:6" ht="57.6" x14ac:dyDescent="0.3">
      <c r="A16" s="5" t="s">
        <v>113</v>
      </c>
      <c r="B16" s="4" t="s">
        <v>80</v>
      </c>
      <c r="C16" s="2"/>
      <c r="D16" s="2"/>
      <c r="E16" s="2"/>
      <c r="F16" s="4" t="s">
        <v>111</v>
      </c>
    </row>
    <row r="17" spans="1:6" ht="28.8" x14ac:dyDescent="0.3">
      <c r="A17" s="5" t="s">
        <v>114</v>
      </c>
      <c r="B17" s="4" t="s">
        <v>80</v>
      </c>
      <c r="C17" s="2"/>
      <c r="D17" s="2"/>
      <c r="E17" s="2"/>
      <c r="F17" s="4" t="s">
        <v>115</v>
      </c>
    </row>
    <row r="18" spans="1:6" ht="28.8" x14ac:dyDescent="0.3">
      <c r="A18" s="5" t="s">
        <v>116</v>
      </c>
      <c r="B18" s="4" t="s">
        <v>80</v>
      </c>
      <c r="C18" s="2"/>
      <c r="D18" s="2"/>
      <c r="E18" s="2"/>
      <c r="F18" s="4" t="s">
        <v>117</v>
      </c>
    </row>
    <row r="19" spans="1:6" ht="100.8" x14ac:dyDescent="0.3">
      <c r="A19" s="5" t="s">
        <v>118</v>
      </c>
      <c r="B19" s="4" t="s">
        <v>80</v>
      </c>
      <c r="C19" s="2"/>
      <c r="D19" s="2"/>
      <c r="E19" s="2"/>
      <c r="F19" s="4" t="s">
        <v>119</v>
      </c>
    </row>
    <row r="20" spans="1:6" ht="129.6" x14ac:dyDescent="0.3">
      <c r="A20" s="5" t="s">
        <v>120</v>
      </c>
      <c r="B20" s="4" t="s">
        <v>80</v>
      </c>
      <c r="C20" s="2"/>
      <c r="D20" s="2"/>
      <c r="E20" s="2"/>
      <c r="F20" s="4" t="s">
        <v>121</v>
      </c>
    </row>
    <row r="21" spans="1:6" ht="43.2" x14ac:dyDescent="0.3">
      <c r="A21" s="5" t="s">
        <v>122</v>
      </c>
      <c r="B21" s="4" t="s">
        <v>80</v>
      </c>
      <c r="C21" s="2"/>
      <c r="D21" s="2"/>
      <c r="E21" s="2"/>
      <c r="F21" s="4" t="s">
        <v>123</v>
      </c>
    </row>
    <row r="22" spans="1:6" ht="57.6" x14ac:dyDescent="0.3">
      <c r="A22" s="5" t="s">
        <v>124</v>
      </c>
      <c r="B22" s="4" t="s">
        <v>80</v>
      </c>
      <c r="C22" s="2"/>
      <c r="D22" s="2"/>
      <c r="E22" s="2"/>
      <c r="F22" s="4" t="s">
        <v>125</v>
      </c>
    </row>
    <row r="23" spans="1:6" ht="28.8" x14ac:dyDescent="0.3">
      <c r="A23" s="5" t="s">
        <v>126</v>
      </c>
      <c r="B23" s="4" t="s">
        <v>80</v>
      </c>
      <c r="C23" s="2"/>
      <c r="D23" s="2"/>
      <c r="E23" s="2"/>
      <c r="F23" s="4" t="s">
        <v>127</v>
      </c>
    </row>
    <row r="24" spans="1:6" ht="86.4" x14ac:dyDescent="0.3">
      <c r="A24" s="5" t="s">
        <v>128</v>
      </c>
      <c r="B24" s="4" t="s">
        <v>80</v>
      </c>
      <c r="C24" s="2"/>
      <c r="D24" s="2"/>
      <c r="E24" s="2"/>
      <c r="F24" s="4" t="s">
        <v>129</v>
      </c>
    </row>
    <row r="25" spans="1:6" ht="100.8" x14ac:dyDescent="0.3">
      <c r="A25" s="5" t="s">
        <v>130</v>
      </c>
      <c r="B25" s="4" t="s">
        <v>80</v>
      </c>
      <c r="C25" s="2"/>
      <c r="D25" s="2"/>
      <c r="E25" s="2"/>
      <c r="F25" s="4" t="s">
        <v>131</v>
      </c>
    </row>
    <row r="26" spans="1:6" ht="57.6" x14ac:dyDescent="0.3">
      <c r="A26" s="5" t="s">
        <v>132</v>
      </c>
      <c r="B26" s="4" t="s">
        <v>80</v>
      </c>
      <c r="C26" s="2"/>
      <c r="D26" s="2"/>
      <c r="E26" s="2"/>
      <c r="F26" s="4" t="s">
        <v>133</v>
      </c>
    </row>
    <row r="27" spans="1:6" ht="144" x14ac:dyDescent="0.3">
      <c r="A27" s="5" t="s">
        <v>134</v>
      </c>
      <c r="B27" s="4" t="s">
        <v>80</v>
      </c>
      <c r="C27" s="2"/>
      <c r="D27" s="2"/>
      <c r="E27" s="2"/>
      <c r="F27" s="4" t="s">
        <v>135</v>
      </c>
    </row>
    <row r="28" spans="1:6" ht="43.2" x14ac:dyDescent="0.3">
      <c r="A28" s="5" t="s">
        <v>136</v>
      </c>
      <c r="B28" s="4" t="s">
        <v>80</v>
      </c>
      <c r="C28" s="2"/>
      <c r="D28" s="2"/>
      <c r="E28" s="2"/>
      <c r="F28" s="4" t="s">
        <v>137</v>
      </c>
    </row>
    <row r="29" spans="1:6" ht="43.2" x14ac:dyDescent="0.3">
      <c r="A29" s="5" t="s">
        <v>138</v>
      </c>
      <c r="B29" s="4" t="s">
        <v>80</v>
      </c>
      <c r="C29" s="2"/>
      <c r="D29" s="2"/>
      <c r="E29" s="2"/>
      <c r="F29" s="4" t="s">
        <v>139</v>
      </c>
    </row>
    <row r="30" spans="1:6" ht="57.6" x14ac:dyDescent="0.3">
      <c r="A30" s="5" t="s">
        <v>140</v>
      </c>
      <c r="B30" s="4" t="s">
        <v>80</v>
      </c>
      <c r="C30" s="2"/>
      <c r="D30" s="2"/>
      <c r="E30" s="2"/>
      <c r="F30" s="4" t="s">
        <v>141</v>
      </c>
    </row>
    <row r="31" spans="1:6" ht="86.4" x14ac:dyDescent="0.3">
      <c r="A31" s="5" t="s">
        <v>142</v>
      </c>
      <c r="B31" s="4" t="s">
        <v>80</v>
      </c>
      <c r="C31" s="2"/>
      <c r="D31" s="2"/>
      <c r="E31" s="2"/>
      <c r="F31" s="4" t="s">
        <v>143</v>
      </c>
    </row>
    <row r="32" spans="1:6" ht="86.4" x14ac:dyDescent="0.3">
      <c r="A32" s="5" t="s">
        <v>144</v>
      </c>
      <c r="B32" s="4" t="s">
        <v>80</v>
      </c>
      <c r="C32" s="2"/>
      <c r="D32" s="2"/>
      <c r="E32" s="2"/>
      <c r="F32" s="4" t="s">
        <v>145</v>
      </c>
    </row>
    <row r="33" spans="1:6" ht="72" x14ac:dyDescent="0.3">
      <c r="A33" s="5" t="s">
        <v>146</v>
      </c>
      <c r="B33" s="4" t="s">
        <v>80</v>
      </c>
      <c r="C33" s="2"/>
      <c r="D33" s="2"/>
      <c r="E33" s="2"/>
      <c r="F33" s="4" t="s">
        <v>147</v>
      </c>
    </row>
    <row r="34" spans="1:6" ht="57.6" x14ac:dyDescent="0.3">
      <c r="A34" s="5" t="s">
        <v>148</v>
      </c>
      <c r="B34" s="4" t="s">
        <v>80</v>
      </c>
      <c r="C34" s="2"/>
      <c r="D34" s="2"/>
      <c r="E34" s="2"/>
      <c r="F34" s="4" t="s">
        <v>149</v>
      </c>
    </row>
    <row r="35" spans="1:6" ht="72" x14ac:dyDescent="0.3">
      <c r="A35" s="5" t="s">
        <v>150</v>
      </c>
      <c r="B35" s="4" t="s">
        <v>80</v>
      </c>
      <c r="C35" s="2"/>
      <c r="D35" s="2"/>
      <c r="E35" s="2"/>
      <c r="F35" s="4" t="s">
        <v>151</v>
      </c>
    </row>
    <row r="36" spans="1:6" ht="43.2" x14ac:dyDescent="0.3">
      <c r="A36" s="5" t="s">
        <v>152</v>
      </c>
      <c r="B36" s="4" t="s">
        <v>80</v>
      </c>
      <c r="C36" s="2"/>
      <c r="D36" s="2"/>
      <c r="E36" s="2"/>
      <c r="F36" s="4" t="s">
        <v>153</v>
      </c>
    </row>
    <row r="37" spans="1:6" ht="28.8" x14ac:dyDescent="0.3">
      <c r="A37" s="5" t="s">
        <v>154</v>
      </c>
      <c r="B37" s="4" t="s">
        <v>80</v>
      </c>
      <c r="C37" s="2"/>
      <c r="D37" s="2"/>
      <c r="E37" s="2"/>
      <c r="F37" s="4" t="s">
        <v>155</v>
      </c>
    </row>
    <row r="38" spans="1:6" ht="100.8" x14ac:dyDescent="0.3">
      <c r="A38" s="5" t="s">
        <v>156</v>
      </c>
      <c r="B38" s="4" t="s">
        <v>80</v>
      </c>
      <c r="C38" s="2"/>
      <c r="D38" s="2"/>
      <c r="E38" s="2"/>
      <c r="F38" s="4" t="s">
        <v>157</v>
      </c>
    </row>
    <row r="39" spans="1:6" ht="57.6" x14ac:dyDescent="0.3">
      <c r="A39" s="5" t="s">
        <v>158</v>
      </c>
      <c r="B39" s="4" t="s">
        <v>80</v>
      </c>
      <c r="C39" s="2"/>
      <c r="D39" s="2"/>
      <c r="E39" s="2"/>
      <c r="F39" s="4" t="s">
        <v>159</v>
      </c>
    </row>
    <row r="40" spans="1:6" ht="28.8" x14ac:dyDescent="0.3">
      <c r="A40" s="5" t="s">
        <v>160</v>
      </c>
      <c r="B40" s="4" t="s">
        <v>80</v>
      </c>
      <c r="C40" s="2"/>
      <c r="D40" s="2"/>
      <c r="E40" s="2"/>
      <c r="F40" s="4" t="s">
        <v>161</v>
      </c>
    </row>
    <row r="41" spans="1:6" x14ac:dyDescent="0.3">
      <c r="A41" s="5" t="s">
        <v>162</v>
      </c>
      <c r="B41" s="4" t="s">
        <v>80</v>
      </c>
      <c r="C41" s="2"/>
      <c r="D41" s="2"/>
      <c r="E41" s="2"/>
      <c r="F41" s="4" t="s">
        <v>163</v>
      </c>
    </row>
    <row r="42" spans="1:6" ht="86.4" x14ac:dyDescent="0.3">
      <c r="A42" s="5" t="s">
        <v>164</v>
      </c>
      <c r="B42" s="4" t="s">
        <v>80</v>
      </c>
      <c r="C42" s="2"/>
      <c r="D42" s="2"/>
      <c r="E42" s="2"/>
      <c r="F42" s="4" t="s">
        <v>165</v>
      </c>
    </row>
    <row r="43" spans="1:6" x14ac:dyDescent="0.3">
      <c r="A43" s="1" t="s">
        <v>5</v>
      </c>
      <c r="B43" s="1"/>
      <c r="C43" s="4" t="s">
        <v>80</v>
      </c>
      <c r="D43" s="1"/>
      <c r="E43" s="1"/>
      <c r="F43" s="4"/>
    </row>
    <row r="44" spans="1:6" x14ac:dyDescent="0.3">
      <c r="A44" s="1" t="s">
        <v>4</v>
      </c>
      <c r="B44" s="1"/>
      <c r="C44" s="4" t="s">
        <v>80</v>
      </c>
      <c r="D44" s="1"/>
      <c r="E44" s="1"/>
      <c r="F44" s="4"/>
    </row>
    <row r="45" spans="1:6" x14ac:dyDescent="0.3">
      <c r="A45" s="1" t="s">
        <v>8</v>
      </c>
      <c r="B45" s="1"/>
      <c r="C45" s="4" t="s">
        <v>80</v>
      </c>
      <c r="D45" s="1"/>
      <c r="E45" s="1"/>
      <c r="F45" s="4"/>
    </row>
    <row r="46" spans="1:6" x14ac:dyDescent="0.3">
      <c r="A46" s="1" t="s">
        <v>9</v>
      </c>
      <c r="B46" s="1"/>
      <c r="C46" s="4" t="s">
        <v>80</v>
      </c>
      <c r="D46" s="1"/>
      <c r="E46" s="1"/>
      <c r="F46" s="4"/>
    </row>
    <row r="47" spans="1:6" x14ac:dyDescent="0.3">
      <c r="A47" s="1" t="s">
        <v>10</v>
      </c>
      <c r="B47" s="1"/>
      <c r="C47" s="4" t="s">
        <v>80</v>
      </c>
      <c r="D47" s="1"/>
      <c r="E47" s="1"/>
      <c r="F47" s="4"/>
    </row>
    <row r="48" spans="1:6" x14ac:dyDescent="0.3">
      <c r="A48" s="1" t="s">
        <v>13</v>
      </c>
      <c r="B48" s="1"/>
      <c r="C48" s="4" t="s">
        <v>80</v>
      </c>
      <c r="D48" s="1"/>
      <c r="E48" s="1"/>
      <c r="F48" s="4"/>
    </row>
    <row r="49" spans="1:6" x14ac:dyDescent="0.3">
      <c r="A49" s="1" t="s">
        <v>11</v>
      </c>
      <c r="B49" s="1"/>
      <c r="C49" s="4" t="s">
        <v>80</v>
      </c>
      <c r="D49" s="1"/>
      <c r="E49" s="1"/>
      <c r="F49" s="4"/>
    </row>
    <row r="50" spans="1:6" x14ac:dyDescent="0.3">
      <c r="A50" s="1" t="s">
        <v>12</v>
      </c>
      <c r="B50" s="1"/>
      <c r="C50" s="4" t="s">
        <v>80</v>
      </c>
      <c r="D50" s="1"/>
      <c r="E50" s="1"/>
      <c r="F50" s="4"/>
    </row>
    <row r="51" spans="1:6" x14ac:dyDescent="0.3">
      <c r="A51" s="5" t="s">
        <v>14</v>
      </c>
      <c r="B51" s="1"/>
      <c r="C51" s="4" t="s">
        <v>80</v>
      </c>
      <c r="D51" s="1"/>
      <c r="E51" s="1"/>
      <c r="F51" s="4"/>
    </row>
    <row r="52" spans="1:6" x14ac:dyDescent="0.3">
      <c r="A52" s="5" t="s">
        <v>15</v>
      </c>
      <c r="B52" s="1"/>
      <c r="C52" s="4" t="s">
        <v>80</v>
      </c>
      <c r="D52" s="1"/>
      <c r="E52" s="1"/>
      <c r="F52" s="4"/>
    </row>
    <row r="53" spans="1:6" x14ac:dyDescent="0.3">
      <c r="A53" s="5" t="s">
        <v>16</v>
      </c>
      <c r="B53" s="1"/>
      <c r="C53" s="4" t="s">
        <v>80</v>
      </c>
      <c r="D53" s="1"/>
      <c r="E53" s="1"/>
      <c r="F53" s="4"/>
    </row>
    <row r="54" spans="1:6" x14ac:dyDescent="0.3">
      <c r="A54" s="5" t="s">
        <v>17</v>
      </c>
      <c r="B54" s="1"/>
      <c r="C54" s="4" t="s">
        <v>80</v>
      </c>
      <c r="D54" s="1"/>
      <c r="E54" s="1"/>
      <c r="F54" s="4"/>
    </row>
    <row r="55" spans="1:6" x14ac:dyDescent="0.3">
      <c r="A55" s="1" t="s">
        <v>3</v>
      </c>
      <c r="B55" s="1"/>
      <c r="C55" s="4" t="s">
        <v>80</v>
      </c>
      <c r="D55" s="1"/>
      <c r="E55" s="1"/>
      <c r="F55" s="4"/>
    </row>
    <row r="56" spans="1:6" x14ac:dyDescent="0.3">
      <c r="A56" s="1" t="s">
        <v>2</v>
      </c>
      <c r="B56" s="1"/>
      <c r="C56" s="4" t="s">
        <v>80</v>
      </c>
      <c r="D56" s="1"/>
      <c r="E56" s="1"/>
      <c r="F56" s="4"/>
    </row>
    <row r="57" spans="1:6" x14ac:dyDescent="0.3">
      <c r="A57" s="1" t="s">
        <v>6</v>
      </c>
      <c r="B57" s="1"/>
      <c r="C57" s="4" t="s">
        <v>80</v>
      </c>
      <c r="D57" s="1"/>
      <c r="E57" s="1"/>
      <c r="F57" s="4"/>
    </row>
    <row r="58" spans="1:6" x14ac:dyDescent="0.3">
      <c r="A58" s="1" t="s">
        <v>7</v>
      </c>
      <c r="B58" s="1"/>
      <c r="C58" s="4" t="s">
        <v>80</v>
      </c>
      <c r="D58" s="1"/>
      <c r="E58" s="1"/>
      <c r="F58" s="4"/>
    </row>
    <row r="59" spans="1:6" x14ac:dyDescent="0.3">
      <c r="A59" s="1" t="s">
        <v>18</v>
      </c>
      <c r="B59" s="1"/>
      <c r="C59" s="4" t="s">
        <v>80</v>
      </c>
      <c r="D59" s="1"/>
      <c r="E59" s="1"/>
      <c r="F59" s="4"/>
    </row>
    <row r="60" spans="1:6" x14ac:dyDescent="0.3">
      <c r="A60" s="1" t="s">
        <v>19</v>
      </c>
      <c r="B60" s="1"/>
      <c r="C60" s="4" t="s">
        <v>80</v>
      </c>
      <c r="D60" s="1"/>
      <c r="E60" s="1"/>
      <c r="F60" s="4"/>
    </row>
    <row r="61" spans="1:6" x14ac:dyDescent="0.3">
      <c r="A61" s="5" t="s">
        <v>20</v>
      </c>
      <c r="B61" s="1"/>
      <c r="C61" s="4" t="s">
        <v>80</v>
      </c>
      <c r="D61" s="1"/>
      <c r="E61" s="1"/>
      <c r="F61" s="4"/>
    </row>
    <row r="62" spans="1:6" x14ac:dyDescent="0.3">
      <c r="A62" s="5" t="s">
        <v>24</v>
      </c>
      <c r="B62" s="1"/>
      <c r="C62" s="4" t="s">
        <v>80</v>
      </c>
      <c r="D62" s="1"/>
      <c r="E62" s="1"/>
      <c r="F62" s="4"/>
    </row>
    <row r="63" spans="1:6" x14ac:dyDescent="0.3">
      <c r="A63" s="5" t="s">
        <v>21</v>
      </c>
      <c r="B63" s="1"/>
      <c r="C63" s="4" t="s">
        <v>80</v>
      </c>
      <c r="D63" s="1"/>
      <c r="E63" s="1"/>
      <c r="F63" s="4"/>
    </row>
    <row r="64" spans="1:6" x14ac:dyDescent="0.3">
      <c r="A64" s="5" t="s">
        <v>22</v>
      </c>
      <c r="B64" s="1"/>
      <c r="C64" s="4" t="s">
        <v>80</v>
      </c>
      <c r="D64" s="1"/>
      <c r="E64" s="1"/>
      <c r="F64" s="4"/>
    </row>
    <row r="65" spans="1:6" x14ac:dyDescent="0.3">
      <c r="A65" s="5" t="s">
        <v>23</v>
      </c>
      <c r="B65" s="1"/>
      <c r="C65" s="4" t="s">
        <v>80</v>
      </c>
      <c r="D65" s="1"/>
      <c r="E65" s="1"/>
      <c r="F65" s="4"/>
    </row>
    <row r="66" spans="1:6" x14ac:dyDescent="0.3">
      <c r="A66" s="5" t="s">
        <v>25</v>
      </c>
      <c r="B66" s="1"/>
      <c r="C66" s="4" t="s">
        <v>80</v>
      </c>
      <c r="D66" s="1"/>
      <c r="E66" s="1"/>
      <c r="F66" s="4"/>
    </row>
    <row r="67" spans="1:6" x14ac:dyDescent="0.3">
      <c r="A67" s="5" t="s">
        <v>26</v>
      </c>
      <c r="B67" s="1"/>
      <c r="C67" s="4" t="s">
        <v>80</v>
      </c>
      <c r="D67" s="1"/>
      <c r="E67" s="1"/>
      <c r="F67" s="4"/>
    </row>
    <row r="68" spans="1:6" x14ac:dyDescent="0.3">
      <c r="A68" s="5" t="s">
        <v>27</v>
      </c>
      <c r="B68" s="1"/>
      <c r="C68" s="4" t="s">
        <v>80</v>
      </c>
      <c r="D68" s="1"/>
      <c r="E68" s="1"/>
      <c r="F68" s="4"/>
    </row>
    <row r="69" spans="1:6" x14ac:dyDescent="0.3">
      <c r="A69" s="5" t="s">
        <v>28</v>
      </c>
      <c r="B69" s="1"/>
      <c r="C69" s="4" t="s">
        <v>80</v>
      </c>
      <c r="D69" s="1"/>
      <c r="E69" s="1"/>
      <c r="F69" s="4"/>
    </row>
    <row r="70" spans="1:6" x14ac:dyDescent="0.3">
      <c r="A70" s="5" t="s">
        <v>29</v>
      </c>
      <c r="B70" s="1"/>
      <c r="C70" s="4" t="s">
        <v>80</v>
      </c>
      <c r="D70" s="1"/>
      <c r="E70" s="1"/>
      <c r="F70" s="4"/>
    </row>
    <row r="71" spans="1:6" ht="28.8" x14ac:dyDescent="0.3">
      <c r="A71" s="6" t="s">
        <v>30</v>
      </c>
      <c r="B71" s="1"/>
      <c r="C71" s="4" t="s">
        <v>80</v>
      </c>
      <c r="D71" s="1"/>
      <c r="E71" s="1"/>
      <c r="F71" s="4"/>
    </row>
    <row r="72" spans="1:6" ht="28.8" x14ac:dyDescent="0.3">
      <c r="A72" s="5" t="s">
        <v>31</v>
      </c>
      <c r="B72" s="1"/>
      <c r="C72" s="4" t="s">
        <v>80</v>
      </c>
      <c r="D72" s="1"/>
      <c r="E72" s="1"/>
      <c r="F72" s="4"/>
    </row>
    <row r="73" spans="1:6" ht="28.8" x14ac:dyDescent="0.3">
      <c r="A73" s="5" t="s">
        <v>32</v>
      </c>
      <c r="B73" s="1"/>
      <c r="C73" s="4" t="s">
        <v>80</v>
      </c>
      <c r="D73" s="1"/>
      <c r="E73" s="1"/>
      <c r="F73" s="4"/>
    </row>
    <row r="74" spans="1:6" x14ac:dyDescent="0.3">
      <c r="A74" s="5" t="s">
        <v>33</v>
      </c>
      <c r="B74" s="1"/>
      <c r="C74" s="4" t="s">
        <v>80</v>
      </c>
      <c r="D74" s="1"/>
      <c r="E74" s="1"/>
      <c r="F74" s="4"/>
    </row>
    <row r="75" spans="1:6" ht="28.8" x14ac:dyDescent="0.3">
      <c r="A75" s="5" t="s">
        <v>34</v>
      </c>
      <c r="B75" s="1"/>
      <c r="C75" s="4" t="s">
        <v>80</v>
      </c>
      <c r="D75" s="1"/>
      <c r="E75" s="1"/>
      <c r="F75" s="4"/>
    </row>
    <row r="76" spans="1:6" ht="28.8" x14ac:dyDescent="0.3">
      <c r="A76" s="5" t="s">
        <v>35</v>
      </c>
      <c r="B76" s="1"/>
      <c r="C76" s="4" t="s">
        <v>80</v>
      </c>
      <c r="D76" s="1"/>
      <c r="E76" s="1"/>
      <c r="F76" s="1"/>
    </row>
    <row r="77" spans="1:6" ht="28.8" x14ac:dyDescent="0.3">
      <c r="A77" s="5" t="s">
        <v>36</v>
      </c>
      <c r="B77" s="1"/>
      <c r="C77" s="4" t="s">
        <v>80</v>
      </c>
      <c r="D77" s="1"/>
      <c r="E77" s="1"/>
      <c r="F77" s="1"/>
    </row>
    <row r="78" spans="1:6" x14ac:dyDescent="0.3">
      <c r="A78" s="5" t="s">
        <v>37</v>
      </c>
      <c r="B78" s="1"/>
      <c r="C78" s="4" t="s">
        <v>80</v>
      </c>
      <c r="D78" s="1"/>
      <c r="E78" s="1"/>
      <c r="F78" s="1"/>
    </row>
    <row r="79" spans="1:6" x14ac:dyDescent="0.3">
      <c r="A79" s="5" t="s">
        <v>38</v>
      </c>
      <c r="B79" s="1"/>
      <c r="C79" s="4" t="s">
        <v>80</v>
      </c>
      <c r="D79" s="1"/>
      <c r="E79" s="1"/>
      <c r="F79" s="1"/>
    </row>
    <row r="80" spans="1:6" ht="28.8" x14ac:dyDescent="0.3">
      <c r="A80" s="5" t="s">
        <v>39</v>
      </c>
      <c r="B80" s="1"/>
      <c r="C80" s="4" t="s">
        <v>80</v>
      </c>
      <c r="D80" s="1"/>
      <c r="E80" s="1"/>
      <c r="F80" s="1"/>
    </row>
    <row r="81" spans="1:6" x14ac:dyDescent="0.3">
      <c r="A81" s="5" t="s">
        <v>40</v>
      </c>
      <c r="B81" s="1"/>
      <c r="C81" s="4" t="s">
        <v>80</v>
      </c>
      <c r="D81" s="1"/>
      <c r="E81" s="1"/>
      <c r="F81" s="1"/>
    </row>
    <row r="82" spans="1:6" x14ac:dyDescent="0.3">
      <c r="A82" s="5" t="s">
        <v>41</v>
      </c>
      <c r="B82" s="1"/>
      <c r="C82" s="4" t="s">
        <v>80</v>
      </c>
      <c r="D82" s="1"/>
      <c r="E82" s="1"/>
      <c r="F82" s="1"/>
    </row>
    <row r="83" spans="1:6" ht="28.8" x14ac:dyDescent="0.3">
      <c r="A83" s="5" t="s">
        <v>42</v>
      </c>
      <c r="B83" s="1"/>
      <c r="C83" s="4" t="s">
        <v>80</v>
      </c>
      <c r="D83" s="1"/>
      <c r="E83" s="1"/>
      <c r="F83" s="1"/>
    </row>
    <row r="84" spans="1:6" x14ac:dyDescent="0.3">
      <c r="A84" s="5" t="s">
        <v>43</v>
      </c>
      <c r="B84" s="1"/>
      <c r="C84" s="4" t="s">
        <v>80</v>
      </c>
      <c r="D84" s="1"/>
      <c r="E84" s="1"/>
      <c r="F84" s="1"/>
    </row>
    <row r="85" spans="1:6" x14ac:dyDescent="0.3">
      <c r="A85" s="5" t="s">
        <v>44</v>
      </c>
      <c r="B85" s="1"/>
      <c r="C85" s="4" t="s">
        <v>80</v>
      </c>
      <c r="D85" s="1"/>
      <c r="E85" s="1"/>
      <c r="F85" s="1"/>
    </row>
    <row r="86" spans="1:6" x14ac:dyDescent="0.3">
      <c r="A86" s="5" t="s">
        <v>45</v>
      </c>
      <c r="B86" s="1"/>
      <c r="C86" s="4" t="s">
        <v>80</v>
      </c>
      <c r="D86" s="1"/>
      <c r="E86" s="1"/>
      <c r="F86" s="1"/>
    </row>
    <row r="87" spans="1:6" x14ac:dyDescent="0.3">
      <c r="A87" s="5" t="s">
        <v>46</v>
      </c>
      <c r="B87" s="1"/>
      <c r="C87" s="4" t="s">
        <v>80</v>
      </c>
      <c r="D87" s="1"/>
      <c r="E87" s="1"/>
      <c r="F87" s="1"/>
    </row>
    <row r="88" spans="1:6" x14ac:dyDescent="0.3">
      <c r="A88" s="5" t="s">
        <v>47</v>
      </c>
      <c r="B88" s="1"/>
      <c r="C88" s="4" t="s">
        <v>80</v>
      </c>
      <c r="D88" s="1"/>
      <c r="E88" s="1"/>
      <c r="F88" s="1"/>
    </row>
    <row r="89" spans="1:6" ht="28.8" x14ac:dyDescent="0.3">
      <c r="A89" s="5" t="s">
        <v>48</v>
      </c>
      <c r="B89" s="1"/>
      <c r="C89" s="4" t="s">
        <v>80</v>
      </c>
      <c r="D89" s="1"/>
      <c r="E89" s="1"/>
      <c r="F89" s="1"/>
    </row>
    <row r="90" spans="1:6" x14ac:dyDescent="0.3">
      <c r="A90" s="5" t="s">
        <v>49</v>
      </c>
      <c r="B90" s="1"/>
      <c r="C90" s="4" t="s">
        <v>80</v>
      </c>
      <c r="D90" s="1"/>
      <c r="E90" s="1"/>
      <c r="F90" s="1"/>
    </row>
    <row r="91" spans="1:6" x14ac:dyDescent="0.3">
      <c r="A91" s="5" t="s">
        <v>50</v>
      </c>
      <c r="B91" s="1"/>
      <c r="C91" s="4" t="s">
        <v>80</v>
      </c>
      <c r="D91" s="1"/>
      <c r="E91" s="1"/>
      <c r="F91" s="1"/>
    </row>
    <row r="92" spans="1:6" x14ac:dyDescent="0.3">
      <c r="A92" s="5" t="s">
        <v>51</v>
      </c>
      <c r="B92" s="1"/>
      <c r="C92" s="4" t="s">
        <v>80</v>
      </c>
      <c r="D92" s="1"/>
      <c r="E92" s="1"/>
      <c r="F92" s="1"/>
    </row>
    <row r="93" spans="1:6" ht="43.2" x14ac:dyDescent="0.3">
      <c r="A93" s="5" t="s">
        <v>52</v>
      </c>
      <c r="B93" s="1"/>
      <c r="C93" s="4" t="s">
        <v>80</v>
      </c>
      <c r="D93" s="1"/>
      <c r="E93" s="1"/>
      <c r="F93" s="1"/>
    </row>
    <row r="94" spans="1:6" ht="28.8" x14ac:dyDescent="0.3">
      <c r="A94" s="5" t="s">
        <v>53</v>
      </c>
      <c r="B94" s="1"/>
      <c r="C94" s="4" t="s">
        <v>80</v>
      </c>
      <c r="D94" s="1"/>
      <c r="E94" s="1"/>
      <c r="F94" s="1"/>
    </row>
    <row r="95" spans="1:6" ht="28.8" x14ac:dyDescent="0.3">
      <c r="A95" s="5" t="s">
        <v>54</v>
      </c>
      <c r="B95" s="1"/>
      <c r="C95" s="4" t="s">
        <v>80</v>
      </c>
      <c r="D95" s="1"/>
      <c r="E95" s="1"/>
      <c r="F95" s="1"/>
    </row>
    <row r="96" spans="1:6" x14ac:dyDescent="0.3">
      <c r="A96" s="5" t="s">
        <v>55</v>
      </c>
      <c r="B96" s="1"/>
      <c r="C96" s="4" t="s">
        <v>80</v>
      </c>
      <c r="D96" s="1"/>
      <c r="E96" s="1"/>
      <c r="F96" s="1"/>
    </row>
    <row r="97" spans="1:6" x14ac:dyDescent="0.3">
      <c r="A97" s="5" t="s">
        <v>56</v>
      </c>
      <c r="B97" s="1"/>
      <c r="C97" s="4" t="s">
        <v>80</v>
      </c>
      <c r="D97" s="1"/>
      <c r="E97" s="1"/>
      <c r="F97" s="1"/>
    </row>
    <row r="98" spans="1:6" x14ac:dyDescent="0.3">
      <c r="A98" s="5" t="s">
        <v>57</v>
      </c>
      <c r="B98" s="1"/>
      <c r="C98" s="4" t="s">
        <v>80</v>
      </c>
      <c r="D98" s="1"/>
      <c r="E98" s="1"/>
      <c r="F98" s="1"/>
    </row>
    <row r="99" spans="1:6" x14ac:dyDescent="0.3">
      <c r="A99" s="5" t="s">
        <v>58</v>
      </c>
      <c r="B99" s="1"/>
      <c r="C99" s="4" t="s">
        <v>80</v>
      </c>
      <c r="D99" s="1"/>
      <c r="E99" s="1"/>
      <c r="F99" s="1"/>
    </row>
    <row r="100" spans="1:6" x14ac:dyDescent="0.3">
      <c r="A100" s="5" t="s">
        <v>59</v>
      </c>
      <c r="B100" s="1"/>
      <c r="C100" s="4" t="s">
        <v>80</v>
      </c>
      <c r="D100" s="1"/>
      <c r="E100" s="1"/>
      <c r="F100" s="1"/>
    </row>
    <row r="101" spans="1:6" x14ac:dyDescent="0.3">
      <c r="A101" s="5" t="s">
        <v>60</v>
      </c>
      <c r="B101" s="1"/>
      <c r="C101" s="4" t="s">
        <v>80</v>
      </c>
      <c r="D101" s="1"/>
      <c r="E101" s="1"/>
      <c r="F101" s="1"/>
    </row>
    <row r="102" spans="1:6" x14ac:dyDescent="0.3">
      <c r="A102" s="5" t="s">
        <v>61</v>
      </c>
      <c r="B102" s="1"/>
      <c r="C102" s="4" t="s">
        <v>80</v>
      </c>
      <c r="D102" s="1"/>
      <c r="E102" s="1"/>
      <c r="F102" s="1"/>
    </row>
    <row r="103" spans="1:6" x14ac:dyDescent="0.3">
      <c r="A103" s="5" t="s">
        <v>62</v>
      </c>
      <c r="B103" s="1"/>
      <c r="C103" s="4" t="s">
        <v>80</v>
      </c>
      <c r="D103" s="1"/>
      <c r="E103" s="1"/>
      <c r="F103" s="1"/>
    </row>
    <row r="104" spans="1:6" x14ac:dyDescent="0.3">
      <c r="A104" s="5" t="s">
        <v>63</v>
      </c>
      <c r="B104" s="1"/>
      <c r="C104" s="4" t="s">
        <v>80</v>
      </c>
      <c r="D104" s="1"/>
      <c r="E104" s="1"/>
      <c r="F104" s="1"/>
    </row>
    <row r="105" spans="1:6" x14ac:dyDescent="0.3">
      <c r="A105" s="5" t="s">
        <v>64</v>
      </c>
      <c r="B105" s="1"/>
      <c r="C105" s="4" t="s">
        <v>80</v>
      </c>
      <c r="D105" s="1"/>
      <c r="E105" s="1"/>
      <c r="F105" s="1"/>
    </row>
    <row r="106" spans="1:6" x14ac:dyDescent="0.3">
      <c r="A106" s="5" t="s">
        <v>65</v>
      </c>
      <c r="B106" s="1"/>
      <c r="C106" s="4" t="s">
        <v>80</v>
      </c>
      <c r="D106" s="1"/>
      <c r="E106" s="1"/>
      <c r="F106" s="1"/>
    </row>
    <row r="107" spans="1:6" x14ac:dyDescent="0.3">
      <c r="A107" s="5" t="s">
        <v>66</v>
      </c>
      <c r="B107" s="1"/>
      <c r="C107" s="4" t="s">
        <v>80</v>
      </c>
      <c r="D107" s="1"/>
      <c r="E107" s="1"/>
      <c r="F107" s="1"/>
    </row>
    <row r="108" spans="1:6" x14ac:dyDescent="0.3">
      <c r="A108" s="5" t="s">
        <v>67</v>
      </c>
      <c r="B108" s="1"/>
      <c r="C108" s="4" t="s">
        <v>80</v>
      </c>
      <c r="D108" s="1"/>
      <c r="E108" s="1"/>
      <c r="F108" s="1"/>
    </row>
    <row r="109" spans="1:6" x14ac:dyDescent="0.3">
      <c r="A109" s="5" t="s">
        <v>68</v>
      </c>
      <c r="B109" s="1"/>
      <c r="C109" s="4" t="s">
        <v>80</v>
      </c>
      <c r="D109" s="1"/>
      <c r="E109" s="1"/>
      <c r="F109" s="1"/>
    </row>
    <row r="110" spans="1:6" ht="28.8" x14ac:dyDescent="0.3">
      <c r="A110" s="5" t="s">
        <v>69</v>
      </c>
      <c r="B110" s="1"/>
      <c r="C110" s="4" t="s">
        <v>80</v>
      </c>
      <c r="D110" s="1"/>
      <c r="E110" s="1"/>
      <c r="F110" s="1"/>
    </row>
    <row r="111" spans="1:6" ht="28.8" x14ac:dyDescent="0.3">
      <c r="A111" s="5" t="s">
        <v>70</v>
      </c>
      <c r="B111" s="1"/>
      <c r="C111" s="4" t="s">
        <v>80</v>
      </c>
      <c r="D111" s="1"/>
      <c r="E111" s="1"/>
      <c r="F111" s="1"/>
    </row>
    <row r="112" spans="1:6" x14ac:dyDescent="0.3">
      <c r="A112" s="5" t="s">
        <v>71</v>
      </c>
      <c r="B112" s="1"/>
      <c r="C112" s="4" t="s">
        <v>80</v>
      </c>
      <c r="D112" s="1"/>
      <c r="E112" s="1"/>
      <c r="F112" s="1"/>
    </row>
    <row r="113" spans="1:6" x14ac:dyDescent="0.3">
      <c r="A113" s="5" t="s">
        <v>72</v>
      </c>
      <c r="B113" s="1"/>
      <c r="C113" s="4" t="s">
        <v>80</v>
      </c>
      <c r="D113" s="1"/>
      <c r="E113" s="1"/>
      <c r="F113" s="1"/>
    </row>
    <row r="114" spans="1:6" x14ac:dyDescent="0.3">
      <c r="A114" s="5" t="s">
        <v>73</v>
      </c>
      <c r="B114" s="1"/>
      <c r="C114" s="4" t="s">
        <v>80</v>
      </c>
      <c r="D114" s="1"/>
      <c r="E114" s="1"/>
      <c r="F114" s="1"/>
    </row>
    <row r="115" spans="1:6" ht="43.2" x14ac:dyDescent="0.3">
      <c r="A115" s="5" t="s">
        <v>74</v>
      </c>
      <c r="B115" s="1"/>
      <c r="C115" s="4" t="s">
        <v>80</v>
      </c>
      <c r="D115" s="1"/>
      <c r="E115" s="1"/>
      <c r="F115" s="1"/>
    </row>
    <row r="116" spans="1:6" ht="115.2" x14ac:dyDescent="0.3">
      <c r="A116" s="5" t="s">
        <v>75</v>
      </c>
      <c r="B116" s="1"/>
      <c r="C116" s="4" t="s">
        <v>80</v>
      </c>
      <c r="D116" s="1"/>
      <c r="E116" s="1"/>
      <c r="F116" s="1"/>
    </row>
    <row r="117" spans="1:6" ht="28.8" x14ac:dyDescent="0.3">
      <c r="A117" s="5" t="s">
        <v>76</v>
      </c>
      <c r="B117" s="1"/>
      <c r="C117" s="4" t="s">
        <v>80</v>
      </c>
      <c r="D117" s="1"/>
      <c r="E117" s="1"/>
      <c r="F117" s="1"/>
    </row>
    <row r="118" spans="1:6" x14ac:dyDescent="0.3">
      <c r="A118" s="5" t="s">
        <v>77</v>
      </c>
      <c r="B118" s="1"/>
      <c r="C118" s="4" t="s">
        <v>80</v>
      </c>
      <c r="D118" s="1"/>
      <c r="E118" s="1"/>
      <c r="F118" s="1"/>
    </row>
    <row r="119" spans="1:6" x14ac:dyDescent="0.3">
      <c r="A119" s="5" t="s">
        <v>78</v>
      </c>
      <c r="B119" s="1"/>
      <c r="C119" s="4" t="s">
        <v>80</v>
      </c>
      <c r="D119" s="1"/>
      <c r="E119" s="1"/>
      <c r="F119" s="1"/>
    </row>
    <row r="120" spans="1:6" ht="28.8" x14ac:dyDescent="0.3">
      <c r="A120" s="5" t="s">
        <v>81</v>
      </c>
      <c r="B120" s="1"/>
      <c r="C120" s="1"/>
      <c r="D120" s="4" t="s">
        <v>80</v>
      </c>
      <c r="E120" s="1"/>
      <c r="F120" s="1"/>
    </row>
    <row r="121" spans="1:6" ht="86.4" x14ac:dyDescent="0.3">
      <c r="A121" s="5" t="s">
        <v>82</v>
      </c>
      <c r="B121" s="1"/>
      <c r="C121" s="1"/>
      <c r="D121" s="4" t="s">
        <v>80</v>
      </c>
      <c r="E121" s="1"/>
      <c r="F121" s="1"/>
    </row>
    <row r="122" spans="1:6" x14ac:dyDescent="0.3">
      <c r="A122" s="5" t="s">
        <v>83</v>
      </c>
      <c r="B122" s="1"/>
      <c r="C122" s="1"/>
      <c r="D122" s="4" t="s">
        <v>80</v>
      </c>
      <c r="E122" s="1"/>
      <c r="F122" s="1"/>
    </row>
    <row r="123" spans="1:6" x14ac:dyDescent="0.3">
      <c r="A123" s="5" t="s">
        <v>84</v>
      </c>
      <c r="B123" s="1"/>
      <c r="C123" s="1"/>
      <c r="D123" s="4" t="s">
        <v>80</v>
      </c>
      <c r="E123" s="1"/>
      <c r="F123" s="1"/>
    </row>
    <row r="124" spans="1:6" ht="57.6" x14ac:dyDescent="0.3">
      <c r="A124" s="5" t="s">
        <v>85</v>
      </c>
      <c r="B124" s="1"/>
      <c r="C124" s="1"/>
      <c r="D124" s="4" t="s">
        <v>80</v>
      </c>
      <c r="E124" s="1"/>
      <c r="F124" s="1"/>
    </row>
    <row r="125" spans="1:6" x14ac:dyDescent="0.3">
      <c r="A125" s="5" t="s">
        <v>166</v>
      </c>
      <c r="B125" s="1"/>
      <c r="C125" s="1"/>
      <c r="D125" s="1"/>
      <c r="E125" s="4" t="s">
        <v>80</v>
      </c>
      <c r="F125" s="1"/>
    </row>
  </sheetData>
  <mergeCells count="1">
    <mergeCell ref="A1:F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4A0DD-B0BB-470D-AA89-A59B1E7ADA86}">
  <dimension ref="A1:G235"/>
  <sheetViews>
    <sheetView workbookViewId="0">
      <selection activeCell="D30" sqref="D30"/>
    </sheetView>
  </sheetViews>
  <sheetFormatPr defaultColWidth="8.88671875" defaultRowHeight="14.4" x14ac:dyDescent="0.3"/>
  <sheetData>
    <row r="1" spans="1:7" x14ac:dyDescent="0.3">
      <c r="A1" t="s">
        <v>218</v>
      </c>
      <c r="B1" t="s">
        <v>219</v>
      </c>
    </row>
    <row r="3" spans="1:7" x14ac:dyDescent="0.3">
      <c r="A3" t="s">
        <v>214</v>
      </c>
      <c r="B3" t="s">
        <v>240</v>
      </c>
      <c r="C3" t="s">
        <v>207</v>
      </c>
      <c r="D3" s="4" t="s">
        <v>199</v>
      </c>
      <c r="E3" s="4" t="s">
        <v>200</v>
      </c>
      <c r="F3" s="4" t="s">
        <v>201</v>
      </c>
      <c r="G3" s="4" t="s">
        <v>231</v>
      </c>
    </row>
    <row r="4" spans="1:7" x14ac:dyDescent="0.3">
      <c r="A4" s="10">
        <v>37987</v>
      </c>
      <c r="B4">
        <v>0</v>
      </c>
      <c r="D4" s="4">
        <f>MAX(B4:B159)</f>
        <v>100</v>
      </c>
      <c r="E4" s="4">
        <f>MIN(B4:B159)</f>
        <v>0</v>
      </c>
      <c r="F4" s="4">
        <f>AVERAGE(B4:B159)</f>
        <v>24.615384615384617</v>
      </c>
      <c r="G4" s="4">
        <f>STDEV(B4:B159)</f>
        <v>13.506730240387586</v>
      </c>
    </row>
    <row r="5" spans="1:7" x14ac:dyDescent="0.3">
      <c r="A5" s="10">
        <v>38018</v>
      </c>
      <c r="B5">
        <v>0</v>
      </c>
    </row>
    <row r="6" spans="1:7" x14ac:dyDescent="0.3">
      <c r="A6" s="10">
        <v>38047</v>
      </c>
      <c r="B6">
        <v>87</v>
      </c>
    </row>
    <row r="7" spans="1:7" x14ac:dyDescent="0.3">
      <c r="A7" s="10">
        <v>38078</v>
      </c>
      <c r="B7">
        <v>74</v>
      </c>
    </row>
    <row r="8" spans="1:7" x14ac:dyDescent="0.3">
      <c r="A8" s="10">
        <v>38108</v>
      </c>
      <c r="B8">
        <v>0</v>
      </c>
    </row>
    <row r="9" spans="1:7" x14ac:dyDescent="0.3">
      <c r="A9" s="10">
        <v>38139</v>
      </c>
      <c r="B9">
        <v>0</v>
      </c>
    </row>
    <row r="10" spans="1:7" x14ac:dyDescent="0.3">
      <c r="A10" s="10">
        <v>38169</v>
      </c>
      <c r="B10">
        <v>0</v>
      </c>
    </row>
    <row r="11" spans="1:7" x14ac:dyDescent="0.3">
      <c r="A11" s="10">
        <v>38200</v>
      </c>
      <c r="B11">
        <v>0</v>
      </c>
    </row>
    <row r="12" spans="1:7" x14ac:dyDescent="0.3">
      <c r="A12" s="10">
        <v>38231</v>
      </c>
      <c r="B12">
        <v>0</v>
      </c>
    </row>
    <row r="13" spans="1:7" x14ac:dyDescent="0.3">
      <c r="A13" s="10">
        <v>38261</v>
      </c>
      <c r="B13">
        <v>0</v>
      </c>
    </row>
    <row r="14" spans="1:7" x14ac:dyDescent="0.3">
      <c r="A14" s="10">
        <v>38292</v>
      </c>
      <c r="B14">
        <v>100</v>
      </c>
    </row>
    <row r="15" spans="1:7" x14ac:dyDescent="0.3">
      <c r="A15" s="10">
        <v>38322</v>
      </c>
      <c r="B15">
        <v>0</v>
      </c>
    </row>
    <row r="16" spans="1:7" x14ac:dyDescent="0.3">
      <c r="A16" s="10">
        <v>38353</v>
      </c>
      <c r="B16">
        <v>45</v>
      </c>
    </row>
    <row r="17" spans="1:2" x14ac:dyDescent="0.3">
      <c r="A17" s="10">
        <v>38384</v>
      </c>
      <c r="B17">
        <v>0</v>
      </c>
    </row>
    <row r="18" spans="1:2" x14ac:dyDescent="0.3">
      <c r="A18" s="10">
        <v>38412</v>
      </c>
      <c r="B18">
        <v>49</v>
      </c>
    </row>
    <row r="19" spans="1:2" x14ac:dyDescent="0.3">
      <c r="A19" s="10">
        <v>38443</v>
      </c>
      <c r="B19">
        <v>23</v>
      </c>
    </row>
    <row r="20" spans="1:2" x14ac:dyDescent="0.3">
      <c r="A20" s="10">
        <v>38473</v>
      </c>
      <c r="B20">
        <v>45</v>
      </c>
    </row>
    <row r="21" spans="1:2" x14ac:dyDescent="0.3">
      <c r="A21" s="10">
        <v>38504</v>
      </c>
      <c r="B21">
        <v>28</v>
      </c>
    </row>
    <row r="22" spans="1:2" x14ac:dyDescent="0.3">
      <c r="A22" s="10">
        <v>38534</v>
      </c>
      <c r="B22">
        <v>0</v>
      </c>
    </row>
    <row r="23" spans="1:2" x14ac:dyDescent="0.3">
      <c r="A23" s="10">
        <v>38565</v>
      </c>
      <c r="B23">
        <v>0</v>
      </c>
    </row>
    <row r="24" spans="1:2" x14ac:dyDescent="0.3">
      <c r="A24" s="10">
        <v>38596</v>
      </c>
      <c r="B24">
        <v>0</v>
      </c>
    </row>
    <row r="25" spans="1:2" x14ac:dyDescent="0.3">
      <c r="A25" s="10">
        <v>38626</v>
      </c>
      <c r="B25">
        <v>18</v>
      </c>
    </row>
    <row r="26" spans="1:2" x14ac:dyDescent="0.3">
      <c r="A26" s="10">
        <v>38657</v>
      </c>
      <c r="B26">
        <v>20</v>
      </c>
    </row>
    <row r="27" spans="1:2" x14ac:dyDescent="0.3">
      <c r="A27" s="10">
        <v>38687</v>
      </c>
      <c r="B27">
        <v>29</v>
      </c>
    </row>
    <row r="28" spans="1:2" x14ac:dyDescent="0.3">
      <c r="A28" s="10">
        <v>38718</v>
      </c>
      <c r="B28">
        <v>60</v>
      </c>
    </row>
    <row r="29" spans="1:2" x14ac:dyDescent="0.3">
      <c r="A29" s="10">
        <v>38749</v>
      </c>
      <c r="B29">
        <v>23</v>
      </c>
    </row>
    <row r="30" spans="1:2" x14ac:dyDescent="0.3">
      <c r="A30" s="10">
        <v>38777</v>
      </c>
      <c r="B30">
        <v>25</v>
      </c>
    </row>
    <row r="31" spans="1:2" x14ac:dyDescent="0.3">
      <c r="A31" s="10">
        <v>38808</v>
      </c>
      <c r="B31">
        <v>36</v>
      </c>
    </row>
    <row r="32" spans="1:2" x14ac:dyDescent="0.3">
      <c r="A32" s="10">
        <v>38838</v>
      </c>
      <c r="B32">
        <v>32</v>
      </c>
    </row>
    <row r="33" spans="1:2" x14ac:dyDescent="0.3">
      <c r="A33" s="10">
        <v>38869</v>
      </c>
      <c r="B33">
        <v>22</v>
      </c>
    </row>
    <row r="34" spans="1:2" x14ac:dyDescent="0.3">
      <c r="A34" s="10">
        <v>38899</v>
      </c>
      <c r="B34">
        <v>24</v>
      </c>
    </row>
    <row r="35" spans="1:2" x14ac:dyDescent="0.3">
      <c r="A35" s="10">
        <v>38930</v>
      </c>
      <c r="B35">
        <v>26</v>
      </c>
    </row>
    <row r="36" spans="1:2" x14ac:dyDescent="0.3">
      <c r="A36" s="10">
        <v>38961</v>
      </c>
      <c r="B36">
        <v>28</v>
      </c>
    </row>
    <row r="37" spans="1:2" x14ac:dyDescent="0.3">
      <c r="A37" s="10">
        <v>38991</v>
      </c>
      <c r="B37">
        <v>31</v>
      </c>
    </row>
    <row r="38" spans="1:2" x14ac:dyDescent="0.3">
      <c r="A38" s="10">
        <v>39022</v>
      </c>
      <c r="B38">
        <v>10</v>
      </c>
    </row>
    <row r="39" spans="1:2" x14ac:dyDescent="0.3">
      <c r="A39" s="10">
        <v>39052</v>
      </c>
      <c r="B39">
        <v>7</v>
      </c>
    </row>
    <row r="40" spans="1:2" x14ac:dyDescent="0.3">
      <c r="A40" s="10">
        <v>39083</v>
      </c>
      <c r="B40">
        <v>32</v>
      </c>
    </row>
    <row r="41" spans="1:2" x14ac:dyDescent="0.3">
      <c r="A41" s="10">
        <v>39114</v>
      </c>
      <c r="B41">
        <v>21</v>
      </c>
    </row>
    <row r="42" spans="1:2" x14ac:dyDescent="0.3">
      <c r="A42" s="10">
        <v>39142</v>
      </c>
      <c r="B42">
        <v>27</v>
      </c>
    </row>
    <row r="43" spans="1:2" x14ac:dyDescent="0.3">
      <c r="A43" s="10">
        <v>39173</v>
      </c>
      <c r="B43">
        <v>22</v>
      </c>
    </row>
    <row r="44" spans="1:2" x14ac:dyDescent="0.3">
      <c r="A44" s="10">
        <v>39203</v>
      </c>
      <c r="B44">
        <v>21</v>
      </c>
    </row>
    <row r="45" spans="1:2" x14ac:dyDescent="0.3">
      <c r="A45" s="10">
        <v>39234</v>
      </c>
      <c r="B45">
        <v>19</v>
      </c>
    </row>
    <row r="46" spans="1:2" x14ac:dyDescent="0.3">
      <c r="A46" s="10">
        <v>39264</v>
      </c>
      <c r="B46">
        <v>24</v>
      </c>
    </row>
    <row r="47" spans="1:2" x14ac:dyDescent="0.3">
      <c r="A47" s="10">
        <v>39295</v>
      </c>
      <c r="B47">
        <v>17</v>
      </c>
    </row>
    <row r="48" spans="1:2" x14ac:dyDescent="0.3">
      <c r="A48" s="10">
        <v>39326</v>
      </c>
      <c r="B48">
        <v>5</v>
      </c>
    </row>
    <row r="49" spans="1:2" x14ac:dyDescent="0.3">
      <c r="A49" s="10">
        <v>39356</v>
      </c>
      <c r="B49">
        <v>12</v>
      </c>
    </row>
    <row r="50" spans="1:2" x14ac:dyDescent="0.3">
      <c r="A50" s="10">
        <v>39387</v>
      </c>
      <c r="B50">
        <v>12</v>
      </c>
    </row>
    <row r="51" spans="1:2" x14ac:dyDescent="0.3">
      <c r="A51" s="10">
        <v>39417</v>
      </c>
      <c r="B51">
        <v>13</v>
      </c>
    </row>
    <row r="52" spans="1:2" x14ac:dyDescent="0.3">
      <c r="A52" s="10">
        <v>39448</v>
      </c>
      <c r="B52">
        <v>26</v>
      </c>
    </row>
    <row r="53" spans="1:2" x14ac:dyDescent="0.3">
      <c r="A53" s="10">
        <v>39479</v>
      </c>
      <c r="B53">
        <v>25</v>
      </c>
    </row>
    <row r="54" spans="1:2" x14ac:dyDescent="0.3">
      <c r="A54" s="10">
        <v>39508</v>
      </c>
      <c r="B54">
        <v>15</v>
      </c>
    </row>
    <row r="55" spans="1:2" x14ac:dyDescent="0.3">
      <c r="A55" s="10">
        <v>39539</v>
      </c>
      <c r="B55">
        <v>39</v>
      </c>
    </row>
    <row r="56" spans="1:2" x14ac:dyDescent="0.3">
      <c r="A56" s="10">
        <v>39569</v>
      </c>
      <c r="B56">
        <v>17</v>
      </c>
    </row>
    <row r="57" spans="1:2" x14ac:dyDescent="0.3">
      <c r="A57" s="10">
        <v>39600</v>
      </c>
      <c r="B57">
        <v>23</v>
      </c>
    </row>
    <row r="58" spans="1:2" x14ac:dyDescent="0.3">
      <c r="A58" s="10">
        <v>39630</v>
      </c>
      <c r="B58">
        <v>19</v>
      </c>
    </row>
    <row r="59" spans="1:2" x14ac:dyDescent="0.3">
      <c r="A59" s="10">
        <v>39661</v>
      </c>
      <c r="B59">
        <v>30</v>
      </c>
    </row>
    <row r="60" spans="1:2" x14ac:dyDescent="0.3">
      <c r="A60" s="10">
        <v>39692</v>
      </c>
      <c r="B60">
        <v>25</v>
      </c>
    </row>
    <row r="61" spans="1:2" x14ac:dyDescent="0.3">
      <c r="A61" s="10">
        <v>39722</v>
      </c>
      <c r="B61">
        <v>17</v>
      </c>
    </row>
    <row r="62" spans="1:2" x14ac:dyDescent="0.3">
      <c r="A62" s="10">
        <v>39753</v>
      </c>
      <c r="B62">
        <v>26</v>
      </c>
    </row>
    <row r="63" spans="1:2" x14ac:dyDescent="0.3">
      <c r="A63" s="10">
        <v>39783</v>
      </c>
      <c r="B63">
        <v>31</v>
      </c>
    </row>
    <row r="64" spans="1:2" x14ac:dyDescent="0.3">
      <c r="A64" s="10">
        <v>39814</v>
      </c>
      <c r="B64">
        <v>19</v>
      </c>
    </row>
    <row r="65" spans="1:2" x14ac:dyDescent="0.3">
      <c r="A65" s="10">
        <v>39845</v>
      </c>
      <c r="B65">
        <v>15</v>
      </c>
    </row>
    <row r="66" spans="1:2" x14ac:dyDescent="0.3">
      <c r="A66" s="10">
        <v>39873</v>
      </c>
      <c r="B66">
        <v>22</v>
      </c>
    </row>
    <row r="67" spans="1:2" x14ac:dyDescent="0.3">
      <c r="A67" s="10">
        <v>39904</v>
      </c>
      <c r="B67">
        <v>23</v>
      </c>
    </row>
    <row r="68" spans="1:2" x14ac:dyDescent="0.3">
      <c r="A68" s="10">
        <v>39934</v>
      </c>
      <c r="B68">
        <v>39</v>
      </c>
    </row>
    <row r="69" spans="1:2" x14ac:dyDescent="0.3">
      <c r="A69" s="10">
        <v>39965</v>
      </c>
      <c r="B69">
        <v>37</v>
      </c>
    </row>
    <row r="70" spans="1:2" x14ac:dyDescent="0.3">
      <c r="A70" s="10">
        <v>39995</v>
      </c>
      <c r="B70">
        <v>0</v>
      </c>
    </row>
    <row r="71" spans="1:2" x14ac:dyDescent="0.3">
      <c r="A71" s="10">
        <v>40026</v>
      </c>
      <c r="B71">
        <v>14</v>
      </c>
    </row>
    <row r="72" spans="1:2" x14ac:dyDescent="0.3">
      <c r="A72" s="10">
        <v>40057</v>
      </c>
      <c r="B72">
        <v>35</v>
      </c>
    </row>
    <row r="73" spans="1:2" x14ac:dyDescent="0.3">
      <c r="A73" s="10">
        <v>40087</v>
      </c>
      <c r="B73">
        <v>23</v>
      </c>
    </row>
    <row r="74" spans="1:2" x14ac:dyDescent="0.3">
      <c r="A74" s="10">
        <v>40118</v>
      </c>
      <c r="B74">
        <v>18</v>
      </c>
    </row>
    <row r="75" spans="1:2" x14ac:dyDescent="0.3">
      <c r="A75" s="10">
        <v>40148</v>
      </c>
      <c r="B75">
        <v>29</v>
      </c>
    </row>
    <row r="76" spans="1:2" x14ac:dyDescent="0.3">
      <c r="A76" s="10">
        <v>40179</v>
      </c>
      <c r="B76">
        <v>27</v>
      </c>
    </row>
    <row r="77" spans="1:2" x14ac:dyDescent="0.3">
      <c r="A77" s="10">
        <v>40210</v>
      </c>
      <c r="B77">
        <v>34</v>
      </c>
    </row>
    <row r="78" spans="1:2" x14ac:dyDescent="0.3">
      <c r="A78" s="10">
        <v>40238</v>
      </c>
      <c r="B78">
        <v>25</v>
      </c>
    </row>
    <row r="79" spans="1:2" x14ac:dyDescent="0.3">
      <c r="A79" s="10">
        <v>40269</v>
      </c>
      <c r="B79">
        <v>32</v>
      </c>
    </row>
    <row r="80" spans="1:2" x14ac:dyDescent="0.3">
      <c r="A80" s="10">
        <v>40299</v>
      </c>
      <c r="B80">
        <v>24</v>
      </c>
    </row>
    <row r="81" spans="1:2" x14ac:dyDescent="0.3">
      <c r="A81" s="10">
        <v>40330</v>
      </c>
      <c r="B81">
        <v>23</v>
      </c>
    </row>
    <row r="82" spans="1:2" x14ac:dyDescent="0.3">
      <c r="A82" s="10">
        <v>40360</v>
      </c>
      <c r="B82">
        <v>24</v>
      </c>
    </row>
    <row r="83" spans="1:2" x14ac:dyDescent="0.3">
      <c r="A83" s="10">
        <v>40391</v>
      </c>
      <c r="B83">
        <v>18</v>
      </c>
    </row>
    <row r="84" spans="1:2" x14ac:dyDescent="0.3">
      <c r="A84" s="10">
        <v>40422</v>
      </c>
      <c r="B84">
        <v>30</v>
      </c>
    </row>
    <row r="85" spans="1:2" x14ac:dyDescent="0.3">
      <c r="A85" s="10">
        <v>40452</v>
      </c>
      <c r="B85">
        <v>23</v>
      </c>
    </row>
    <row r="86" spans="1:2" x14ac:dyDescent="0.3">
      <c r="A86" s="10">
        <v>40483</v>
      </c>
      <c r="B86">
        <v>30</v>
      </c>
    </row>
    <row r="87" spans="1:2" x14ac:dyDescent="0.3">
      <c r="A87" s="10">
        <v>40513</v>
      </c>
      <c r="B87">
        <v>16</v>
      </c>
    </row>
    <row r="88" spans="1:2" x14ac:dyDescent="0.3">
      <c r="A88" s="10">
        <v>40544</v>
      </c>
      <c r="B88">
        <v>29</v>
      </c>
    </row>
    <row r="89" spans="1:2" x14ac:dyDescent="0.3">
      <c r="A89" s="10">
        <v>40575</v>
      </c>
      <c r="B89">
        <v>25</v>
      </c>
    </row>
    <row r="90" spans="1:2" x14ac:dyDescent="0.3">
      <c r="A90" s="10">
        <v>40603</v>
      </c>
      <c r="B90">
        <v>29</v>
      </c>
    </row>
    <row r="91" spans="1:2" x14ac:dyDescent="0.3">
      <c r="A91" s="10">
        <v>40634</v>
      </c>
      <c r="B91">
        <v>21</v>
      </c>
    </row>
    <row r="92" spans="1:2" x14ac:dyDescent="0.3">
      <c r="A92" s="10">
        <v>40664</v>
      </c>
      <c r="B92">
        <v>20</v>
      </c>
    </row>
    <row r="93" spans="1:2" x14ac:dyDescent="0.3">
      <c r="A93" s="10">
        <v>40695</v>
      </c>
      <c r="B93">
        <v>23</v>
      </c>
    </row>
    <row r="94" spans="1:2" x14ac:dyDescent="0.3">
      <c r="A94" s="10">
        <v>40725</v>
      </c>
      <c r="B94">
        <v>20</v>
      </c>
    </row>
    <row r="95" spans="1:2" x14ac:dyDescent="0.3">
      <c r="A95" s="10">
        <v>40756</v>
      </c>
      <c r="B95">
        <v>19</v>
      </c>
    </row>
    <row r="96" spans="1:2" x14ac:dyDescent="0.3">
      <c r="A96" s="10">
        <v>40787</v>
      </c>
      <c r="B96">
        <v>25</v>
      </c>
    </row>
    <row r="97" spans="1:2" x14ac:dyDescent="0.3">
      <c r="A97" s="10">
        <v>40817</v>
      </c>
      <c r="B97">
        <v>25</v>
      </c>
    </row>
    <row r="98" spans="1:2" x14ac:dyDescent="0.3">
      <c r="A98" s="10">
        <v>40848</v>
      </c>
      <c r="B98">
        <v>21</v>
      </c>
    </row>
    <row r="99" spans="1:2" x14ac:dyDescent="0.3">
      <c r="A99" s="10">
        <v>40878</v>
      </c>
      <c r="B99">
        <v>24</v>
      </c>
    </row>
    <row r="100" spans="1:2" x14ac:dyDescent="0.3">
      <c r="A100" s="10">
        <v>40909</v>
      </c>
      <c r="B100">
        <v>33</v>
      </c>
    </row>
    <row r="101" spans="1:2" x14ac:dyDescent="0.3">
      <c r="A101" s="10">
        <v>40940</v>
      </c>
      <c r="B101">
        <v>23</v>
      </c>
    </row>
    <row r="102" spans="1:2" x14ac:dyDescent="0.3">
      <c r="A102" s="10">
        <v>40969</v>
      </c>
      <c r="B102">
        <v>37</v>
      </c>
    </row>
    <row r="103" spans="1:2" x14ac:dyDescent="0.3">
      <c r="A103" s="10">
        <v>41000</v>
      </c>
      <c r="B103">
        <v>34</v>
      </c>
    </row>
    <row r="104" spans="1:2" x14ac:dyDescent="0.3">
      <c r="A104" s="10">
        <v>41030</v>
      </c>
      <c r="B104">
        <v>35</v>
      </c>
    </row>
    <row r="105" spans="1:2" x14ac:dyDescent="0.3">
      <c r="A105" s="10">
        <v>41061</v>
      </c>
      <c r="B105">
        <v>29</v>
      </c>
    </row>
    <row r="106" spans="1:2" x14ac:dyDescent="0.3">
      <c r="A106" s="10">
        <v>41091</v>
      </c>
      <c r="B106">
        <v>24</v>
      </c>
    </row>
    <row r="107" spans="1:2" x14ac:dyDescent="0.3">
      <c r="A107" s="10">
        <v>41122</v>
      </c>
      <c r="B107">
        <v>28</v>
      </c>
    </row>
    <row r="108" spans="1:2" x14ac:dyDescent="0.3">
      <c r="A108" s="10">
        <v>41153</v>
      </c>
      <c r="B108">
        <v>29</v>
      </c>
    </row>
    <row r="109" spans="1:2" x14ac:dyDescent="0.3">
      <c r="A109" s="10">
        <v>41183</v>
      </c>
      <c r="B109">
        <v>23</v>
      </c>
    </row>
    <row r="110" spans="1:2" x14ac:dyDescent="0.3">
      <c r="A110" s="10">
        <v>41214</v>
      </c>
      <c r="B110">
        <v>28</v>
      </c>
    </row>
    <row r="111" spans="1:2" x14ac:dyDescent="0.3">
      <c r="A111" s="10">
        <v>41244</v>
      </c>
      <c r="B111">
        <v>19</v>
      </c>
    </row>
    <row r="112" spans="1:2" x14ac:dyDescent="0.3">
      <c r="A112" s="10">
        <v>41275</v>
      </c>
      <c r="B112">
        <v>31</v>
      </c>
    </row>
    <row r="113" spans="1:2" x14ac:dyDescent="0.3">
      <c r="A113" s="10">
        <v>41306</v>
      </c>
      <c r="B113">
        <v>25</v>
      </c>
    </row>
    <row r="114" spans="1:2" x14ac:dyDescent="0.3">
      <c r="A114" s="10">
        <v>41334</v>
      </c>
      <c r="B114">
        <v>28</v>
      </c>
    </row>
    <row r="115" spans="1:2" x14ac:dyDescent="0.3">
      <c r="A115" s="10">
        <v>41365</v>
      </c>
      <c r="B115">
        <v>28</v>
      </c>
    </row>
    <row r="116" spans="1:2" x14ac:dyDescent="0.3">
      <c r="A116" s="10">
        <v>41395</v>
      </c>
      <c r="B116">
        <v>29</v>
      </c>
    </row>
    <row r="117" spans="1:2" x14ac:dyDescent="0.3">
      <c r="A117" s="10">
        <v>41426</v>
      </c>
      <c r="B117">
        <v>23</v>
      </c>
    </row>
    <row r="118" spans="1:2" x14ac:dyDescent="0.3">
      <c r="A118" s="10">
        <v>41456</v>
      </c>
      <c r="B118">
        <v>26</v>
      </c>
    </row>
    <row r="119" spans="1:2" x14ac:dyDescent="0.3">
      <c r="A119" s="10">
        <v>41487</v>
      </c>
      <c r="B119">
        <v>23</v>
      </c>
    </row>
    <row r="120" spans="1:2" x14ac:dyDescent="0.3">
      <c r="A120" s="10">
        <v>41518</v>
      </c>
      <c r="B120">
        <v>22</v>
      </c>
    </row>
    <row r="121" spans="1:2" x14ac:dyDescent="0.3">
      <c r="A121" s="10">
        <v>41548</v>
      </c>
      <c r="B121">
        <v>25</v>
      </c>
    </row>
    <row r="122" spans="1:2" x14ac:dyDescent="0.3">
      <c r="A122" s="10">
        <v>41579</v>
      </c>
      <c r="B122">
        <v>24</v>
      </c>
    </row>
    <row r="123" spans="1:2" x14ac:dyDescent="0.3">
      <c r="A123" s="10">
        <v>41609</v>
      </c>
      <c r="B123">
        <v>18</v>
      </c>
    </row>
    <row r="124" spans="1:2" x14ac:dyDescent="0.3">
      <c r="A124" s="10">
        <v>41640</v>
      </c>
      <c r="B124">
        <v>21</v>
      </c>
    </row>
    <row r="125" spans="1:2" x14ac:dyDescent="0.3">
      <c r="A125" s="10">
        <v>41671</v>
      </c>
      <c r="B125">
        <v>33</v>
      </c>
    </row>
    <row r="126" spans="1:2" x14ac:dyDescent="0.3">
      <c r="A126" s="10">
        <v>41699</v>
      </c>
      <c r="B126">
        <v>25</v>
      </c>
    </row>
    <row r="127" spans="1:2" x14ac:dyDescent="0.3">
      <c r="A127" s="10">
        <v>41730</v>
      </c>
      <c r="B127">
        <v>32</v>
      </c>
    </row>
    <row r="128" spans="1:2" x14ac:dyDescent="0.3">
      <c r="A128" s="10">
        <v>41760</v>
      </c>
      <c r="B128">
        <v>34</v>
      </c>
    </row>
    <row r="129" spans="1:2" x14ac:dyDescent="0.3">
      <c r="A129" s="10">
        <v>41791</v>
      </c>
      <c r="B129">
        <v>22</v>
      </c>
    </row>
    <row r="130" spans="1:2" x14ac:dyDescent="0.3">
      <c r="A130" s="10">
        <v>41821</v>
      </c>
      <c r="B130">
        <v>27</v>
      </c>
    </row>
    <row r="131" spans="1:2" x14ac:dyDescent="0.3">
      <c r="A131" s="10">
        <v>41852</v>
      </c>
      <c r="B131">
        <v>22</v>
      </c>
    </row>
    <row r="132" spans="1:2" x14ac:dyDescent="0.3">
      <c r="A132" s="10">
        <v>41883</v>
      </c>
      <c r="B132">
        <v>22</v>
      </c>
    </row>
    <row r="133" spans="1:2" x14ac:dyDescent="0.3">
      <c r="A133" s="10">
        <v>41913</v>
      </c>
      <c r="B133">
        <v>23</v>
      </c>
    </row>
    <row r="134" spans="1:2" x14ac:dyDescent="0.3">
      <c r="A134" s="10">
        <v>41944</v>
      </c>
      <c r="B134">
        <v>24</v>
      </c>
    </row>
    <row r="135" spans="1:2" x14ac:dyDescent="0.3">
      <c r="A135" s="10">
        <v>41974</v>
      </c>
      <c r="B135">
        <v>19</v>
      </c>
    </row>
    <row r="136" spans="1:2" x14ac:dyDescent="0.3">
      <c r="A136" s="10">
        <v>42005</v>
      </c>
      <c r="B136">
        <v>29</v>
      </c>
    </row>
    <row r="137" spans="1:2" x14ac:dyDescent="0.3">
      <c r="A137" s="10">
        <v>42036</v>
      </c>
      <c r="B137">
        <v>30</v>
      </c>
    </row>
    <row r="138" spans="1:2" x14ac:dyDescent="0.3">
      <c r="A138" s="10">
        <v>42064</v>
      </c>
      <c r="B138">
        <v>28</v>
      </c>
    </row>
    <row r="139" spans="1:2" x14ac:dyDescent="0.3">
      <c r="A139" s="10">
        <v>42095</v>
      </c>
      <c r="B139">
        <v>33</v>
      </c>
    </row>
    <row r="140" spans="1:2" x14ac:dyDescent="0.3">
      <c r="A140" s="10">
        <v>42125</v>
      </c>
      <c r="B140">
        <v>30</v>
      </c>
    </row>
    <row r="141" spans="1:2" x14ac:dyDescent="0.3">
      <c r="A141" s="10">
        <v>42156</v>
      </c>
      <c r="B141">
        <v>27</v>
      </c>
    </row>
    <row r="142" spans="1:2" x14ac:dyDescent="0.3">
      <c r="A142" s="10">
        <v>42186</v>
      </c>
      <c r="B142">
        <v>32</v>
      </c>
    </row>
    <row r="143" spans="1:2" x14ac:dyDescent="0.3">
      <c r="A143" s="10">
        <v>42217</v>
      </c>
      <c r="B143">
        <v>24</v>
      </c>
    </row>
    <row r="144" spans="1:2" x14ac:dyDescent="0.3">
      <c r="A144" s="10">
        <v>42248</v>
      </c>
      <c r="B144">
        <v>20</v>
      </c>
    </row>
    <row r="145" spans="1:7" x14ac:dyDescent="0.3">
      <c r="A145" s="10">
        <v>42278</v>
      </c>
      <c r="B145">
        <v>26</v>
      </c>
    </row>
    <row r="146" spans="1:7" x14ac:dyDescent="0.3">
      <c r="A146" s="10">
        <v>42309</v>
      </c>
      <c r="B146">
        <v>26</v>
      </c>
    </row>
    <row r="147" spans="1:7" x14ac:dyDescent="0.3">
      <c r="A147" s="10">
        <v>42339</v>
      </c>
      <c r="B147">
        <v>27</v>
      </c>
    </row>
    <row r="148" spans="1:7" x14ac:dyDescent="0.3">
      <c r="A148" s="10">
        <v>42370</v>
      </c>
      <c r="B148">
        <v>27</v>
      </c>
    </row>
    <row r="149" spans="1:7" x14ac:dyDescent="0.3">
      <c r="A149" s="10">
        <v>42401</v>
      </c>
      <c r="B149">
        <v>31</v>
      </c>
    </row>
    <row r="150" spans="1:7" x14ac:dyDescent="0.3">
      <c r="A150" s="10">
        <v>42430</v>
      </c>
      <c r="B150">
        <v>28</v>
      </c>
    </row>
    <row r="151" spans="1:7" x14ac:dyDescent="0.3">
      <c r="A151" s="10">
        <v>42461</v>
      </c>
      <c r="B151">
        <v>34</v>
      </c>
    </row>
    <row r="152" spans="1:7" x14ac:dyDescent="0.3">
      <c r="A152" s="10">
        <v>42491</v>
      </c>
      <c r="B152">
        <v>28</v>
      </c>
    </row>
    <row r="153" spans="1:7" x14ac:dyDescent="0.3">
      <c r="A153" s="10">
        <v>42522</v>
      </c>
      <c r="B153">
        <v>28</v>
      </c>
    </row>
    <row r="154" spans="1:7" x14ac:dyDescent="0.3">
      <c r="A154" s="10">
        <v>42552</v>
      </c>
      <c r="B154">
        <v>29</v>
      </c>
    </row>
    <row r="155" spans="1:7" x14ac:dyDescent="0.3">
      <c r="A155" s="10">
        <v>42583</v>
      </c>
      <c r="B155">
        <v>27</v>
      </c>
    </row>
    <row r="156" spans="1:7" x14ac:dyDescent="0.3">
      <c r="A156" s="10">
        <v>42614</v>
      </c>
      <c r="B156">
        <v>24</v>
      </c>
    </row>
    <row r="157" spans="1:7" x14ac:dyDescent="0.3">
      <c r="A157" s="10">
        <v>42644</v>
      </c>
      <c r="B157">
        <v>26</v>
      </c>
    </row>
    <row r="158" spans="1:7" x14ac:dyDescent="0.3">
      <c r="A158" s="10">
        <v>42675</v>
      </c>
      <c r="B158">
        <v>31</v>
      </c>
    </row>
    <row r="159" spans="1:7" x14ac:dyDescent="0.3">
      <c r="A159" s="15">
        <v>42705</v>
      </c>
      <c r="B159" s="16">
        <v>26</v>
      </c>
      <c r="C159" s="16"/>
      <c r="D159" s="16"/>
    </row>
    <row r="160" spans="1:7" x14ac:dyDescent="0.3">
      <c r="A160" s="10">
        <v>42736</v>
      </c>
      <c r="B160">
        <v>29</v>
      </c>
      <c r="C160" t="s">
        <v>208</v>
      </c>
      <c r="D160" s="4" t="s">
        <v>199</v>
      </c>
      <c r="E160" s="4" t="s">
        <v>200</v>
      </c>
      <c r="F160" s="4" t="s">
        <v>201</v>
      </c>
      <c r="G160" s="4" t="s">
        <v>231</v>
      </c>
    </row>
    <row r="161" spans="1:7" x14ac:dyDescent="0.3">
      <c r="A161" s="10">
        <v>42767</v>
      </c>
      <c r="B161">
        <v>25</v>
      </c>
      <c r="D161" s="4">
        <f>MAX(B160:B235)</f>
        <v>55</v>
      </c>
      <c r="E161" s="4">
        <f>MIN(B160:B235)</f>
        <v>20</v>
      </c>
      <c r="F161" s="4">
        <f>AVERAGE(B160:B235)</f>
        <v>34.35526315789474</v>
      </c>
      <c r="G161" s="4">
        <f>STDEV(B160:B235)</f>
        <v>7.8429653360930942</v>
      </c>
    </row>
    <row r="162" spans="1:7" x14ac:dyDescent="0.3">
      <c r="A162" s="10">
        <v>42795</v>
      </c>
      <c r="B162">
        <v>20</v>
      </c>
    </row>
    <row r="163" spans="1:7" x14ac:dyDescent="0.3">
      <c r="A163" s="10">
        <v>42826</v>
      </c>
      <c r="B163">
        <v>34</v>
      </c>
    </row>
    <row r="164" spans="1:7" x14ac:dyDescent="0.3">
      <c r="A164" s="10">
        <v>42856</v>
      </c>
      <c r="B164">
        <v>32</v>
      </c>
    </row>
    <row r="165" spans="1:7" x14ac:dyDescent="0.3">
      <c r="A165" s="10">
        <v>42887</v>
      </c>
      <c r="B165">
        <v>32</v>
      </c>
    </row>
    <row r="166" spans="1:7" x14ac:dyDescent="0.3">
      <c r="A166" s="10">
        <v>42917</v>
      </c>
      <c r="B166">
        <v>24</v>
      </c>
    </row>
    <row r="167" spans="1:7" x14ac:dyDescent="0.3">
      <c r="A167" s="10">
        <v>42948</v>
      </c>
      <c r="B167">
        <v>20</v>
      </c>
    </row>
    <row r="168" spans="1:7" x14ac:dyDescent="0.3">
      <c r="A168" s="10">
        <v>42979</v>
      </c>
      <c r="B168">
        <v>26</v>
      </c>
    </row>
    <row r="169" spans="1:7" x14ac:dyDescent="0.3">
      <c r="A169" s="10">
        <v>43009</v>
      </c>
      <c r="B169">
        <v>33</v>
      </c>
    </row>
    <row r="170" spans="1:7" x14ac:dyDescent="0.3">
      <c r="A170" s="10">
        <v>43040</v>
      </c>
      <c r="B170">
        <v>31</v>
      </c>
    </row>
    <row r="171" spans="1:7" x14ac:dyDescent="0.3">
      <c r="A171" s="10">
        <v>43070</v>
      </c>
      <c r="B171">
        <v>29</v>
      </c>
    </row>
    <row r="172" spans="1:7" x14ac:dyDescent="0.3">
      <c r="A172" s="10">
        <v>43101</v>
      </c>
      <c r="B172">
        <v>29</v>
      </c>
    </row>
    <row r="173" spans="1:7" x14ac:dyDescent="0.3">
      <c r="A173" s="10">
        <v>43132</v>
      </c>
      <c r="B173">
        <v>31</v>
      </c>
    </row>
    <row r="174" spans="1:7" x14ac:dyDescent="0.3">
      <c r="A174" s="10">
        <v>43160</v>
      </c>
      <c r="B174">
        <v>30</v>
      </c>
    </row>
    <row r="175" spans="1:7" x14ac:dyDescent="0.3">
      <c r="A175" s="10">
        <v>43191</v>
      </c>
      <c r="B175">
        <v>23</v>
      </c>
    </row>
    <row r="176" spans="1:7" x14ac:dyDescent="0.3">
      <c r="A176" s="10">
        <v>43221</v>
      </c>
      <c r="B176">
        <v>32</v>
      </c>
    </row>
    <row r="177" spans="1:2" x14ac:dyDescent="0.3">
      <c r="A177" s="10">
        <v>43252</v>
      </c>
      <c r="B177">
        <v>28</v>
      </c>
    </row>
    <row r="178" spans="1:2" x14ac:dyDescent="0.3">
      <c r="A178" s="10">
        <v>43282</v>
      </c>
      <c r="B178">
        <v>27</v>
      </c>
    </row>
    <row r="179" spans="1:2" x14ac:dyDescent="0.3">
      <c r="A179" s="10">
        <v>43313</v>
      </c>
      <c r="B179">
        <v>27</v>
      </c>
    </row>
    <row r="180" spans="1:2" x14ac:dyDescent="0.3">
      <c r="A180" s="10">
        <v>43344</v>
      </c>
      <c r="B180">
        <v>25</v>
      </c>
    </row>
    <row r="181" spans="1:2" x14ac:dyDescent="0.3">
      <c r="A181" s="10">
        <v>43374</v>
      </c>
      <c r="B181">
        <v>28</v>
      </c>
    </row>
    <row r="182" spans="1:2" x14ac:dyDescent="0.3">
      <c r="A182" s="10">
        <v>43405</v>
      </c>
      <c r="B182">
        <v>23</v>
      </c>
    </row>
    <row r="183" spans="1:2" x14ac:dyDescent="0.3">
      <c r="A183" s="10">
        <v>43435</v>
      </c>
      <c r="B183">
        <v>27</v>
      </c>
    </row>
    <row r="184" spans="1:2" x14ac:dyDescent="0.3">
      <c r="A184" s="10">
        <v>43466</v>
      </c>
      <c r="B184">
        <v>31</v>
      </c>
    </row>
    <row r="185" spans="1:2" x14ac:dyDescent="0.3">
      <c r="A185" s="10">
        <v>43497</v>
      </c>
      <c r="B185">
        <v>34</v>
      </c>
    </row>
    <row r="186" spans="1:2" x14ac:dyDescent="0.3">
      <c r="A186" s="10">
        <v>43525</v>
      </c>
      <c r="B186">
        <v>35</v>
      </c>
    </row>
    <row r="187" spans="1:2" x14ac:dyDescent="0.3">
      <c r="A187" s="10">
        <v>43556</v>
      </c>
      <c r="B187">
        <v>43</v>
      </c>
    </row>
    <row r="188" spans="1:2" x14ac:dyDescent="0.3">
      <c r="A188" s="10">
        <v>43586</v>
      </c>
      <c r="B188">
        <v>31</v>
      </c>
    </row>
    <row r="189" spans="1:2" x14ac:dyDescent="0.3">
      <c r="A189" s="10">
        <v>43617</v>
      </c>
      <c r="B189">
        <v>35</v>
      </c>
    </row>
    <row r="190" spans="1:2" x14ac:dyDescent="0.3">
      <c r="A190" s="10">
        <v>43647</v>
      </c>
      <c r="B190">
        <v>29</v>
      </c>
    </row>
    <row r="191" spans="1:2" x14ac:dyDescent="0.3">
      <c r="A191" s="10">
        <v>43678</v>
      </c>
      <c r="B191">
        <v>32</v>
      </c>
    </row>
    <row r="192" spans="1:2" x14ac:dyDescent="0.3">
      <c r="A192" s="10">
        <v>43709</v>
      </c>
      <c r="B192">
        <v>31</v>
      </c>
    </row>
    <row r="193" spans="1:2" x14ac:dyDescent="0.3">
      <c r="A193" s="10">
        <v>43739</v>
      </c>
      <c r="B193">
        <v>29</v>
      </c>
    </row>
    <row r="194" spans="1:2" x14ac:dyDescent="0.3">
      <c r="A194" s="10">
        <v>43770</v>
      </c>
      <c r="B194">
        <v>22</v>
      </c>
    </row>
    <row r="195" spans="1:2" x14ac:dyDescent="0.3">
      <c r="A195" s="10">
        <v>43800</v>
      </c>
      <c r="B195">
        <v>34</v>
      </c>
    </row>
    <row r="196" spans="1:2" x14ac:dyDescent="0.3">
      <c r="A196" s="10">
        <v>43831</v>
      </c>
      <c r="B196">
        <v>34</v>
      </c>
    </row>
    <row r="197" spans="1:2" x14ac:dyDescent="0.3">
      <c r="A197" s="10">
        <v>43862</v>
      </c>
      <c r="B197">
        <v>32</v>
      </c>
    </row>
    <row r="198" spans="1:2" x14ac:dyDescent="0.3">
      <c r="A198" s="10">
        <v>43891</v>
      </c>
      <c r="B198">
        <v>42</v>
      </c>
    </row>
    <row r="199" spans="1:2" x14ac:dyDescent="0.3">
      <c r="A199" s="10">
        <v>43922</v>
      </c>
      <c r="B199">
        <v>48</v>
      </c>
    </row>
    <row r="200" spans="1:2" x14ac:dyDescent="0.3">
      <c r="A200" s="10">
        <v>43952</v>
      </c>
      <c r="B200">
        <v>55</v>
      </c>
    </row>
    <row r="201" spans="1:2" x14ac:dyDescent="0.3">
      <c r="A201" s="10">
        <v>43983</v>
      </c>
      <c r="B201">
        <v>46</v>
      </c>
    </row>
    <row r="202" spans="1:2" x14ac:dyDescent="0.3">
      <c r="A202" s="10">
        <v>44013</v>
      </c>
      <c r="B202">
        <v>35</v>
      </c>
    </row>
    <row r="203" spans="1:2" x14ac:dyDescent="0.3">
      <c r="A203" s="10">
        <v>44044</v>
      </c>
      <c r="B203">
        <v>27</v>
      </c>
    </row>
    <row r="204" spans="1:2" x14ac:dyDescent="0.3">
      <c r="A204" s="10">
        <v>44075</v>
      </c>
      <c r="B204">
        <v>38</v>
      </c>
    </row>
    <row r="205" spans="1:2" x14ac:dyDescent="0.3">
      <c r="A205" s="10">
        <v>44105</v>
      </c>
      <c r="B205">
        <v>36</v>
      </c>
    </row>
    <row r="206" spans="1:2" x14ac:dyDescent="0.3">
      <c r="A206" s="10">
        <v>44136</v>
      </c>
      <c r="B206">
        <v>35</v>
      </c>
    </row>
    <row r="207" spans="1:2" x14ac:dyDescent="0.3">
      <c r="A207" s="10">
        <v>44166</v>
      </c>
      <c r="B207">
        <v>33</v>
      </c>
    </row>
    <row r="208" spans="1:2" x14ac:dyDescent="0.3">
      <c r="A208" s="10">
        <v>44197</v>
      </c>
      <c r="B208">
        <v>37</v>
      </c>
    </row>
    <row r="209" spans="1:2" x14ac:dyDescent="0.3">
      <c r="A209" s="10">
        <v>44228</v>
      </c>
      <c r="B209">
        <v>46</v>
      </c>
    </row>
    <row r="210" spans="1:2" x14ac:dyDescent="0.3">
      <c r="A210" s="10">
        <v>44256</v>
      </c>
      <c r="B210">
        <v>44</v>
      </c>
    </row>
    <row r="211" spans="1:2" x14ac:dyDescent="0.3">
      <c r="A211" s="10">
        <v>44287</v>
      </c>
      <c r="B211">
        <v>40</v>
      </c>
    </row>
    <row r="212" spans="1:2" x14ac:dyDescent="0.3">
      <c r="A212" s="10">
        <v>44317</v>
      </c>
      <c r="B212">
        <v>45</v>
      </c>
    </row>
    <row r="213" spans="1:2" x14ac:dyDescent="0.3">
      <c r="A213" s="10">
        <v>44348</v>
      </c>
      <c r="B213">
        <v>29</v>
      </c>
    </row>
    <row r="214" spans="1:2" x14ac:dyDescent="0.3">
      <c r="A214" s="10">
        <v>44378</v>
      </c>
      <c r="B214">
        <v>31</v>
      </c>
    </row>
    <row r="215" spans="1:2" x14ac:dyDescent="0.3">
      <c r="A215" s="10">
        <v>44409</v>
      </c>
      <c r="B215">
        <v>31</v>
      </c>
    </row>
    <row r="216" spans="1:2" x14ac:dyDescent="0.3">
      <c r="A216" s="10">
        <v>44440</v>
      </c>
      <c r="B216">
        <v>28</v>
      </c>
    </row>
    <row r="217" spans="1:2" x14ac:dyDescent="0.3">
      <c r="A217" s="10">
        <v>44470</v>
      </c>
      <c r="B217">
        <v>31</v>
      </c>
    </row>
    <row r="218" spans="1:2" x14ac:dyDescent="0.3">
      <c r="A218" s="10">
        <v>44501</v>
      </c>
      <c r="B218">
        <v>33</v>
      </c>
    </row>
    <row r="219" spans="1:2" x14ac:dyDescent="0.3">
      <c r="A219" s="10">
        <v>44531</v>
      </c>
      <c r="B219">
        <v>29</v>
      </c>
    </row>
    <row r="220" spans="1:2" x14ac:dyDescent="0.3">
      <c r="A220" s="10">
        <v>44562</v>
      </c>
      <c r="B220">
        <v>40</v>
      </c>
    </row>
    <row r="221" spans="1:2" x14ac:dyDescent="0.3">
      <c r="A221" s="10">
        <v>44593</v>
      </c>
      <c r="B221">
        <v>39</v>
      </c>
    </row>
    <row r="222" spans="1:2" x14ac:dyDescent="0.3">
      <c r="A222" s="10">
        <v>44621</v>
      </c>
      <c r="B222">
        <v>40</v>
      </c>
    </row>
    <row r="223" spans="1:2" x14ac:dyDescent="0.3">
      <c r="A223" s="10">
        <v>44652</v>
      </c>
      <c r="B223">
        <v>43</v>
      </c>
    </row>
    <row r="224" spans="1:2" x14ac:dyDescent="0.3">
      <c r="A224" s="10">
        <v>44682</v>
      </c>
      <c r="B224">
        <v>39</v>
      </c>
    </row>
    <row r="225" spans="1:2" x14ac:dyDescent="0.3">
      <c r="A225" s="10">
        <v>44713</v>
      </c>
      <c r="B225">
        <v>42</v>
      </c>
    </row>
    <row r="226" spans="1:2" x14ac:dyDescent="0.3">
      <c r="A226" s="10">
        <v>44743</v>
      </c>
      <c r="B226">
        <v>35</v>
      </c>
    </row>
    <row r="227" spans="1:2" x14ac:dyDescent="0.3">
      <c r="A227" s="10">
        <v>44774</v>
      </c>
      <c r="B227">
        <v>35</v>
      </c>
    </row>
    <row r="228" spans="1:2" x14ac:dyDescent="0.3">
      <c r="A228" s="10">
        <v>44805</v>
      </c>
      <c r="B228">
        <v>41</v>
      </c>
    </row>
    <row r="229" spans="1:2" x14ac:dyDescent="0.3">
      <c r="A229" s="10">
        <v>44835</v>
      </c>
      <c r="B229">
        <v>44</v>
      </c>
    </row>
    <row r="230" spans="1:2" x14ac:dyDescent="0.3">
      <c r="A230" s="10">
        <v>44866</v>
      </c>
      <c r="B230">
        <v>42</v>
      </c>
    </row>
    <row r="231" spans="1:2" x14ac:dyDescent="0.3">
      <c r="A231" s="10">
        <v>44896</v>
      </c>
      <c r="B231">
        <v>36</v>
      </c>
    </row>
    <row r="232" spans="1:2" x14ac:dyDescent="0.3">
      <c r="A232" s="10">
        <v>44927</v>
      </c>
      <c r="B232">
        <v>42</v>
      </c>
    </row>
    <row r="233" spans="1:2" x14ac:dyDescent="0.3">
      <c r="A233" s="10">
        <v>44958</v>
      </c>
      <c r="B233">
        <v>51</v>
      </c>
    </row>
    <row r="234" spans="1:2" x14ac:dyDescent="0.3">
      <c r="A234" s="10">
        <v>44986</v>
      </c>
      <c r="B234">
        <v>51</v>
      </c>
    </row>
    <row r="235" spans="1:2" x14ac:dyDescent="0.3">
      <c r="A235" s="10">
        <v>45017</v>
      </c>
      <c r="B235">
        <v>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72CDB-6442-4C40-AC4B-74AD17E3E817}">
  <dimension ref="A1:G235"/>
  <sheetViews>
    <sheetView topLeftCell="A136" workbookViewId="0">
      <selection activeCell="L159" sqref="L159"/>
    </sheetView>
  </sheetViews>
  <sheetFormatPr defaultColWidth="8.88671875" defaultRowHeight="14.4" x14ac:dyDescent="0.3"/>
  <sheetData>
    <row r="1" spans="1:7" x14ac:dyDescent="0.3">
      <c r="A1" t="s">
        <v>218</v>
      </c>
      <c r="B1" t="s">
        <v>219</v>
      </c>
    </row>
    <row r="3" spans="1:7" x14ac:dyDescent="0.3">
      <c r="A3" t="s">
        <v>214</v>
      </c>
      <c r="B3" t="s">
        <v>241</v>
      </c>
      <c r="C3" t="s">
        <v>207</v>
      </c>
    </row>
    <row r="4" spans="1:7" x14ac:dyDescent="0.3">
      <c r="A4" s="10">
        <v>37987</v>
      </c>
      <c r="B4">
        <v>0</v>
      </c>
      <c r="D4" s="4" t="s">
        <v>199</v>
      </c>
      <c r="E4" s="4" t="s">
        <v>200</v>
      </c>
      <c r="F4" s="4" t="s">
        <v>201</v>
      </c>
      <c r="G4" s="4" t="s">
        <v>231</v>
      </c>
    </row>
    <row r="5" spans="1:7" x14ac:dyDescent="0.3">
      <c r="A5" s="10">
        <v>38018</v>
      </c>
      <c r="B5">
        <v>59</v>
      </c>
      <c r="D5" s="4">
        <f>MAX(B4:B159)</f>
        <v>62</v>
      </c>
      <c r="E5" s="4">
        <f>MIN(B4:B159)</f>
        <v>0</v>
      </c>
      <c r="F5" s="4">
        <f>AVERAGE(B4:B159)</f>
        <v>37.230769230769234</v>
      </c>
      <c r="G5" s="4">
        <f>STDEV(B4:B159)</f>
        <v>13.382148028477321</v>
      </c>
    </row>
    <row r="6" spans="1:7" x14ac:dyDescent="0.3">
      <c r="A6" s="10">
        <v>38047</v>
      </c>
      <c r="B6">
        <v>34</v>
      </c>
    </row>
    <row r="7" spans="1:7" x14ac:dyDescent="0.3">
      <c r="A7" s="10">
        <v>38078</v>
      </c>
      <c r="B7">
        <v>62</v>
      </c>
    </row>
    <row r="8" spans="1:7" x14ac:dyDescent="0.3">
      <c r="A8" s="10">
        <v>38108</v>
      </c>
      <c r="B8">
        <v>35</v>
      </c>
    </row>
    <row r="9" spans="1:7" x14ac:dyDescent="0.3">
      <c r="A9" s="10">
        <v>38139</v>
      </c>
      <c r="B9">
        <v>24</v>
      </c>
    </row>
    <row r="10" spans="1:7" x14ac:dyDescent="0.3">
      <c r="A10" s="10">
        <v>38169</v>
      </c>
      <c r="B10">
        <v>0</v>
      </c>
    </row>
    <row r="11" spans="1:7" x14ac:dyDescent="0.3">
      <c r="A11" s="10">
        <v>38200</v>
      </c>
      <c r="B11">
        <v>44</v>
      </c>
    </row>
    <row r="12" spans="1:7" x14ac:dyDescent="0.3">
      <c r="A12" s="10">
        <v>38231</v>
      </c>
      <c r="B12">
        <v>50</v>
      </c>
    </row>
    <row r="13" spans="1:7" x14ac:dyDescent="0.3">
      <c r="A13" s="10">
        <v>38261</v>
      </c>
      <c r="B13">
        <v>39</v>
      </c>
    </row>
    <row r="14" spans="1:7" x14ac:dyDescent="0.3">
      <c r="A14" s="10">
        <v>38292</v>
      </c>
      <c r="B14">
        <v>45</v>
      </c>
    </row>
    <row r="15" spans="1:7" x14ac:dyDescent="0.3">
      <c r="A15" s="10">
        <v>38322</v>
      </c>
      <c r="B15">
        <v>19</v>
      </c>
    </row>
    <row r="16" spans="1:7" x14ac:dyDescent="0.3">
      <c r="A16" s="10">
        <v>38353</v>
      </c>
      <c r="B16">
        <v>22</v>
      </c>
    </row>
    <row r="17" spans="1:2" x14ac:dyDescent="0.3">
      <c r="A17" s="10">
        <v>38384</v>
      </c>
      <c r="B17">
        <v>21</v>
      </c>
    </row>
    <row r="18" spans="1:2" x14ac:dyDescent="0.3">
      <c r="A18" s="10">
        <v>38412</v>
      </c>
      <c r="B18">
        <v>46</v>
      </c>
    </row>
    <row r="19" spans="1:2" x14ac:dyDescent="0.3">
      <c r="A19" s="10">
        <v>38443</v>
      </c>
      <c r="B19">
        <v>28</v>
      </c>
    </row>
    <row r="20" spans="1:2" x14ac:dyDescent="0.3">
      <c r="A20" s="10">
        <v>38473</v>
      </c>
      <c r="B20">
        <v>20</v>
      </c>
    </row>
    <row r="21" spans="1:2" x14ac:dyDescent="0.3">
      <c r="A21" s="10">
        <v>38504</v>
      </c>
      <c r="B21">
        <v>43</v>
      </c>
    </row>
    <row r="22" spans="1:2" x14ac:dyDescent="0.3">
      <c r="A22" s="10">
        <v>38534</v>
      </c>
      <c r="B22">
        <v>62</v>
      </c>
    </row>
    <row r="23" spans="1:2" x14ac:dyDescent="0.3">
      <c r="A23" s="10">
        <v>38565</v>
      </c>
      <c r="B23">
        <v>24</v>
      </c>
    </row>
    <row r="24" spans="1:2" x14ac:dyDescent="0.3">
      <c r="A24" s="10">
        <v>38596</v>
      </c>
      <c r="B24">
        <v>28</v>
      </c>
    </row>
    <row r="25" spans="1:2" x14ac:dyDescent="0.3">
      <c r="A25" s="10">
        <v>38626</v>
      </c>
      <c r="B25">
        <v>16</v>
      </c>
    </row>
    <row r="26" spans="1:2" x14ac:dyDescent="0.3">
      <c r="A26" s="10">
        <v>38657</v>
      </c>
      <c r="B26">
        <v>19</v>
      </c>
    </row>
    <row r="27" spans="1:2" x14ac:dyDescent="0.3">
      <c r="A27" s="10">
        <v>38687</v>
      </c>
      <c r="B27">
        <v>27</v>
      </c>
    </row>
    <row r="28" spans="1:2" x14ac:dyDescent="0.3">
      <c r="A28" s="10">
        <v>38718</v>
      </c>
      <c r="B28">
        <v>23</v>
      </c>
    </row>
    <row r="29" spans="1:2" x14ac:dyDescent="0.3">
      <c r="A29" s="10">
        <v>38749</v>
      </c>
      <c r="B29">
        <v>23</v>
      </c>
    </row>
    <row r="30" spans="1:2" x14ac:dyDescent="0.3">
      <c r="A30" s="10">
        <v>38777</v>
      </c>
      <c r="B30">
        <v>11</v>
      </c>
    </row>
    <row r="31" spans="1:2" x14ac:dyDescent="0.3">
      <c r="A31" s="10">
        <v>38808</v>
      </c>
      <c r="B31">
        <v>33</v>
      </c>
    </row>
    <row r="32" spans="1:2" x14ac:dyDescent="0.3">
      <c r="A32" s="10">
        <v>38838</v>
      </c>
      <c r="B32">
        <v>43</v>
      </c>
    </row>
    <row r="33" spans="1:2" x14ac:dyDescent="0.3">
      <c r="A33" s="10">
        <v>38869</v>
      </c>
      <c r="B33">
        <v>25</v>
      </c>
    </row>
    <row r="34" spans="1:2" x14ac:dyDescent="0.3">
      <c r="A34" s="10">
        <v>38899</v>
      </c>
      <c r="B34">
        <v>33</v>
      </c>
    </row>
    <row r="35" spans="1:2" x14ac:dyDescent="0.3">
      <c r="A35" s="10">
        <v>38930</v>
      </c>
      <c r="B35">
        <v>25</v>
      </c>
    </row>
    <row r="36" spans="1:2" x14ac:dyDescent="0.3">
      <c r="A36" s="10">
        <v>38961</v>
      </c>
      <c r="B36">
        <v>16</v>
      </c>
    </row>
    <row r="37" spans="1:2" x14ac:dyDescent="0.3">
      <c r="A37" s="10">
        <v>38991</v>
      </c>
      <c r="B37">
        <v>24</v>
      </c>
    </row>
    <row r="38" spans="1:2" x14ac:dyDescent="0.3">
      <c r="A38" s="10">
        <v>39022</v>
      </c>
      <c r="B38">
        <v>28</v>
      </c>
    </row>
    <row r="39" spans="1:2" x14ac:dyDescent="0.3">
      <c r="A39" s="10">
        <v>39052</v>
      </c>
      <c r="B39">
        <v>13</v>
      </c>
    </row>
    <row r="40" spans="1:2" x14ac:dyDescent="0.3">
      <c r="A40" s="10">
        <v>39083</v>
      </c>
      <c r="B40">
        <v>20</v>
      </c>
    </row>
    <row r="41" spans="1:2" x14ac:dyDescent="0.3">
      <c r="A41" s="10">
        <v>39114</v>
      </c>
      <c r="B41">
        <v>15</v>
      </c>
    </row>
    <row r="42" spans="1:2" x14ac:dyDescent="0.3">
      <c r="A42" s="10">
        <v>39142</v>
      </c>
      <c r="B42">
        <v>24</v>
      </c>
    </row>
    <row r="43" spans="1:2" x14ac:dyDescent="0.3">
      <c r="A43" s="10">
        <v>39173</v>
      </c>
      <c r="B43">
        <v>21</v>
      </c>
    </row>
    <row r="44" spans="1:2" x14ac:dyDescent="0.3">
      <c r="A44" s="10">
        <v>39203</v>
      </c>
      <c r="B44">
        <v>21</v>
      </c>
    </row>
    <row r="45" spans="1:2" x14ac:dyDescent="0.3">
      <c r="A45" s="10">
        <v>39234</v>
      </c>
      <c r="B45">
        <v>18</v>
      </c>
    </row>
    <row r="46" spans="1:2" x14ac:dyDescent="0.3">
      <c r="A46" s="10">
        <v>39264</v>
      </c>
      <c r="B46">
        <v>21</v>
      </c>
    </row>
    <row r="47" spans="1:2" x14ac:dyDescent="0.3">
      <c r="A47" s="10">
        <v>39295</v>
      </c>
      <c r="B47">
        <v>22</v>
      </c>
    </row>
    <row r="48" spans="1:2" x14ac:dyDescent="0.3">
      <c r="A48" s="10">
        <v>39326</v>
      </c>
      <c r="B48">
        <v>31</v>
      </c>
    </row>
    <row r="49" spans="1:2" x14ac:dyDescent="0.3">
      <c r="A49" s="10">
        <v>39356</v>
      </c>
      <c r="B49">
        <v>36</v>
      </c>
    </row>
    <row r="50" spans="1:2" x14ac:dyDescent="0.3">
      <c r="A50" s="10">
        <v>39387</v>
      </c>
      <c r="B50">
        <v>26</v>
      </c>
    </row>
    <row r="51" spans="1:2" x14ac:dyDescent="0.3">
      <c r="A51" s="10">
        <v>39417</v>
      </c>
      <c r="B51">
        <v>21</v>
      </c>
    </row>
    <row r="52" spans="1:2" x14ac:dyDescent="0.3">
      <c r="A52" s="10">
        <v>39448</v>
      </c>
      <c r="B52">
        <v>24</v>
      </c>
    </row>
    <row r="53" spans="1:2" x14ac:dyDescent="0.3">
      <c r="A53" s="10">
        <v>39479</v>
      </c>
      <c r="B53">
        <v>22</v>
      </c>
    </row>
    <row r="54" spans="1:2" x14ac:dyDescent="0.3">
      <c r="A54" s="10">
        <v>39508</v>
      </c>
      <c r="B54">
        <v>21</v>
      </c>
    </row>
    <row r="55" spans="1:2" x14ac:dyDescent="0.3">
      <c r="A55" s="10">
        <v>39539</v>
      </c>
      <c r="B55">
        <v>19</v>
      </c>
    </row>
    <row r="56" spans="1:2" x14ac:dyDescent="0.3">
      <c r="A56" s="10">
        <v>39569</v>
      </c>
      <c r="B56">
        <v>21</v>
      </c>
    </row>
    <row r="57" spans="1:2" x14ac:dyDescent="0.3">
      <c r="A57" s="10">
        <v>39600</v>
      </c>
      <c r="B57">
        <v>25</v>
      </c>
    </row>
    <row r="58" spans="1:2" x14ac:dyDescent="0.3">
      <c r="A58" s="10">
        <v>39630</v>
      </c>
      <c r="B58">
        <v>29</v>
      </c>
    </row>
    <row r="59" spans="1:2" x14ac:dyDescent="0.3">
      <c r="A59" s="10">
        <v>39661</v>
      </c>
      <c r="B59">
        <v>22</v>
      </c>
    </row>
    <row r="60" spans="1:2" x14ac:dyDescent="0.3">
      <c r="A60" s="10">
        <v>39692</v>
      </c>
      <c r="B60">
        <v>27</v>
      </c>
    </row>
    <row r="61" spans="1:2" x14ac:dyDescent="0.3">
      <c r="A61" s="10">
        <v>39722</v>
      </c>
      <c r="B61">
        <v>24</v>
      </c>
    </row>
    <row r="62" spans="1:2" x14ac:dyDescent="0.3">
      <c r="A62" s="10">
        <v>39753</v>
      </c>
      <c r="B62">
        <v>23</v>
      </c>
    </row>
    <row r="63" spans="1:2" x14ac:dyDescent="0.3">
      <c r="A63" s="10">
        <v>39783</v>
      </c>
      <c r="B63">
        <v>25</v>
      </c>
    </row>
    <row r="64" spans="1:2" x14ac:dyDescent="0.3">
      <c r="A64" s="10">
        <v>39814</v>
      </c>
      <c r="B64">
        <v>36</v>
      </c>
    </row>
    <row r="65" spans="1:2" x14ac:dyDescent="0.3">
      <c r="A65" s="10">
        <v>39845</v>
      </c>
      <c r="B65">
        <v>28</v>
      </c>
    </row>
    <row r="66" spans="1:2" x14ac:dyDescent="0.3">
      <c r="A66" s="10">
        <v>39873</v>
      </c>
      <c r="B66">
        <v>35</v>
      </c>
    </row>
    <row r="67" spans="1:2" x14ac:dyDescent="0.3">
      <c r="A67" s="10">
        <v>39904</v>
      </c>
      <c r="B67">
        <v>30</v>
      </c>
    </row>
    <row r="68" spans="1:2" x14ac:dyDescent="0.3">
      <c r="A68" s="10">
        <v>39934</v>
      </c>
      <c r="B68">
        <v>35</v>
      </c>
    </row>
    <row r="69" spans="1:2" x14ac:dyDescent="0.3">
      <c r="A69" s="10">
        <v>39965</v>
      </c>
      <c r="B69">
        <v>26</v>
      </c>
    </row>
    <row r="70" spans="1:2" x14ac:dyDescent="0.3">
      <c r="A70" s="10">
        <v>39995</v>
      </c>
      <c r="B70">
        <v>34</v>
      </c>
    </row>
    <row r="71" spans="1:2" x14ac:dyDescent="0.3">
      <c r="A71" s="10">
        <v>40026</v>
      </c>
      <c r="B71">
        <v>32</v>
      </c>
    </row>
    <row r="72" spans="1:2" x14ac:dyDescent="0.3">
      <c r="A72" s="10">
        <v>40057</v>
      </c>
      <c r="B72">
        <v>37</v>
      </c>
    </row>
    <row r="73" spans="1:2" x14ac:dyDescent="0.3">
      <c r="A73" s="10">
        <v>40087</v>
      </c>
      <c r="B73">
        <v>34</v>
      </c>
    </row>
    <row r="74" spans="1:2" x14ac:dyDescent="0.3">
      <c r="A74" s="10">
        <v>40118</v>
      </c>
      <c r="B74">
        <v>33</v>
      </c>
    </row>
    <row r="75" spans="1:2" x14ac:dyDescent="0.3">
      <c r="A75" s="10">
        <v>40148</v>
      </c>
      <c r="B75">
        <v>25</v>
      </c>
    </row>
    <row r="76" spans="1:2" x14ac:dyDescent="0.3">
      <c r="A76" s="10">
        <v>40179</v>
      </c>
      <c r="B76">
        <v>24</v>
      </c>
    </row>
    <row r="77" spans="1:2" x14ac:dyDescent="0.3">
      <c r="A77" s="10">
        <v>40210</v>
      </c>
      <c r="B77">
        <v>29</v>
      </c>
    </row>
    <row r="78" spans="1:2" x14ac:dyDescent="0.3">
      <c r="A78" s="10">
        <v>40238</v>
      </c>
      <c r="B78">
        <v>32</v>
      </c>
    </row>
    <row r="79" spans="1:2" x14ac:dyDescent="0.3">
      <c r="A79" s="10">
        <v>40269</v>
      </c>
      <c r="B79">
        <v>29</v>
      </c>
    </row>
    <row r="80" spans="1:2" x14ac:dyDescent="0.3">
      <c r="A80" s="10">
        <v>40299</v>
      </c>
      <c r="B80">
        <v>41</v>
      </c>
    </row>
    <row r="81" spans="1:2" x14ac:dyDescent="0.3">
      <c r="A81" s="10">
        <v>40330</v>
      </c>
      <c r="B81">
        <v>32</v>
      </c>
    </row>
    <row r="82" spans="1:2" x14ac:dyDescent="0.3">
      <c r="A82" s="10">
        <v>40360</v>
      </c>
      <c r="B82">
        <v>31</v>
      </c>
    </row>
    <row r="83" spans="1:2" x14ac:dyDescent="0.3">
      <c r="A83" s="10">
        <v>40391</v>
      </c>
      <c r="B83">
        <v>36</v>
      </c>
    </row>
    <row r="84" spans="1:2" x14ac:dyDescent="0.3">
      <c r="A84" s="10">
        <v>40422</v>
      </c>
      <c r="B84">
        <v>34</v>
      </c>
    </row>
    <row r="85" spans="1:2" x14ac:dyDescent="0.3">
      <c r="A85" s="10">
        <v>40452</v>
      </c>
      <c r="B85">
        <v>31</v>
      </c>
    </row>
    <row r="86" spans="1:2" x14ac:dyDescent="0.3">
      <c r="A86" s="10">
        <v>40483</v>
      </c>
      <c r="B86">
        <v>32</v>
      </c>
    </row>
    <row r="87" spans="1:2" x14ac:dyDescent="0.3">
      <c r="A87" s="10">
        <v>40513</v>
      </c>
      <c r="B87">
        <v>23</v>
      </c>
    </row>
    <row r="88" spans="1:2" x14ac:dyDescent="0.3">
      <c r="A88" s="10">
        <v>40544</v>
      </c>
      <c r="B88">
        <v>38</v>
      </c>
    </row>
    <row r="89" spans="1:2" x14ac:dyDescent="0.3">
      <c r="A89" s="10">
        <v>40575</v>
      </c>
      <c r="B89">
        <v>38</v>
      </c>
    </row>
    <row r="90" spans="1:2" x14ac:dyDescent="0.3">
      <c r="A90" s="10">
        <v>40603</v>
      </c>
      <c r="B90">
        <v>39</v>
      </c>
    </row>
    <row r="91" spans="1:2" x14ac:dyDescent="0.3">
      <c r="A91" s="10">
        <v>40634</v>
      </c>
      <c r="B91">
        <v>33</v>
      </c>
    </row>
    <row r="92" spans="1:2" x14ac:dyDescent="0.3">
      <c r="A92" s="10">
        <v>40664</v>
      </c>
      <c r="B92">
        <v>38</v>
      </c>
    </row>
    <row r="93" spans="1:2" x14ac:dyDescent="0.3">
      <c r="A93" s="10">
        <v>40695</v>
      </c>
      <c r="B93">
        <v>39</v>
      </c>
    </row>
    <row r="94" spans="1:2" x14ac:dyDescent="0.3">
      <c r="A94" s="10">
        <v>40725</v>
      </c>
      <c r="B94">
        <v>32</v>
      </c>
    </row>
    <row r="95" spans="1:2" x14ac:dyDescent="0.3">
      <c r="A95" s="10">
        <v>40756</v>
      </c>
      <c r="B95">
        <v>38</v>
      </c>
    </row>
    <row r="96" spans="1:2" x14ac:dyDescent="0.3">
      <c r="A96" s="10">
        <v>40787</v>
      </c>
      <c r="B96">
        <v>36</v>
      </c>
    </row>
    <row r="97" spans="1:2" x14ac:dyDescent="0.3">
      <c r="A97" s="10">
        <v>40817</v>
      </c>
      <c r="B97">
        <v>27</v>
      </c>
    </row>
    <row r="98" spans="1:2" x14ac:dyDescent="0.3">
      <c r="A98" s="10">
        <v>40848</v>
      </c>
      <c r="B98">
        <v>39</v>
      </c>
    </row>
    <row r="99" spans="1:2" x14ac:dyDescent="0.3">
      <c r="A99" s="10">
        <v>40878</v>
      </c>
      <c r="B99">
        <v>34</v>
      </c>
    </row>
    <row r="100" spans="1:2" x14ac:dyDescent="0.3">
      <c r="A100" s="10">
        <v>40909</v>
      </c>
      <c r="B100">
        <v>39</v>
      </c>
    </row>
    <row r="101" spans="1:2" x14ac:dyDescent="0.3">
      <c r="A101" s="10">
        <v>40940</v>
      </c>
      <c r="B101">
        <v>41</v>
      </c>
    </row>
    <row r="102" spans="1:2" x14ac:dyDescent="0.3">
      <c r="A102" s="10">
        <v>40969</v>
      </c>
      <c r="B102">
        <v>40</v>
      </c>
    </row>
    <row r="103" spans="1:2" x14ac:dyDescent="0.3">
      <c r="A103" s="10">
        <v>41000</v>
      </c>
      <c r="B103">
        <v>53</v>
      </c>
    </row>
    <row r="104" spans="1:2" x14ac:dyDescent="0.3">
      <c r="A104" s="10">
        <v>41030</v>
      </c>
      <c r="B104">
        <v>44</v>
      </c>
    </row>
    <row r="105" spans="1:2" x14ac:dyDescent="0.3">
      <c r="A105" s="10">
        <v>41061</v>
      </c>
      <c r="B105">
        <v>41</v>
      </c>
    </row>
    <row r="106" spans="1:2" x14ac:dyDescent="0.3">
      <c r="A106" s="10">
        <v>41091</v>
      </c>
      <c r="B106">
        <v>47</v>
      </c>
    </row>
    <row r="107" spans="1:2" x14ac:dyDescent="0.3">
      <c r="A107" s="10">
        <v>41122</v>
      </c>
      <c r="B107">
        <v>49</v>
      </c>
    </row>
    <row r="108" spans="1:2" x14ac:dyDescent="0.3">
      <c r="A108" s="10">
        <v>41153</v>
      </c>
      <c r="B108">
        <v>53</v>
      </c>
    </row>
    <row r="109" spans="1:2" x14ac:dyDescent="0.3">
      <c r="A109" s="10">
        <v>41183</v>
      </c>
      <c r="B109">
        <v>45</v>
      </c>
    </row>
    <row r="110" spans="1:2" x14ac:dyDescent="0.3">
      <c r="A110" s="10">
        <v>41214</v>
      </c>
      <c r="B110">
        <v>47</v>
      </c>
    </row>
    <row r="111" spans="1:2" x14ac:dyDescent="0.3">
      <c r="A111" s="10">
        <v>41244</v>
      </c>
      <c r="B111">
        <v>41</v>
      </c>
    </row>
    <row r="112" spans="1:2" x14ac:dyDescent="0.3">
      <c r="A112" s="10">
        <v>41275</v>
      </c>
      <c r="B112">
        <v>53</v>
      </c>
    </row>
    <row r="113" spans="1:2" x14ac:dyDescent="0.3">
      <c r="A113" s="10">
        <v>41306</v>
      </c>
      <c r="B113">
        <v>44</v>
      </c>
    </row>
    <row r="114" spans="1:2" x14ac:dyDescent="0.3">
      <c r="A114" s="10">
        <v>41334</v>
      </c>
      <c r="B114">
        <v>53</v>
      </c>
    </row>
    <row r="115" spans="1:2" x14ac:dyDescent="0.3">
      <c r="A115" s="10">
        <v>41365</v>
      </c>
      <c r="B115">
        <v>48</v>
      </c>
    </row>
    <row r="116" spans="1:2" x14ac:dyDescent="0.3">
      <c r="A116" s="10">
        <v>41395</v>
      </c>
      <c r="B116">
        <v>50</v>
      </c>
    </row>
    <row r="117" spans="1:2" x14ac:dyDescent="0.3">
      <c r="A117" s="10">
        <v>41426</v>
      </c>
      <c r="B117">
        <v>43</v>
      </c>
    </row>
    <row r="118" spans="1:2" x14ac:dyDescent="0.3">
      <c r="A118" s="10">
        <v>41456</v>
      </c>
      <c r="B118">
        <v>49</v>
      </c>
    </row>
    <row r="119" spans="1:2" x14ac:dyDescent="0.3">
      <c r="A119" s="10">
        <v>41487</v>
      </c>
      <c r="B119">
        <v>42</v>
      </c>
    </row>
    <row r="120" spans="1:2" x14ac:dyDescent="0.3">
      <c r="A120" s="10">
        <v>41518</v>
      </c>
      <c r="B120">
        <v>46</v>
      </c>
    </row>
    <row r="121" spans="1:2" x14ac:dyDescent="0.3">
      <c r="A121" s="10">
        <v>41548</v>
      </c>
      <c r="B121">
        <v>49</v>
      </c>
    </row>
    <row r="122" spans="1:2" x14ac:dyDescent="0.3">
      <c r="A122" s="10">
        <v>41579</v>
      </c>
      <c r="B122">
        <v>50</v>
      </c>
    </row>
    <row r="123" spans="1:2" x14ac:dyDescent="0.3">
      <c r="A123" s="10">
        <v>41609</v>
      </c>
      <c r="B123">
        <v>45</v>
      </c>
    </row>
    <row r="124" spans="1:2" x14ac:dyDescent="0.3">
      <c r="A124" s="10">
        <v>41640</v>
      </c>
      <c r="B124">
        <v>54</v>
      </c>
    </row>
    <row r="125" spans="1:2" x14ac:dyDescent="0.3">
      <c r="A125" s="10">
        <v>41671</v>
      </c>
      <c r="B125">
        <v>53</v>
      </c>
    </row>
    <row r="126" spans="1:2" x14ac:dyDescent="0.3">
      <c r="A126" s="10">
        <v>41699</v>
      </c>
      <c r="B126">
        <v>57</v>
      </c>
    </row>
    <row r="127" spans="1:2" x14ac:dyDescent="0.3">
      <c r="A127" s="10">
        <v>41730</v>
      </c>
      <c r="B127">
        <v>49</v>
      </c>
    </row>
    <row r="128" spans="1:2" x14ac:dyDescent="0.3">
      <c r="A128" s="10">
        <v>41760</v>
      </c>
      <c r="B128">
        <v>53</v>
      </c>
    </row>
    <row r="129" spans="1:2" x14ac:dyDescent="0.3">
      <c r="A129" s="10">
        <v>41791</v>
      </c>
      <c r="B129">
        <v>45</v>
      </c>
    </row>
    <row r="130" spans="1:2" x14ac:dyDescent="0.3">
      <c r="A130" s="10">
        <v>41821</v>
      </c>
      <c r="B130">
        <v>50</v>
      </c>
    </row>
    <row r="131" spans="1:2" x14ac:dyDescent="0.3">
      <c r="A131" s="10">
        <v>41852</v>
      </c>
      <c r="B131">
        <v>48</v>
      </c>
    </row>
    <row r="132" spans="1:2" x14ac:dyDescent="0.3">
      <c r="A132" s="10">
        <v>41883</v>
      </c>
      <c r="B132">
        <v>52</v>
      </c>
    </row>
    <row r="133" spans="1:2" x14ac:dyDescent="0.3">
      <c r="A133" s="10">
        <v>41913</v>
      </c>
      <c r="B133">
        <v>49</v>
      </c>
    </row>
    <row r="134" spans="1:2" x14ac:dyDescent="0.3">
      <c r="A134" s="10">
        <v>41944</v>
      </c>
      <c r="B134">
        <v>52</v>
      </c>
    </row>
    <row r="135" spans="1:2" x14ac:dyDescent="0.3">
      <c r="A135" s="10">
        <v>41974</v>
      </c>
      <c r="B135">
        <v>45</v>
      </c>
    </row>
    <row r="136" spans="1:2" x14ac:dyDescent="0.3">
      <c r="A136" s="10">
        <v>42005</v>
      </c>
      <c r="B136">
        <v>52</v>
      </c>
    </row>
    <row r="137" spans="1:2" x14ac:dyDescent="0.3">
      <c r="A137" s="10">
        <v>42036</v>
      </c>
      <c r="B137">
        <v>51</v>
      </c>
    </row>
    <row r="138" spans="1:2" x14ac:dyDescent="0.3">
      <c r="A138" s="10">
        <v>42064</v>
      </c>
      <c r="B138">
        <v>56</v>
      </c>
    </row>
    <row r="139" spans="1:2" x14ac:dyDescent="0.3">
      <c r="A139" s="10">
        <v>42095</v>
      </c>
      <c r="B139">
        <v>50</v>
      </c>
    </row>
    <row r="140" spans="1:2" x14ac:dyDescent="0.3">
      <c r="A140" s="10">
        <v>42125</v>
      </c>
      <c r="B140">
        <v>51</v>
      </c>
    </row>
    <row r="141" spans="1:2" x14ac:dyDescent="0.3">
      <c r="A141" s="10">
        <v>42156</v>
      </c>
      <c r="B141">
        <v>54</v>
      </c>
    </row>
    <row r="142" spans="1:2" x14ac:dyDescent="0.3">
      <c r="A142" s="10">
        <v>42186</v>
      </c>
      <c r="B142">
        <v>51</v>
      </c>
    </row>
    <row r="143" spans="1:2" x14ac:dyDescent="0.3">
      <c r="A143" s="10">
        <v>42217</v>
      </c>
      <c r="B143">
        <v>51</v>
      </c>
    </row>
    <row r="144" spans="1:2" x14ac:dyDescent="0.3">
      <c r="A144" s="10">
        <v>42248</v>
      </c>
      <c r="B144">
        <v>52</v>
      </c>
    </row>
    <row r="145" spans="1:7" x14ac:dyDescent="0.3">
      <c r="A145" s="10">
        <v>42278</v>
      </c>
      <c r="B145">
        <v>53</v>
      </c>
    </row>
    <row r="146" spans="1:7" x14ac:dyDescent="0.3">
      <c r="A146" s="10">
        <v>42309</v>
      </c>
      <c r="B146">
        <v>50</v>
      </c>
    </row>
    <row r="147" spans="1:7" x14ac:dyDescent="0.3">
      <c r="A147" s="10">
        <v>42339</v>
      </c>
      <c r="B147">
        <v>52</v>
      </c>
    </row>
    <row r="148" spans="1:7" x14ac:dyDescent="0.3">
      <c r="A148" s="10">
        <v>42370</v>
      </c>
      <c r="B148">
        <v>55</v>
      </c>
    </row>
    <row r="149" spans="1:7" x14ac:dyDescent="0.3">
      <c r="A149" s="10">
        <v>42401</v>
      </c>
      <c r="B149">
        <v>58</v>
      </c>
    </row>
    <row r="150" spans="1:7" x14ac:dyDescent="0.3">
      <c r="A150" s="10">
        <v>42430</v>
      </c>
      <c r="B150">
        <v>58</v>
      </c>
    </row>
    <row r="151" spans="1:7" x14ac:dyDescent="0.3">
      <c r="A151" s="10">
        <v>42461</v>
      </c>
      <c r="B151">
        <v>55</v>
      </c>
    </row>
    <row r="152" spans="1:7" x14ac:dyDescent="0.3">
      <c r="A152" s="10">
        <v>42491</v>
      </c>
      <c r="B152">
        <v>60</v>
      </c>
    </row>
    <row r="153" spans="1:7" x14ac:dyDescent="0.3">
      <c r="A153" s="10">
        <v>42522</v>
      </c>
      <c r="B153">
        <v>53</v>
      </c>
    </row>
    <row r="154" spans="1:7" x14ac:dyDescent="0.3">
      <c r="A154" s="10">
        <v>42552</v>
      </c>
      <c r="B154">
        <v>46</v>
      </c>
    </row>
    <row r="155" spans="1:7" x14ac:dyDescent="0.3">
      <c r="A155" s="10">
        <v>42583</v>
      </c>
      <c r="B155">
        <v>51</v>
      </c>
    </row>
    <row r="156" spans="1:7" x14ac:dyDescent="0.3">
      <c r="A156" s="10">
        <v>42614</v>
      </c>
      <c r="B156">
        <v>56</v>
      </c>
    </row>
    <row r="157" spans="1:7" x14ac:dyDescent="0.3">
      <c r="A157" s="10">
        <v>42644</v>
      </c>
      <c r="B157">
        <v>57</v>
      </c>
    </row>
    <row r="158" spans="1:7" x14ac:dyDescent="0.3">
      <c r="A158" s="10">
        <v>42675</v>
      </c>
      <c r="B158">
        <v>55</v>
      </c>
    </row>
    <row r="159" spans="1:7" x14ac:dyDescent="0.3">
      <c r="A159" s="10">
        <v>42705</v>
      </c>
      <c r="B159">
        <v>50</v>
      </c>
      <c r="C159" s="16"/>
      <c r="D159" s="16"/>
    </row>
    <row r="160" spans="1:7" x14ac:dyDescent="0.3">
      <c r="A160" s="10">
        <v>42736</v>
      </c>
      <c r="B160">
        <v>62</v>
      </c>
      <c r="C160" t="s">
        <v>208</v>
      </c>
      <c r="D160" s="4" t="s">
        <v>199</v>
      </c>
      <c r="E160" s="4" t="s">
        <v>200</v>
      </c>
      <c r="F160" s="4" t="s">
        <v>201</v>
      </c>
      <c r="G160" s="4" t="s">
        <v>231</v>
      </c>
    </row>
    <row r="161" spans="1:7" x14ac:dyDescent="0.3">
      <c r="A161" s="10">
        <v>42767</v>
      </c>
      <c r="B161">
        <v>58</v>
      </c>
      <c r="D161" s="4">
        <f>MAX(B160:B235)</f>
        <v>100</v>
      </c>
      <c r="E161" s="4">
        <f>MIN(B160:B235)</f>
        <v>49</v>
      </c>
      <c r="F161" s="4">
        <f>AVERAGE(B160:B235)</f>
        <v>63.60526315789474</v>
      </c>
      <c r="G161" s="4">
        <f>STDEV(B160:B235)</f>
        <v>10.96428012212801</v>
      </c>
    </row>
    <row r="162" spans="1:7" x14ac:dyDescent="0.3">
      <c r="A162" s="10">
        <v>42795</v>
      </c>
      <c r="B162">
        <v>56</v>
      </c>
    </row>
    <row r="163" spans="1:7" x14ac:dyDescent="0.3">
      <c r="A163" s="10">
        <v>42826</v>
      </c>
      <c r="B163">
        <v>56</v>
      </c>
    </row>
    <row r="164" spans="1:7" x14ac:dyDescent="0.3">
      <c r="A164" s="10">
        <v>42856</v>
      </c>
      <c r="B164">
        <v>49</v>
      </c>
    </row>
    <row r="165" spans="1:7" x14ac:dyDescent="0.3">
      <c r="A165" s="10">
        <v>42887</v>
      </c>
      <c r="B165">
        <v>52</v>
      </c>
    </row>
    <row r="166" spans="1:7" x14ac:dyDescent="0.3">
      <c r="A166" s="10">
        <v>42917</v>
      </c>
      <c r="B166">
        <v>51</v>
      </c>
    </row>
    <row r="167" spans="1:7" x14ac:dyDescent="0.3">
      <c r="A167" s="10">
        <v>42948</v>
      </c>
      <c r="B167">
        <v>53</v>
      </c>
    </row>
    <row r="168" spans="1:7" x14ac:dyDescent="0.3">
      <c r="A168" s="10">
        <v>42979</v>
      </c>
      <c r="B168">
        <v>56</v>
      </c>
    </row>
    <row r="169" spans="1:7" x14ac:dyDescent="0.3">
      <c r="A169" s="10">
        <v>43009</v>
      </c>
      <c r="B169">
        <v>56</v>
      </c>
    </row>
    <row r="170" spans="1:7" x14ac:dyDescent="0.3">
      <c r="A170" s="10">
        <v>43040</v>
      </c>
      <c r="B170">
        <v>56</v>
      </c>
    </row>
    <row r="171" spans="1:7" x14ac:dyDescent="0.3">
      <c r="A171" s="10">
        <v>43070</v>
      </c>
      <c r="B171">
        <v>53</v>
      </c>
    </row>
    <row r="172" spans="1:7" x14ac:dyDescent="0.3">
      <c r="A172" s="10">
        <v>43101</v>
      </c>
      <c r="B172">
        <v>58</v>
      </c>
    </row>
    <row r="173" spans="1:7" x14ac:dyDescent="0.3">
      <c r="A173" s="10">
        <v>43132</v>
      </c>
      <c r="B173">
        <v>61</v>
      </c>
    </row>
    <row r="174" spans="1:7" x14ac:dyDescent="0.3">
      <c r="A174" s="10">
        <v>43160</v>
      </c>
      <c r="B174">
        <v>60</v>
      </c>
    </row>
    <row r="175" spans="1:7" x14ac:dyDescent="0.3">
      <c r="A175" s="10">
        <v>43191</v>
      </c>
      <c r="B175">
        <v>55</v>
      </c>
    </row>
    <row r="176" spans="1:7" x14ac:dyDescent="0.3">
      <c r="A176" s="10">
        <v>43221</v>
      </c>
      <c r="B176">
        <v>73</v>
      </c>
    </row>
    <row r="177" spans="1:2" x14ac:dyDescent="0.3">
      <c r="A177" s="10">
        <v>43252</v>
      </c>
      <c r="B177">
        <v>49</v>
      </c>
    </row>
    <row r="178" spans="1:2" x14ac:dyDescent="0.3">
      <c r="A178" s="10">
        <v>43282</v>
      </c>
      <c r="B178">
        <v>53</v>
      </c>
    </row>
    <row r="179" spans="1:2" x14ac:dyDescent="0.3">
      <c r="A179" s="10">
        <v>43313</v>
      </c>
      <c r="B179">
        <v>50</v>
      </c>
    </row>
    <row r="180" spans="1:2" x14ac:dyDescent="0.3">
      <c r="A180" s="10">
        <v>43344</v>
      </c>
      <c r="B180">
        <v>62</v>
      </c>
    </row>
    <row r="181" spans="1:2" x14ac:dyDescent="0.3">
      <c r="A181" s="10">
        <v>43374</v>
      </c>
      <c r="B181">
        <v>54</v>
      </c>
    </row>
    <row r="182" spans="1:2" x14ac:dyDescent="0.3">
      <c r="A182" s="10">
        <v>43405</v>
      </c>
      <c r="B182">
        <v>57</v>
      </c>
    </row>
    <row r="183" spans="1:2" x14ac:dyDescent="0.3">
      <c r="A183" s="10">
        <v>43435</v>
      </c>
      <c r="B183">
        <v>61</v>
      </c>
    </row>
    <row r="184" spans="1:2" x14ac:dyDescent="0.3">
      <c r="A184" s="10">
        <v>43466</v>
      </c>
      <c r="B184">
        <v>80</v>
      </c>
    </row>
    <row r="185" spans="1:2" x14ac:dyDescent="0.3">
      <c r="A185" s="10">
        <v>43497</v>
      </c>
      <c r="B185">
        <v>64</v>
      </c>
    </row>
    <row r="186" spans="1:2" x14ac:dyDescent="0.3">
      <c r="A186" s="10">
        <v>43525</v>
      </c>
      <c r="B186">
        <v>59</v>
      </c>
    </row>
    <row r="187" spans="1:2" x14ac:dyDescent="0.3">
      <c r="A187" s="10">
        <v>43556</v>
      </c>
      <c r="B187">
        <v>62</v>
      </c>
    </row>
    <row r="188" spans="1:2" x14ac:dyDescent="0.3">
      <c r="A188" s="10">
        <v>43586</v>
      </c>
      <c r="B188">
        <v>58</v>
      </c>
    </row>
    <row r="189" spans="1:2" x14ac:dyDescent="0.3">
      <c r="A189" s="10">
        <v>43617</v>
      </c>
      <c r="B189">
        <v>53</v>
      </c>
    </row>
    <row r="190" spans="1:2" x14ac:dyDescent="0.3">
      <c r="A190" s="10">
        <v>43647</v>
      </c>
      <c r="B190">
        <v>53</v>
      </c>
    </row>
    <row r="191" spans="1:2" x14ac:dyDescent="0.3">
      <c r="A191" s="10">
        <v>43678</v>
      </c>
      <c r="B191">
        <v>50</v>
      </c>
    </row>
    <row r="192" spans="1:2" x14ac:dyDescent="0.3">
      <c r="A192" s="10">
        <v>43709</v>
      </c>
      <c r="B192">
        <v>53</v>
      </c>
    </row>
    <row r="193" spans="1:2" x14ac:dyDescent="0.3">
      <c r="A193" s="10">
        <v>43739</v>
      </c>
      <c r="B193">
        <v>58</v>
      </c>
    </row>
    <row r="194" spans="1:2" x14ac:dyDescent="0.3">
      <c r="A194" s="10">
        <v>43770</v>
      </c>
      <c r="B194">
        <v>56</v>
      </c>
    </row>
    <row r="195" spans="1:2" x14ac:dyDescent="0.3">
      <c r="A195" s="10">
        <v>43800</v>
      </c>
      <c r="B195">
        <v>59</v>
      </c>
    </row>
    <row r="196" spans="1:2" x14ac:dyDescent="0.3">
      <c r="A196" s="10">
        <v>43831</v>
      </c>
      <c r="B196">
        <v>63</v>
      </c>
    </row>
    <row r="197" spans="1:2" x14ac:dyDescent="0.3">
      <c r="A197" s="10">
        <v>43862</v>
      </c>
      <c r="B197">
        <v>65</v>
      </c>
    </row>
    <row r="198" spans="1:2" x14ac:dyDescent="0.3">
      <c r="A198" s="10">
        <v>43891</v>
      </c>
      <c r="B198">
        <v>62</v>
      </c>
    </row>
    <row r="199" spans="1:2" x14ac:dyDescent="0.3">
      <c r="A199" s="10">
        <v>43922</v>
      </c>
      <c r="B199">
        <v>76</v>
      </c>
    </row>
    <row r="200" spans="1:2" x14ac:dyDescent="0.3">
      <c r="A200" s="10">
        <v>43952</v>
      </c>
      <c r="B200">
        <v>75</v>
      </c>
    </row>
    <row r="201" spans="1:2" x14ac:dyDescent="0.3">
      <c r="A201" s="10">
        <v>43983</v>
      </c>
      <c r="B201">
        <v>62</v>
      </c>
    </row>
    <row r="202" spans="1:2" x14ac:dyDescent="0.3">
      <c r="A202" s="10">
        <v>44013</v>
      </c>
      <c r="B202">
        <v>60</v>
      </c>
    </row>
    <row r="203" spans="1:2" x14ac:dyDescent="0.3">
      <c r="A203" s="10">
        <v>44044</v>
      </c>
      <c r="B203">
        <v>56</v>
      </c>
    </row>
    <row r="204" spans="1:2" x14ac:dyDescent="0.3">
      <c r="A204" s="10">
        <v>44075</v>
      </c>
      <c r="B204">
        <v>56</v>
      </c>
    </row>
    <row r="205" spans="1:2" x14ac:dyDescent="0.3">
      <c r="A205" s="10">
        <v>44105</v>
      </c>
      <c r="B205">
        <v>66</v>
      </c>
    </row>
    <row r="206" spans="1:2" x14ac:dyDescent="0.3">
      <c r="A206" s="10">
        <v>44136</v>
      </c>
      <c r="B206">
        <v>61</v>
      </c>
    </row>
    <row r="207" spans="1:2" x14ac:dyDescent="0.3">
      <c r="A207" s="10">
        <v>44166</v>
      </c>
      <c r="B207">
        <v>64</v>
      </c>
    </row>
    <row r="208" spans="1:2" x14ac:dyDescent="0.3">
      <c r="A208" s="10">
        <v>44197</v>
      </c>
      <c r="B208">
        <v>70</v>
      </c>
    </row>
    <row r="209" spans="1:2" x14ac:dyDescent="0.3">
      <c r="A209" s="10">
        <v>44228</v>
      </c>
      <c r="B209">
        <v>70</v>
      </c>
    </row>
    <row r="210" spans="1:2" x14ac:dyDescent="0.3">
      <c r="A210" s="10">
        <v>44256</v>
      </c>
      <c r="B210">
        <v>70</v>
      </c>
    </row>
    <row r="211" spans="1:2" x14ac:dyDescent="0.3">
      <c r="A211" s="10">
        <v>44287</v>
      </c>
      <c r="B211">
        <v>59</v>
      </c>
    </row>
    <row r="212" spans="1:2" x14ac:dyDescent="0.3">
      <c r="A212" s="10">
        <v>44317</v>
      </c>
      <c r="B212">
        <v>62</v>
      </c>
    </row>
    <row r="213" spans="1:2" x14ac:dyDescent="0.3">
      <c r="A213" s="10">
        <v>44348</v>
      </c>
      <c r="B213">
        <v>57</v>
      </c>
    </row>
    <row r="214" spans="1:2" x14ac:dyDescent="0.3">
      <c r="A214" s="10">
        <v>44378</v>
      </c>
      <c r="B214">
        <v>52</v>
      </c>
    </row>
    <row r="215" spans="1:2" x14ac:dyDescent="0.3">
      <c r="A215" s="10">
        <v>44409</v>
      </c>
      <c r="B215">
        <v>55</v>
      </c>
    </row>
    <row r="216" spans="1:2" x14ac:dyDescent="0.3">
      <c r="A216" s="10">
        <v>44440</v>
      </c>
      <c r="B216">
        <v>56</v>
      </c>
    </row>
    <row r="217" spans="1:2" x14ac:dyDescent="0.3">
      <c r="A217" s="10">
        <v>44470</v>
      </c>
      <c r="B217">
        <v>60</v>
      </c>
    </row>
    <row r="218" spans="1:2" x14ac:dyDescent="0.3">
      <c r="A218" s="10">
        <v>44501</v>
      </c>
      <c r="B218">
        <v>59</v>
      </c>
    </row>
    <row r="219" spans="1:2" x14ac:dyDescent="0.3">
      <c r="A219" s="10">
        <v>44531</v>
      </c>
      <c r="B219">
        <v>80</v>
      </c>
    </row>
    <row r="220" spans="1:2" x14ac:dyDescent="0.3">
      <c r="A220" s="10">
        <v>44562</v>
      </c>
      <c r="B220">
        <v>84</v>
      </c>
    </row>
    <row r="221" spans="1:2" x14ac:dyDescent="0.3">
      <c r="A221" s="10">
        <v>44593</v>
      </c>
      <c r="B221">
        <v>72</v>
      </c>
    </row>
    <row r="222" spans="1:2" x14ac:dyDescent="0.3">
      <c r="A222" s="10">
        <v>44621</v>
      </c>
      <c r="B222">
        <v>74</v>
      </c>
    </row>
    <row r="223" spans="1:2" x14ac:dyDescent="0.3">
      <c r="A223" s="10">
        <v>44652</v>
      </c>
      <c r="B223">
        <v>77</v>
      </c>
    </row>
    <row r="224" spans="1:2" x14ac:dyDescent="0.3">
      <c r="A224" s="10">
        <v>44682</v>
      </c>
      <c r="B224">
        <v>66</v>
      </c>
    </row>
    <row r="225" spans="1:2" x14ac:dyDescent="0.3">
      <c r="A225" s="10">
        <v>44713</v>
      </c>
      <c r="B225">
        <v>65</v>
      </c>
    </row>
    <row r="226" spans="1:2" x14ac:dyDescent="0.3">
      <c r="A226" s="10">
        <v>44743</v>
      </c>
      <c r="B226">
        <v>67</v>
      </c>
    </row>
    <row r="227" spans="1:2" x14ac:dyDescent="0.3">
      <c r="A227" s="10">
        <v>44774</v>
      </c>
      <c r="B227">
        <v>77</v>
      </c>
    </row>
    <row r="228" spans="1:2" x14ac:dyDescent="0.3">
      <c r="A228" s="10">
        <v>44805</v>
      </c>
      <c r="B228">
        <v>80</v>
      </c>
    </row>
    <row r="229" spans="1:2" x14ac:dyDescent="0.3">
      <c r="A229" s="10">
        <v>44835</v>
      </c>
      <c r="B229">
        <v>79</v>
      </c>
    </row>
    <row r="230" spans="1:2" x14ac:dyDescent="0.3">
      <c r="A230" s="10">
        <v>44866</v>
      </c>
      <c r="B230">
        <v>84</v>
      </c>
    </row>
    <row r="231" spans="1:2" x14ac:dyDescent="0.3">
      <c r="A231" s="10">
        <v>44896</v>
      </c>
      <c r="B231">
        <v>83</v>
      </c>
    </row>
    <row r="232" spans="1:2" x14ac:dyDescent="0.3">
      <c r="A232" s="10">
        <v>44927</v>
      </c>
      <c r="B232">
        <v>88</v>
      </c>
    </row>
    <row r="233" spans="1:2" x14ac:dyDescent="0.3">
      <c r="A233" s="10">
        <v>44958</v>
      </c>
      <c r="B233">
        <v>100</v>
      </c>
    </row>
    <row r="234" spans="1:2" x14ac:dyDescent="0.3">
      <c r="A234" s="10">
        <v>44986</v>
      </c>
      <c r="B234">
        <v>83</v>
      </c>
    </row>
    <row r="235" spans="1:2" x14ac:dyDescent="0.3">
      <c r="A235" s="10">
        <v>45017</v>
      </c>
      <c r="B235">
        <v>83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E21B3-49D4-4E83-9D43-CF054D4A0AFD}">
  <dimension ref="A1:G235"/>
  <sheetViews>
    <sheetView workbookViewId="0">
      <selection activeCell="L22" sqref="L22"/>
    </sheetView>
  </sheetViews>
  <sheetFormatPr defaultColWidth="8.88671875" defaultRowHeight="14.4" x14ac:dyDescent="0.3"/>
  <sheetData>
    <row r="1" spans="1:7" x14ac:dyDescent="0.3">
      <c r="A1" t="s">
        <v>218</v>
      </c>
      <c r="B1" t="s">
        <v>219</v>
      </c>
    </row>
    <row r="3" spans="1:7" x14ac:dyDescent="0.3">
      <c r="A3" t="s">
        <v>214</v>
      </c>
      <c r="B3" t="s">
        <v>242</v>
      </c>
    </row>
    <row r="4" spans="1:7" x14ac:dyDescent="0.3">
      <c r="A4" s="10">
        <v>37987</v>
      </c>
      <c r="B4">
        <v>21</v>
      </c>
      <c r="C4" t="s">
        <v>207</v>
      </c>
      <c r="D4" s="4" t="s">
        <v>199</v>
      </c>
      <c r="E4" s="4" t="s">
        <v>200</v>
      </c>
      <c r="F4" s="4" t="s">
        <v>201</v>
      </c>
      <c r="G4" s="4" t="s">
        <v>231</v>
      </c>
    </row>
    <row r="5" spans="1:7" x14ac:dyDescent="0.3">
      <c r="A5" s="10">
        <v>38018</v>
      </c>
      <c r="B5">
        <v>21</v>
      </c>
      <c r="D5" s="4">
        <f>MAX(B4:B159)</f>
        <v>59</v>
      </c>
      <c r="E5" s="4">
        <f>MIN(B4:B159)</f>
        <v>13</v>
      </c>
      <c r="F5" s="4">
        <f>AVERAGE(B4:B159)</f>
        <v>35.410256410256409</v>
      </c>
      <c r="G5" s="4">
        <f>STDEV(B4:B159)</f>
        <v>9.3697328738538772</v>
      </c>
    </row>
    <row r="6" spans="1:7" x14ac:dyDescent="0.3">
      <c r="A6" s="10">
        <v>38047</v>
      </c>
      <c r="B6">
        <v>22</v>
      </c>
    </row>
    <row r="7" spans="1:7" x14ac:dyDescent="0.3">
      <c r="A7" s="10">
        <v>38078</v>
      </c>
      <c r="B7">
        <v>18</v>
      </c>
    </row>
    <row r="8" spans="1:7" x14ac:dyDescent="0.3">
      <c r="A8" s="10">
        <v>38108</v>
      </c>
      <c r="B8">
        <v>13</v>
      </c>
    </row>
    <row r="9" spans="1:7" x14ac:dyDescent="0.3">
      <c r="A9" s="10">
        <v>38139</v>
      </c>
      <c r="B9">
        <v>21</v>
      </c>
    </row>
    <row r="10" spans="1:7" x14ac:dyDescent="0.3">
      <c r="A10" s="10">
        <v>38169</v>
      </c>
      <c r="B10">
        <v>20</v>
      </c>
    </row>
    <row r="11" spans="1:7" x14ac:dyDescent="0.3">
      <c r="A11" s="10">
        <v>38200</v>
      </c>
      <c r="B11">
        <v>19</v>
      </c>
    </row>
    <row r="12" spans="1:7" x14ac:dyDescent="0.3">
      <c r="A12" s="10">
        <v>38231</v>
      </c>
      <c r="B12">
        <v>29</v>
      </c>
    </row>
    <row r="13" spans="1:7" x14ac:dyDescent="0.3">
      <c r="A13" s="10">
        <v>38261</v>
      </c>
      <c r="B13">
        <v>24</v>
      </c>
    </row>
    <row r="14" spans="1:7" x14ac:dyDescent="0.3">
      <c r="A14" s="10">
        <v>38292</v>
      </c>
      <c r="B14">
        <v>27</v>
      </c>
    </row>
    <row r="15" spans="1:7" x14ac:dyDescent="0.3">
      <c r="A15" s="10">
        <v>38322</v>
      </c>
      <c r="B15">
        <v>31</v>
      </c>
    </row>
    <row r="16" spans="1:7" x14ac:dyDescent="0.3">
      <c r="A16" s="10">
        <v>38353</v>
      </c>
      <c r="B16">
        <v>21</v>
      </c>
    </row>
    <row r="17" spans="1:2" x14ac:dyDescent="0.3">
      <c r="A17" s="10">
        <v>38384</v>
      </c>
      <c r="B17">
        <v>23</v>
      </c>
    </row>
    <row r="18" spans="1:2" x14ac:dyDescent="0.3">
      <c r="A18" s="10">
        <v>38412</v>
      </c>
      <c r="B18">
        <v>20</v>
      </c>
    </row>
    <row r="19" spans="1:2" x14ac:dyDescent="0.3">
      <c r="A19" s="10">
        <v>38443</v>
      </c>
      <c r="B19">
        <v>21</v>
      </c>
    </row>
    <row r="20" spans="1:2" x14ac:dyDescent="0.3">
      <c r="A20" s="10">
        <v>38473</v>
      </c>
      <c r="B20">
        <v>23</v>
      </c>
    </row>
    <row r="21" spans="1:2" x14ac:dyDescent="0.3">
      <c r="A21" s="10">
        <v>38504</v>
      </c>
      <c r="B21">
        <v>28</v>
      </c>
    </row>
    <row r="22" spans="1:2" x14ac:dyDescent="0.3">
      <c r="A22" s="10">
        <v>38534</v>
      </c>
      <c r="B22">
        <v>26</v>
      </c>
    </row>
    <row r="23" spans="1:2" x14ac:dyDescent="0.3">
      <c r="A23" s="10">
        <v>38565</v>
      </c>
      <c r="B23">
        <v>26</v>
      </c>
    </row>
    <row r="24" spans="1:2" x14ac:dyDescent="0.3">
      <c r="A24" s="10">
        <v>38596</v>
      </c>
      <c r="B24">
        <v>23</v>
      </c>
    </row>
    <row r="25" spans="1:2" x14ac:dyDescent="0.3">
      <c r="A25" s="10">
        <v>38626</v>
      </c>
      <c r="B25">
        <v>25</v>
      </c>
    </row>
    <row r="26" spans="1:2" x14ac:dyDescent="0.3">
      <c r="A26" s="10">
        <v>38657</v>
      </c>
      <c r="B26">
        <v>27</v>
      </c>
    </row>
    <row r="27" spans="1:2" x14ac:dyDescent="0.3">
      <c r="A27" s="10">
        <v>38687</v>
      </c>
      <c r="B27">
        <v>29</v>
      </c>
    </row>
    <row r="28" spans="1:2" x14ac:dyDescent="0.3">
      <c r="A28" s="10">
        <v>38718</v>
      </c>
      <c r="B28">
        <v>26</v>
      </c>
    </row>
    <row r="29" spans="1:2" x14ac:dyDescent="0.3">
      <c r="A29" s="10">
        <v>38749</v>
      </c>
      <c r="B29">
        <v>30</v>
      </c>
    </row>
    <row r="30" spans="1:2" x14ac:dyDescent="0.3">
      <c r="A30" s="10">
        <v>38777</v>
      </c>
      <c r="B30">
        <v>30</v>
      </c>
    </row>
    <row r="31" spans="1:2" x14ac:dyDescent="0.3">
      <c r="A31" s="10">
        <v>38808</v>
      </c>
      <c r="B31">
        <v>27</v>
      </c>
    </row>
    <row r="32" spans="1:2" x14ac:dyDescent="0.3">
      <c r="A32" s="10">
        <v>38838</v>
      </c>
      <c r="B32">
        <v>26</v>
      </c>
    </row>
    <row r="33" spans="1:2" x14ac:dyDescent="0.3">
      <c r="A33" s="10">
        <v>38869</v>
      </c>
      <c r="B33">
        <v>26</v>
      </c>
    </row>
    <row r="34" spans="1:2" x14ac:dyDescent="0.3">
      <c r="A34" s="10">
        <v>38899</v>
      </c>
      <c r="B34">
        <v>29</v>
      </c>
    </row>
    <row r="35" spans="1:2" x14ac:dyDescent="0.3">
      <c r="A35" s="10">
        <v>38930</v>
      </c>
      <c r="B35">
        <v>27</v>
      </c>
    </row>
    <row r="36" spans="1:2" x14ac:dyDescent="0.3">
      <c r="A36" s="10">
        <v>38961</v>
      </c>
      <c r="B36">
        <v>24</v>
      </c>
    </row>
    <row r="37" spans="1:2" x14ac:dyDescent="0.3">
      <c r="A37" s="10">
        <v>38991</v>
      </c>
      <c r="B37">
        <v>25</v>
      </c>
    </row>
    <row r="38" spans="1:2" x14ac:dyDescent="0.3">
      <c r="A38" s="10">
        <v>39022</v>
      </c>
      <c r="B38">
        <v>28</v>
      </c>
    </row>
    <row r="39" spans="1:2" x14ac:dyDescent="0.3">
      <c r="A39" s="10">
        <v>39052</v>
      </c>
      <c r="B39">
        <v>30</v>
      </c>
    </row>
    <row r="40" spans="1:2" x14ac:dyDescent="0.3">
      <c r="A40" s="10">
        <v>39083</v>
      </c>
      <c r="B40">
        <v>25</v>
      </c>
    </row>
    <row r="41" spans="1:2" x14ac:dyDescent="0.3">
      <c r="A41" s="10">
        <v>39114</v>
      </c>
      <c r="B41">
        <v>32</v>
      </c>
    </row>
    <row r="42" spans="1:2" x14ac:dyDescent="0.3">
      <c r="A42" s="10">
        <v>39142</v>
      </c>
      <c r="B42">
        <v>27</v>
      </c>
    </row>
    <row r="43" spans="1:2" x14ac:dyDescent="0.3">
      <c r="A43" s="10">
        <v>39173</v>
      </c>
      <c r="B43">
        <v>26</v>
      </c>
    </row>
    <row r="44" spans="1:2" x14ac:dyDescent="0.3">
      <c r="A44" s="10">
        <v>39203</v>
      </c>
      <c r="B44">
        <v>27</v>
      </c>
    </row>
    <row r="45" spans="1:2" x14ac:dyDescent="0.3">
      <c r="A45" s="10">
        <v>39234</v>
      </c>
      <c r="B45">
        <v>26</v>
      </c>
    </row>
    <row r="46" spans="1:2" x14ac:dyDescent="0.3">
      <c r="A46" s="10">
        <v>39264</v>
      </c>
      <c r="B46">
        <v>27</v>
      </c>
    </row>
    <row r="47" spans="1:2" x14ac:dyDescent="0.3">
      <c r="A47" s="10">
        <v>39295</v>
      </c>
      <c r="B47">
        <v>27</v>
      </c>
    </row>
    <row r="48" spans="1:2" x14ac:dyDescent="0.3">
      <c r="A48" s="10">
        <v>39326</v>
      </c>
      <c r="B48">
        <v>27</v>
      </c>
    </row>
    <row r="49" spans="1:2" x14ac:dyDescent="0.3">
      <c r="A49" s="10">
        <v>39356</v>
      </c>
      <c r="B49">
        <v>26</v>
      </c>
    </row>
    <row r="50" spans="1:2" x14ac:dyDescent="0.3">
      <c r="A50" s="10">
        <v>39387</v>
      </c>
      <c r="B50">
        <v>27</v>
      </c>
    </row>
    <row r="51" spans="1:2" x14ac:dyDescent="0.3">
      <c r="A51" s="10">
        <v>39417</v>
      </c>
      <c r="B51">
        <v>27</v>
      </c>
    </row>
    <row r="52" spans="1:2" x14ac:dyDescent="0.3">
      <c r="A52" s="10">
        <v>39448</v>
      </c>
      <c r="B52">
        <v>29</v>
      </c>
    </row>
    <row r="53" spans="1:2" x14ac:dyDescent="0.3">
      <c r="A53" s="10">
        <v>39479</v>
      </c>
      <c r="B53">
        <v>33</v>
      </c>
    </row>
    <row r="54" spans="1:2" x14ac:dyDescent="0.3">
      <c r="A54" s="10">
        <v>39508</v>
      </c>
      <c r="B54">
        <v>25</v>
      </c>
    </row>
    <row r="55" spans="1:2" x14ac:dyDescent="0.3">
      <c r="A55" s="10">
        <v>39539</v>
      </c>
      <c r="B55">
        <v>30</v>
      </c>
    </row>
    <row r="56" spans="1:2" x14ac:dyDescent="0.3">
      <c r="A56" s="10">
        <v>39569</v>
      </c>
      <c r="B56">
        <v>31</v>
      </c>
    </row>
    <row r="57" spans="1:2" x14ac:dyDescent="0.3">
      <c r="A57" s="10">
        <v>39600</v>
      </c>
      <c r="B57">
        <v>30</v>
      </c>
    </row>
    <row r="58" spans="1:2" x14ac:dyDescent="0.3">
      <c r="A58" s="10">
        <v>39630</v>
      </c>
      <c r="B58">
        <v>31</v>
      </c>
    </row>
    <row r="59" spans="1:2" x14ac:dyDescent="0.3">
      <c r="A59" s="10">
        <v>39661</v>
      </c>
      <c r="B59">
        <v>27</v>
      </c>
    </row>
    <row r="60" spans="1:2" x14ac:dyDescent="0.3">
      <c r="A60" s="10">
        <v>39692</v>
      </c>
      <c r="B60">
        <v>31</v>
      </c>
    </row>
    <row r="61" spans="1:2" x14ac:dyDescent="0.3">
      <c r="A61" s="10">
        <v>39722</v>
      </c>
      <c r="B61">
        <v>31</v>
      </c>
    </row>
    <row r="62" spans="1:2" x14ac:dyDescent="0.3">
      <c r="A62" s="10">
        <v>39753</v>
      </c>
      <c r="B62">
        <v>33</v>
      </c>
    </row>
    <row r="63" spans="1:2" x14ac:dyDescent="0.3">
      <c r="A63" s="10">
        <v>39783</v>
      </c>
      <c r="B63">
        <v>32</v>
      </c>
    </row>
    <row r="64" spans="1:2" x14ac:dyDescent="0.3">
      <c r="A64" s="10">
        <v>39814</v>
      </c>
      <c r="B64">
        <v>29</v>
      </c>
    </row>
    <row r="65" spans="1:2" x14ac:dyDescent="0.3">
      <c r="A65" s="10">
        <v>39845</v>
      </c>
      <c r="B65">
        <v>38</v>
      </c>
    </row>
    <row r="66" spans="1:2" x14ac:dyDescent="0.3">
      <c r="A66" s="10">
        <v>39873</v>
      </c>
      <c r="B66">
        <v>32</v>
      </c>
    </row>
    <row r="67" spans="1:2" x14ac:dyDescent="0.3">
      <c r="A67" s="10">
        <v>39904</v>
      </c>
      <c r="B67">
        <v>30</v>
      </c>
    </row>
    <row r="68" spans="1:2" x14ac:dyDescent="0.3">
      <c r="A68" s="10">
        <v>39934</v>
      </c>
      <c r="B68">
        <v>31</v>
      </c>
    </row>
    <row r="69" spans="1:2" x14ac:dyDescent="0.3">
      <c r="A69" s="10">
        <v>39965</v>
      </c>
      <c r="B69">
        <v>31</v>
      </c>
    </row>
    <row r="70" spans="1:2" x14ac:dyDescent="0.3">
      <c r="A70" s="10">
        <v>39995</v>
      </c>
      <c r="B70">
        <v>35</v>
      </c>
    </row>
    <row r="71" spans="1:2" x14ac:dyDescent="0.3">
      <c r="A71" s="10">
        <v>40026</v>
      </c>
      <c r="B71">
        <v>32</v>
      </c>
    </row>
    <row r="72" spans="1:2" x14ac:dyDescent="0.3">
      <c r="A72" s="10">
        <v>40057</v>
      </c>
      <c r="B72">
        <v>35</v>
      </c>
    </row>
    <row r="73" spans="1:2" x14ac:dyDescent="0.3">
      <c r="A73" s="10">
        <v>40087</v>
      </c>
      <c r="B73">
        <v>33</v>
      </c>
    </row>
    <row r="74" spans="1:2" x14ac:dyDescent="0.3">
      <c r="A74" s="10">
        <v>40118</v>
      </c>
      <c r="B74">
        <v>38</v>
      </c>
    </row>
    <row r="75" spans="1:2" x14ac:dyDescent="0.3">
      <c r="A75" s="10">
        <v>40148</v>
      </c>
      <c r="B75">
        <v>37</v>
      </c>
    </row>
    <row r="76" spans="1:2" x14ac:dyDescent="0.3">
      <c r="A76" s="10">
        <v>40179</v>
      </c>
      <c r="B76">
        <v>34</v>
      </c>
    </row>
    <row r="77" spans="1:2" x14ac:dyDescent="0.3">
      <c r="A77" s="10">
        <v>40210</v>
      </c>
      <c r="B77">
        <v>47</v>
      </c>
    </row>
    <row r="78" spans="1:2" x14ac:dyDescent="0.3">
      <c r="A78" s="10">
        <v>40238</v>
      </c>
      <c r="B78">
        <v>38</v>
      </c>
    </row>
    <row r="79" spans="1:2" x14ac:dyDescent="0.3">
      <c r="A79" s="10">
        <v>40269</v>
      </c>
      <c r="B79">
        <v>36</v>
      </c>
    </row>
    <row r="80" spans="1:2" x14ac:dyDescent="0.3">
      <c r="A80" s="10">
        <v>40299</v>
      </c>
      <c r="B80">
        <v>38</v>
      </c>
    </row>
    <row r="81" spans="1:2" x14ac:dyDescent="0.3">
      <c r="A81" s="10">
        <v>40330</v>
      </c>
      <c r="B81">
        <v>40</v>
      </c>
    </row>
    <row r="82" spans="1:2" x14ac:dyDescent="0.3">
      <c r="A82" s="10">
        <v>40360</v>
      </c>
      <c r="B82">
        <v>39</v>
      </c>
    </row>
    <row r="83" spans="1:2" x14ac:dyDescent="0.3">
      <c r="A83" s="10">
        <v>40391</v>
      </c>
      <c r="B83">
        <v>40</v>
      </c>
    </row>
    <row r="84" spans="1:2" x14ac:dyDescent="0.3">
      <c r="A84" s="10">
        <v>40422</v>
      </c>
      <c r="B84">
        <v>40</v>
      </c>
    </row>
    <row r="85" spans="1:2" x14ac:dyDescent="0.3">
      <c r="A85" s="10">
        <v>40452</v>
      </c>
      <c r="B85">
        <v>39</v>
      </c>
    </row>
    <row r="86" spans="1:2" x14ac:dyDescent="0.3">
      <c r="A86" s="10">
        <v>40483</v>
      </c>
      <c r="B86">
        <v>38</v>
      </c>
    </row>
    <row r="87" spans="1:2" x14ac:dyDescent="0.3">
      <c r="A87" s="10">
        <v>40513</v>
      </c>
      <c r="B87">
        <v>37</v>
      </c>
    </row>
    <row r="88" spans="1:2" x14ac:dyDescent="0.3">
      <c r="A88" s="10">
        <v>40544</v>
      </c>
      <c r="B88">
        <v>35</v>
      </c>
    </row>
    <row r="89" spans="1:2" x14ac:dyDescent="0.3">
      <c r="A89" s="10">
        <v>40575</v>
      </c>
      <c r="B89">
        <v>39</v>
      </c>
    </row>
    <row r="90" spans="1:2" x14ac:dyDescent="0.3">
      <c r="A90" s="10">
        <v>40603</v>
      </c>
      <c r="B90">
        <v>42</v>
      </c>
    </row>
    <row r="91" spans="1:2" x14ac:dyDescent="0.3">
      <c r="A91" s="10">
        <v>40634</v>
      </c>
      <c r="B91">
        <v>38</v>
      </c>
    </row>
    <row r="92" spans="1:2" x14ac:dyDescent="0.3">
      <c r="A92" s="10">
        <v>40664</v>
      </c>
      <c r="B92">
        <v>38</v>
      </c>
    </row>
    <row r="93" spans="1:2" x14ac:dyDescent="0.3">
      <c r="A93" s="10">
        <v>40695</v>
      </c>
      <c r="B93">
        <v>38</v>
      </c>
    </row>
    <row r="94" spans="1:2" x14ac:dyDescent="0.3">
      <c r="A94" s="10">
        <v>40725</v>
      </c>
      <c r="B94">
        <v>40</v>
      </c>
    </row>
    <row r="95" spans="1:2" x14ac:dyDescent="0.3">
      <c r="A95" s="10">
        <v>40756</v>
      </c>
      <c r="B95">
        <v>38</v>
      </c>
    </row>
    <row r="96" spans="1:2" x14ac:dyDescent="0.3">
      <c r="A96" s="10">
        <v>40787</v>
      </c>
      <c r="B96">
        <v>37</v>
      </c>
    </row>
    <row r="97" spans="1:2" x14ac:dyDescent="0.3">
      <c r="A97" s="10">
        <v>40817</v>
      </c>
      <c r="B97">
        <v>36</v>
      </c>
    </row>
    <row r="98" spans="1:2" x14ac:dyDescent="0.3">
      <c r="A98" s="10">
        <v>40848</v>
      </c>
      <c r="B98">
        <v>38</v>
      </c>
    </row>
    <row r="99" spans="1:2" x14ac:dyDescent="0.3">
      <c r="A99" s="10">
        <v>40878</v>
      </c>
      <c r="B99">
        <v>36</v>
      </c>
    </row>
    <row r="100" spans="1:2" x14ac:dyDescent="0.3">
      <c r="A100" s="10">
        <v>40909</v>
      </c>
      <c r="B100">
        <v>32</v>
      </c>
    </row>
    <row r="101" spans="1:2" x14ac:dyDescent="0.3">
      <c r="A101" s="10">
        <v>40940</v>
      </c>
      <c r="B101">
        <v>38</v>
      </c>
    </row>
    <row r="102" spans="1:2" x14ac:dyDescent="0.3">
      <c r="A102" s="10">
        <v>40969</v>
      </c>
      <c r="B102">
        <v>36</v>
      </c>
    </row>
    <row r="103" spans="1:2" x14ac:dyDescent="0.3">
      <c r="A103" s="10">
        <v>41000</v>
      </c>
      <c r="B103">
        <v>36</v>
      </c>
    </row>
    <row r="104" spans="1:2" x14ac:dyDescent="0.3">
      <c r="A104" s="10">
        <v>41030</v>
      </c>
      <c r="B104">
        <v>38</v>
      </c>
    </row>
    <row r="105" spans="1:2" x14ac:dyDescent="0.3">
      <c r="A105" s="10">
        <v>41061</v>
      </c>
      <c r="B105">
        <v>38</v>
      </c>
    </row>
    <row r="106" spans="1:2" x14ac:dyDescent="0.3">
      <c r="A106" s="10">
        <v>41091</v>
      </c>
      <c r="B106">
        <v>40</v>
      </c>
    </row>
    <row r="107" spans="1:2" x14ac:dyDescent="0.3">
      <c r="A107" s="10">
        <v>41122</v>
      </c>
      <c r="B107">
        <v>39</v>
      </c>
    </row>
    <row r="108" spans="1:2" x14ac:dyDescent="0.3">
      <c r="A108" s="10">
        <v>41153</v>
      </c>
      <c r="B108">
        <v>34</v>
      </c>
    </row>
    <row r="109" spans="1:2" x14ac:dyDescent="0.3">
      <c r="A109" s="10">
        <v>41183</v>
      </c>
      <c r="B109">
        <v>37</v>
      </c>
    </row>
    <row r="110" spans="1:2" x14ac:dyDescent="0.3">
      <c r="A110" s="10">
        <v>41214</v>
      </c>
      <c r="B110">
        <v>37</v>
      </c>
    </row>
    <row r="111" spans="1:2" x14ac:dyDescent="0.3">
      <c r="A111" s="10">
        <v>41244</v>
      </c>
      <c r="B111">
        <v>36</v>
      </c>
    </row>
    <row r="112" spans="1:2" x14ac:dyDescent="0.3">
      <c r="A112" s="10">
        <v>41275</v>
      </c>
      <c r="B112">
        <v>37</v>
      </c>
    </row>
    <row r="113" spans="1:2" x14ac:dyDescent="0.3">
      <c r="A113" s="10">
        <v>41306</v>
      </c>
      <c r="B113">
        <v>37</v>
      </c>
    </row>
    <row r="114" spans="1:2" x14ac:dyDescent="0.3">
      <c r="A114" s="10">
        <v>41334</v>
      </c>
      <c r="B114">
        <v>32</v>
      </c>
    </row>
    <row r="115" spans="1:2" x14ac:dyDescent="0.3">
      <c r="A115" s="10">
        <v>41365</v>
      </c>
      <c r="B115">
        <v>36</v>
      </c>
    </row>
    <row r="116" spans="1:2" x14ac:dyDescent="0.3">
      <c r="A116" s="10">
        <v>41395</v>
      </c>
      <c r="B116">
        <v>37</v>
      </c>
    </row>
    <row r="117" spans="1:2" x14ac:dyDescent="0.3">
      <c r="A117" s="10">
        <v>41426</v>
      </c>
      <c r="B117">
        <v>39</v>
      </c>
    </row>
    <row r="118" spans="1:2" x14ac:dyDescent="0.3">
      <c r="A118" s="10">
        <v>41456</v>
      </c>
      <c r="B118">
        <v>39</v>
      </c>
    </row>
    <row r="119" spans="1:2" x14ac:dyDescent="0.3">
      <c r="A119" s="10">
        <v>41487</v>
      </c>
      <c r="B119">
        <v>39</v>
      </c>
    </row>
    <row r="120" spans="1:2" x14ac:dyDescent="0.3">
      <c r="A120" s="10">
        <v>41518</v>
      </c>
      <c r="B120">
        <v>40</v>
      </c>
    </row>
    <row r="121" spans="1:2" x14ac:dyDescent="0.3">
      <c r="A121" s="10">
        <v>41548</v>
      </c>
      <c r="B121">
        <v>42</v>
      </c>
    </row>
    <row r="122" spans="1:2" x14ac:dyDescent="0.3">
      <c r="A122" s="10">
        <v>41579</v>
      </c>
      <c r="B122">
        <v>41</v>
      </c>
    </row>
    <row r="123" spans="1:2" x14ac:dyDescent="0.3">
      <c r="A123" s="10">
        <v>41609</v>
      </c>
      <c r="B123">
        <v>38</v>
      </c>
    </row>
    <row r="124" spans="1:2" x14ac:dyDescent="0.3">
      <c r="A124" s="10">
        <v>41640</v>
      </c>
      <c r="B124">
        <v>38</v>
      </c>
    </row>
    <row r="125" spans="1:2" x14ac:dyDescent="0.3">
      <c r="A125" s="10">
        <v>41671</v>
      </c>
      <c r="B125">
        <v>40</v>
      </c>
    </row>
    <row r="126" spans="1:2" x14ac:dyDescent="0.3">
      <c r="A126" s="10">
        <v>41699</v>
      </c>
      <c r="B126">
        <v>50</v>
      </c>
    </row>
    <row r="127" spans="1:2" x14ac:dyDescent="0.3">
      <c r="A127" s="10">
        <v>41730</v>
      </c>
      <c r="B127">
        <v>40</v>
      </c>
    </row>
    <row r="128" spans="1:2" x14ac:dyDescent="0.3">
      <c r="A128" s="10">
        <v>41760</v>
      </c>
      <c r="B128">
        <v>45</v>
      </c>
    </row>
    <row r="129" spans="1:2" x14ac:dyDescent="0.3">
      <c r="A129" s="10">
        <v>41791</v>
      </c>
      <c r="B129">
        <v>43</v>
      </c>
    </row>
    <row r="130" spans="1:2" x14ac:dyDescent="0.3">
      <c r="A130" s="10">
        <v>41821</v>
      </c>
      <c r="B130">
        <v>44</v>
      </c>
    </row>
    <row r="131" spans="1:2" x14ac:dyDescent="0.3">
      <c r="A131" s="10">
        <v>41852</v>
      </c>
      <c r="B131">
        <v>46</v>
      </c>
    </row>
    <row r="132" spans="1:2" x14ac:dyDescent="0.3">
      <c r="A132" s="10">
        <v>41883</v>
      </c>
      <c r="B132">
        <v>45</v>
      </c>
    </row>
    <row r="133" spans="1:2" x14ac:dyDescent="0.3">
      <c r="A133" s="10">
        <v>41913</v>
      </c>
      <c r="B133">
        <v>44</v>
      </c>
    </row>
    <row r="134" spans="1:2" x14ac:dyDescent="0.3">
      <c r="A134" s="10">
        <v>41944</v>
      </c>
      <c r="B134">
        <v>44</v>
      </c>
    </row>
    <row r="135" spans="1:2" x14ac:dyDescent="0.3">
      <c r="A135" s="10">
        <v>41974</v>
      </c>
      <c r="B135">
        <v>41</v>
      </c>
    </row>
    <row r="136" spans="1:2" x14ac:dyDescent="0.3">
      <c r="A136" s="10">
        <v>42005</v>
      </c>
      <c r="B136">
        <v>39</v>
      </c>
    </row>
    <row r="137" spans="1:2" x14ac:dyDescent="0.3">
      <c r="A137" s="10">
        <v>42036</v>
      </c>
      <c r="B137">
        <v>49</v>
      </c>
    </row>
    <row r="138" spans="1:2" x14ac:dyDescent="0.3">
      <c r="A138" s="10">
        <v>42064</v>
      </c>
      <c r="B138">
        <v>49</v>
      </c>
    </row>
    <row r="139" spans="1:2" x14ac:dyDescent="0.3">
      <c r="A139" s="10">
        <v>42095</v>
      </c>
      <c r="B139">
        <v>45</v>
      </c>
    </row>
    <row r="140" spans="1:2" x14ac:dyDescent="0.3">
      <c r="A140" s="10">
        <v>42125</v>
      </c>
      <c r="B140">
        <v>48</v>
      </c>
    </row>
    <row r="141" spans="1:2" x14ac:dyDescent="0.3">
      <c r="A141" s="10">
        <v>42156</v>
      </c>
      <c r="B141">
        <v>50</v>
      </c>
    </row>
    <row r="142" spans="1:2" x14ac:dyDescent="0.3">
      <c r="A142" s="10">
        <v>42186</v>
      </c>
      <c r="B142">
        <v>53</v>
      </c>
    </row>
    <row r="143" spans="1:2" x14ac:dyDescent="0.3">
      <c r="A143" s="10">
        <v>42217</v>
      </c>
      <c r="B143">
        <v>54</v>
      </c>
    </row>
    <row r="144" spans="1:2" x14ac:dyDescent="0.3">
      <c r="A144" s="10">
        <v>42248</v>
      </c>
      <c r="B144">
        <v>51</v>
      </c>
    </row>
    <row r="145" spans="1:7" x14ac:dyDescent="0.3">
      <c r="A145" s="10">
        <v>42278</v>
      </c>
      <c r="B145">
        <v>53</v>
      </c>
    </row>
    <row r="146" spans="1:7" x14ac:dyDescent="0.3">
      <c r="A146" s="10">
        <v>42309</v>
      </c>
      <c r="B146">
        <v>50</v>
      </c>
    </row>
    <row r="147" spans="1:7" x14ac:dyDescent="0.3">
      <c r="A147" s="10">
        <v>42339</v>
      </c>
      <c r="B147">
        <v>49</v>
      </c>
    </row>
    <row r="148" spans="1:7" x14ac:dyDescent="0.3">
      <c r="A148" s="10">
        <v>42370</v>
      </c>
      <c r="B148">
        <v>41</v>
      </c>
    </row>
    <row r="149" spans="1:7" x14ac:dyDescent="0.3">
      <c r="A149" s="10">
        <v>42401</v>
      </c>
      <c r="B149">
        <v>50</v>
      </c>
    </row>
    <row r="150" spans="1:7" x14ac:dyDescent="0.3">
      <c r="A150" s="10">
        <v>42430</v>
      </c>
      <c r="B150">
        <v>44</v>
      </c>
    </row>
    <row r="151" spans="1:7" x14ac:dyDescent="0.3">
      <c r="A151" s="10">
        <v>42461</v>
      </c>
      <c r="B151">
        <v>50</v>
      </c>
    </row>
    <row r="152" spans="1:7" x14ac:dyDescent="0.3">
      <c r="A152" s="10">
        <v>42491</v>
      </c>
      <c r="B152">
        <v>52</v>
      </c>
    </row>
    <row r="153" spans="1:7" x14ac:dyDescent="0.3">
      <c r="A153" s="10">
        <v>42522</v>
      </c>
      <c r="B153">
        <v>51</v>
      </c>
    </row>
    <row r="154" spans="1:7" x14ac:dyDescent="0.3">
      <c r="A154" s="10">
        <v>42552</v>
      </c>
      <c r="B154">
        <v>59</v>
      </c>
    </row>
    <row r="155" spans="1:7" x14ac:dyDescent="0.3">
      <c r="A155" s="10">
        <v>42583</v>
      </c>
      <c r="B155">
        <v>58</v>
      </c>
    </row>
    <row r="156" spans="1:7" x14ac:dyDescent="0.3">
      <c r="A156" s="10">
        <v>42614</v>
      </c>
      <c r="B156">
        <v>52</v>
      </c>
    </row>
    <row r="157" spans="1:7" x14ac:dyDescent="0.3">
      <c r="A157" s="10">
        <v>42644</v>
      </c>
      <c r="B157">
        <v>55</v>
      </c>
    </row>
    <row r="158" spans="1:7" x14ac:dyDescent="0.3">
      <c r="A158" s="10">
        <v>42675</v>
      </c>
      <c r="B158">
        <v>55</v>
      </c>
    </row>
    <row r="159" spans="1:7" x14ac:dyDescent="0.3">
      <c r="A159" s="15">
        <v>42705</v>
      </c>
      <c r="B159" s="16">
        <v>54</v>
      </c>
      <c r="C159" s="16"/>
      <c r="D159" s="16"/>
      <c r="E159" s="16"/>
    </row>
    <row r="160" spans="1:7" x14ac:dyDescent="0.3">
      <c r="A160" s="10">
        <v>42736</v>
      </c>
      <c r="B160">
        <v>47</v>
      </c>
      <c r="C160" t="s">
        <v>208</v>
      </c>
      <c r="D160" s="4" t="s">
        <v>199</v>
      </c>
      <c r="E160" s="4" t="s">
        <v>200</v>
      </c>
      <c r="F160" s="4" t="s">
        <v>201</v>
      </c>
      <c r="G160" s="4" t="s">
        <v>231</v>
      </c>
    </row>
    <row r="161" spans="1:7" x14ac:dyDescent="0.3">
      <c r="A161" s="10">
        <v>42767</v>
      </c>
      <c r="B161">
        <v>54</v>
      </c>
      <c r="D161" s="4">
        <f>MAX(B160:B235)</f>
        <v>100</v>
      </c>
      <c r="E161" s="4">
        <f>MIN(B160:B235)</f>
        <v>25</v>
      </c>
      <c r="F161" s="4">
        <f>AVERAGE(B160:B235)</f>
        <v>65.14473684210526</v>
      </c>
      <c r="G161" s="4">
        <f>STDEV(B160:B235)</f>
        <v>14.085173242213177</v>
      </c>
    </row>
    <row r="162" spans="1:7" x14ac:dyDescent="0.3">
      <c r="A162" s="10">
        <v>42795</v>
      </c>
      <c r="B162">
        <v>56</v>
      </c>
    </row>
    <row r="163" spans="1:7" x14ac:dyDescent="0.3">
      <c r="A163" s="10">
        <v>42826</v>
      </c>
      <c r="B163">
        <v>51</v>
      </c>
    </row>
    <row r="164" spans="1:7" x14ac:dyDescent="0.3">
      <c r="A164" s="10">
        <v>42856</v>
      </c>
      <c r="B164">
        <v>58</v>
      </c>
    </row>
    <row r="165" spans="1:7" x14ac:dyDescent="0.3">
      <c r="A165" s="10">
        <v>42887</v>
      </c>
      <c r="B165">
        <v>61</v>
      </c>
    </row>
    <row r="166" spans="1:7" x14ac:dyDescent="0.3">
      <c r="A166" s="10">
        <v>42917</v>
      </c>
      <c r="B166">
        <v>65</v>
      </c>
    </row>
    <row r="167" spans="1:7" x14ac:dyDescent="0.3">
      <c r="A167" s="10">
        <v>42948</v>
      </c>
      <c r="B167">
        <v>66</v>
      </c>
    </row>
    <row r="168" spans="1:7" x14ac:dyDescent="0.3">
      <c r="A168" s="10">
        <v>42979</v>
      </c>
      <c r="B168">
        <v>64</v>
      </c>
    </row>
    <row r="169" spans="1:7" x14ac:dyDescent="0.3">
      <c r="A169" s="10">
        <v>43009</v>
      </c>
      <c r="B169">
        <v>59</v>
      </c>
    </row>
    <row r="170" spans="1:7" x14ac:dyDescent="0.3">
      <c r="A170" s="10">
        <v>43040</v>
      </c>
      <c r="B170">
        <v>63</v>
      </c>
    </row>
    <row r="171" spans="1:7" x14ac:dyDescent="0.3">
      <c r="A171" s="10">
        <v>43070</v>
      </c>
      <c r="B171">
        <v>59</v>
      </c>
    </row>
    <row r="172" spans="1:7" x14ac:dyDescent="0.3">
      <c r="A172" s="10">
        <v>43101</v>
      </c>
      <c r="B172">
        <v>56</v>
      </c>
    </row>
    <row r="173" spans="1:7" x14ac:dyDescent="0.3">
      <c r="A173" s="10">
        <v>43132</v>
      </c>
      <c r="B173">
        <v>60</v>
      </c>
    </row>
    <row r="174" spans="1:7" x14ac:dyDescent="0.3">
      <c r="A174" s="10">
        <v>43160</v>
      </c>
      <c r="B174">
        <v>60</v>
      </c>
    </row>
    <row r="175" spans="1:7" x14ac:dyDescent="0.3">
      <c r="A175" s="10">
        <v>43191</v>
      </c>
      <c r="B175">
        <v>61</v>
      </c>
    </row>
    <row r="176" spans="1:7" x14ac:dyDescent="0.3">
      <c r="A176" s="10">
        <v>43221</v>
      </c>
      <c r="B176">
        <v>65</v>
      </c>
    </row>
    <row r="177" spans="1:2" x14ac:dyDescent="0.3">
      <c r="A177" s="10">
        <v>43252</v>
      </c>
      <c r="B177">
        <v>65</v>
      </c>
    </row>
    <row r="178" spans="1:2" x14ac:dyDescent="0.3">
      <c r="A178" s="10">
        <v>43282</v>
      </c>
      <c r="B178">
        <v>71</v>
      </c>
    </row>
    <row r="179" spans="1:2" x14ac:dyDescent="0.3">
      <c r="A179" s="10">
        <v>43313</v>
      </c>
      <c r="B179">
        <v>77</v>
      </c>
    </row>
    <row r="180" spans="1:2" x14ac:dyDescent="0.3">
      <c r="A180" s="10">
        <v>43344</v>
      </c>
      <c r="B180">
        <v>64</v>
      </c>
    </row>
    <row r="181" spans="1:2" x14ac:dyDescent="0.3">
      <c r="A181" s="10">
        <v>43374</v>
      </c>
      <c r="B181">
        <v>68</v>
      </c>
    </row>
    <row r="182" spans="1:2" x14ac:dyDescent="0.3">
      <c r="A182" s="10">
        <v>43405</v>
      </c>
      <c r="B182">
        <v>68</v>
      </c>
    </row>
    <row r="183" spans="1:2" x14ac:dyDescent="0.3">
      <c r="A183" s="10">
        <v>43435</v>
      </c>
      <c r="B183">
        <v>64</v>
      </c>
    </row>
    <row r="184" spans="1:2" x14ac:dyDescent="0.3">
      <c r="A184" s="10">
        <v>43466</v>
      </c>
      <c r="B184">
        <v>60</v>
      </c>
    </row>
    <row r="185" spans="1:2" x14ac:dyDescent="0.3">
      <c r="A185" s="10">
        <v>43497</v>
      </c>
      <c r="B185">
        <v>66</v>
      </c>
    </row>
    <row r="186" spans="1:2" x14ac:dyDescent="0.3">
      <c r="A186" s="10">
        <v>43525</v>
      </c>
      <c r="B186">
        <v>63</v>
      </c>
    </row>
    <row r="187" spans="1:2" x14ac:dyDescent="0.3">
      <c r="A187" s="10">
        <v>43556</v>
      </c>
      <c r="B187">
        <v>66</v>
      </c>
    </row>
    <row r="188" spans="1:2" x14ac:dyDescent="0.3">
      <c r="A188" s="10">
        <v>43586</v>
      </c>
      <c r="B188">
        <v>71</v>
      </c>
    </row>
    <row r="189" spans="1:2" x14ac:dyDescent="0.3">
      <c r="A189" s="10">
        <v>43617</v>
      </c>
      <c r="B189">
        <v>74</v>
      </c>
    </row>
    <row r="190" spans="1:2" x14ac:dyDescent="0.3">
      <c r="A190" s="10">
        <v>43647</v>
      </c>
      <c r="B190">
        <v>82</v>
      </c>
    </row>
    <row r="191" spans="1:2" x14ac:dyDescent="0.3">
      <c r="A191" s="10">
        <v>43678</v>
      </c>
      <c r="B191">
        <v>84</v>
      </c>
    </row>
    <row r="192" spans="1:2" x14ac:dyDescent="0.3">
      <c r="A192" s="10">
        <v>43709</v>
      </c>
      <c r="B192">
        <v>75</v>
      </c>
    </row>
    <row r="193" spans="1:2" x14ac:dyDescent="0.3">
      <c r="A193" s="10">
        <v>43739</v>
      </c>
      <c r="B193">
        <v>73</v>
      </c>
    </row>
    <row r="194" spans="1:2" x14ac:dyDescent="0.3">
      <c r="A194" s="10">
        <v>43770</v>
      </c>
      <c r="B194">
        <v>73</v>
      </c>
    </row>
    <row r="195" spans="1:2" x14ac:dyDescent="0.3">
      <c r="A195" s="10">
        <v>43800</v>
      </c>
      <c r="B195">
        <v>73</v>
      </c>
    </row>
    <row r="196" spans="1:2" x14ac:dyDescent="0.3">
      <c r="A196" s="10">
        <v>43831</v>
      </c>
      <c r="B196">
        <v>64</v>
      </c>
    </row>
    <row r="197" spans="1:2" x14ac:dyDescent="0.3">
      <c r="A197" s="10">
        <v>43862</v>
      </c>
      <c r="B197">
        <v>73</v>
      </c>
    </row>
    <row r="198" spans="1:2" x14ac:dyDescent="0.3">
      <c r="A198" s="10">
        <v>43891</v>
      </c>
      <c r="B198">
        <v>41</v>
      </c>
    </row>
    <row r="199" spans="1:2" x14ac:dyDescent="0.3">
      <c r="A199" s="10">
        <v>43922</v>
      </c>
      <c r="B199">
        <v>25</v>
      </c>
    </row>
    <row r="200" spans="1:2" x14ac:dyDescent="0.3">
      <c r="A200" s="10">
        <v>43952</v>
      </c>
      <c r="B200">
        <v>47</v>
      </c>
    </row>
    <row r="201" spans="1:2" x14ac:dyDescent="0.3">
      <c r="A201" s="10">
        <v>43983</v>
      </c>
      <c r="B201">
        <v>70</v>
      </c>
    </row>
    <row r="202" spans="1:2" x14ac:dyDescent="0.3">
      <c r="A202" s="10">
        <v>44013</v>
      </c>
      <c r="B202">
        <v>90</v>
      </c>
    </row>
    <row r="203" spans="1:2" x14ac:dyDescent="0.3">
      <c r="A203" s="10">
        <v>44044</v>
      </c>
      <c r="B203">
        <v>100</v>
      </c>
    </row>
    <row r="204" spans="1:2" x14ac:dyDescent="0.3">
      <c r="A204" s="10">
        <v>44075</v>
      </c>
      <c r="B204">
        <v>75</v>
      </c>
    </row>
    <row r="205" spans="1:2" x14ac:dyDescent="0.3">
      <c r="A205" s="10">
        <v>44105</v>
      </c>
      <c r="B205">
        <v>72</v>
      </c>
    </row>
    <row r="206" spans="1:2" x14ac:dyDescent="0.3">
      <c r="A206" s="10">
        <v>44136</v>
      </c>
      <c r="B206">
        <v>44</v>
      </c>
    </row>
    <row r="207" spans="1:2" x14ac:dyDescent="0.3">
      <c r="A207" s="10">
        <v>44166</v>
      </c>
      <c r="B207">
        <v>40</v>
      </c>
    </row>
    <row r="208" spans="1:2" x14ac:dyDescent="0.3">
      <c r="A208" s="10">
        <v>44197</v>
      </c>
      <c r="B208">
        <v>32</v>
      </c>
    </row>
    <row r="209" spans="1:2" x14ac:dyDescent="0.3">
      <c r="A209" s="10">
        <v>44228</v>
      </c>
      <c r="B209">
        <v>35</v>
      </c>
    </row>
    <row r="210" spans="1:2" x14ac:dyDescent="0.3">
      <c r="A210" s="10">
        <v>44256</v>
      </c>
      <c r="B210">
        <v>36</v>
      </c>
    </row>
    <row r="211" spans="1:2" x14ac:dyDescent="0.3">
      <c r="A211" s="10">
        <v>44287</v>
      </c>
      <c r="B211">
        <v>42</v>
      </c>
    </row>
    <row r="212" spans="1:2" x14ac:dyDescent="0.3">
      <c r="A212" s="10">
        <v>44317</v>
      </c>
      <c r="B212">
        <v>67</v>
      </c>
    </row>
    <row r="213" spans="1:2" x14ac:dyDescent="0.3">
      <c r="A213" s="10">
        <v>44348</v>
      </c>
      <c r="B213">
        <v>81</v>
      </c>
    </row>
    <row r="214" spans="1:2" x14ac:dyDescent="0.3">
      <c r="A214" s="10">
        <v>44378</v>
      </c>
      <c r="B214">
        <v>94</v>
      </c>
    </row>
    <row r="215" spans="1:2" x14ac:dyDescent="0.3">
      <c r="A215" s="10">
        <v>44409</v>
      </c>
      <c r="B215">
        <v>95</v>
      </c>
    </row>
    <row r="216" spans="1:2" x14ac:dyDescent="0.3">
      <c r="A216" s="10">
        <v>44440</v>
      </c>
      <c r="B216">
        <v>84</v>
      </c>
    </row>
    <row r="217" spans="1:2" x14ac:dyDescent="0.3">
      <c r="A217" s="10">
        <v>44470</v>
      </c>
      <c r="B217">
        <v>72</v>
      </c>
    </row>
    <row r="218" spans="1:2" x14ac:dyDescent="0.3">
      <c r="A218" s="10">
        <v>44501</v>
      </c>
      <c r="B218">
        <v>64</v>
      </c>
    </row>
    <row r="219" spans="1:2" x14ac:dyDescent="0.3">
      <c r="A219" s="10">
        <v>44531</v>
      </c>
      <c r="B219">
        <v>65</v>
      </c>
    </row>
    <row r="220" spans="1:2" x14ac:dyDescent="0.3">
      <c r="A220" s="10">
        <v>44562</v>
      </c>
      <c r="B220">
        <v>61</v>
      </c>
    </row>
    <row r="221" spans="1:2" x14ac:dyDescent="0.3">
      <c r="A221" s="10">
        <v>44593</v>
      </c>
      <c r="B221">
        <v>70</v>
      </c>
    </row>
    <row r="222" spans="1:2" x14ac:dyDescent="0.3">
      <c r="A222" s="10">
        <v>44621</v>
      </c>
      <c r="B222">
        <v>70</v>
      </c>
    </row>
    <row r="223" spans="1:2" x14ac:dyDescent="0.3">
      <c r="A223" s="10">
        <v>44652</v>
      </c>
      <c r="B223">
        <v>69</v>
      </c>
    </row>
    <row r="224" spans="1:2" x14ac:dyDescent="0.3">
      <c r="A224" s="10">
        <v>44682</v>
      </c>
      <c r="B224">
        <v>75</v>
      </c>
    </row>
    <row r="225" spans="1:2" x14ac:dyDescent="0.3">
      <c r="A225" s="10">
        <v>44713</v>
      </c>
      <c r="B225">
        <v>78</v>
      </c>
    </row>
    <row r="226" spans="1:2" x14ac:dyDescent="0.3">
      <c r="A226" s="10">
        <v>44743</v>
      </c>
      <c r="B226">
        <v>84</v>
      </c>
    </row>
    <row r="227" spans="1:2" x14ac:dyDescent="0.3">
      <c r="A227" s="10">
        <v>44774</v>
      </c>
      <c r="B227">
        <v>83</v>
      </c>
    </row>
    <row r="228" spans="1:2" x14ac:dyDescent="0.3">
      <c r="A228" s="10">
        <v>44805</v>
      </c>
      <c r="B228">
        <v>67</v>
      </c>
    </row>
    <row r="229" spans="1:2" x14ac:dyDescent="0.3">
      <c r="A229" s="10">
        <v>44835</v>
      </c>
      <c r="B229">
        <v>70</v>
      </c>
    </row>
    <row r="230" spans="1:2" x14ac:dyDescent="0.3">
      <c r="A230" s="10">
        <v>44866</v>
      </c>
      <c r="B230">
        <v>66</v>
      </c>
    </row>
    <row r="231" spans="1:2" x14ac:dyDescent="0.3">
      <c r="A231" s="10">
        <v>44896</v>
      </c>
      <c r="B231">
        <v>60</v>
      </c>
    </row>
    <row r="232" spans="1:2" x14ac:dyDescent="0.3">
      <c r="A232" s="10">
        <v>44927</v>
      </c>
      <c r="B232">
        <v>58</v>
      </c>
    </row>
    <row r="233" spans="1:2" x14ac:dyDescent="0.3">
      <c r="A233" s="10">
        <v>44958</v>
      </c>
      <c r="B233">
        <v>65</v>
      </c>
    </row>
    <row r="234" spans="1:2" x14ac:dyDescent="0.3">
      <c r="A234" s="10">
        <v>44986</v>
      </c>
      <c r="B234">
        <v>62</v>
      </c>
    </row>
    <row r="235" spans="1:2" x14ac:dyDescent="0.3">
      <c r="A235" s="10">
        <v>45017</v>
      </c>
      <c r="B235">
        <v>63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F90E2-3F81-466A-98B0-037FADFBE294}">
  <dimension ref="A1:G235"/>
  <sheetViews>
    <sheetView topLeftCell="A153" workbookViewId="0">
      <selection activeCell="G5" sqref="G5"/>
    </sheetView>
  </sheetViews>
  <sheetFormatPr defaultColWidth="8.88671875" defaultRowHeight="14.4" x14ac:dyDescent="0.3"/>
  <sheetData>
    <row r="1" spans="1:7" x14ac:dyDescent="0.3">
      <c r="A1" t="s">
        <v>218</v>
      </c>
      <c r="B1" t="s">
        <v>219</v>
      </c>
    </row>
    <row r="3" spans="1:7" x14ac:dyDescent="0.3">
      <c r="A3" t="s">
        <v>214</v>
      </c>
      <c r="B3" t="s">
        <v>243</v>
      </c>
      <c r="C3" t="s">
        <v>207</v>
      </c>
      <c r="D3" s="4" t="s">
        <v>199</v>
      </c>
      <c r="E3" s="4" t="s">
        <v>200</v>
      </c>
      <c r="F3" s="4" t="s">
        <v>201</v>
      </c>
      <c r="G3" s="4" t="s">
        <v>231</v>
      </c>
    </row>
    <row r="4" spans="1:7" x14ac:dyDescent="0.3">
      <c r="A4" s="10">
        <v>37987</v>
      </c>
      <c r="B4">
        <v>0</v>
      </c>
      <c r="D4" s="4">
        <f>MAX(B4:B171)</f>
        <v>100</v>
      </c>
      <c r="E4" s="4">
        <f>MIN(B4:B171)</f>
        <v>0</v>
      </c>
      <c r="F4" s="4">
        <f>AVERAGE(B4:B171)</f>
        <v>1.5595238095238095</v>
      </c>
      <c r="G4" s="4">
        <f>STDEV(B4:B171)</f>
        <v>7.7031002242797006</v>
      </c>
    </row>
    <row r="5" spans="1:7" x14ac:dyDescent="0.3">
      <c r="A5" s="10">
        <v>38018</v>
      </c>
      <c r="B5">
        <v>0</v>
      </c>
    </row>
    <row r="6" spans="1:7" x14ac:dyDescent="0.3">
      <c r="A6" s="10">
        <v>38047</v>
      </c>
      <c r="B6">
        <v>0</v>
      </c>
    </row>
    <row r="7" spans="1:7" x14ac:dyDescent="0.3">
      <c r="A7" s="10">
        <v>38078</v>
      </c>
      <c r="B7">
        <v>0</v>
      </c>
    </row>
    <row r="8" spans="1:7" x14ac:dyDescent="0.3">
      <c r="A8" s="10">
        <v>38108</v>
      </c>
      <c r="B8">
        <v>0</v>
      </c>
    </row>
    <row r="9" spans="1:7" x14ac:dyDescent="0.3">
      <c r="A9" s="10">
        <v>38139</v>
      </c>
      <c r="B9">
        <v>0</v>
      </c>
    </row>
    <row r="10" spans="1:7" x14ac:dyDescent="0.3">
      <c r="A10" s="10">
        <v>38169</v>
      </c>
      <c r="B10">
        <v>0</v>
      </c>
    </row>
    <row r="11" spans="1:7" x14ac:dyDescent="0.3">
      <c r="A11" s="10">
        <v>38200</v>
      </c>
      <c r="B11">
        <v>0</v>
      </c>
    </row>
    <row r="12" spans="1:7" x14ac:dyDescent="0.3">
      <c r="A12" s="10">
        <v>38231</v>
      </c>
      <c r="B12">
        <v>0</v>
      </c>
    </row>
    <row r="13" spans="1:7" x14ac:dyDescent="0.3">
      <c r="A13" s="10">
        <v>38261</v>
      </c>
      <c r="B13">
        <v>0</v>
      </c>
    </row>
    <row r="14" spans="1:7" x14ac:dyDescent="0.3">
      <c r="A14" s="10">
        <v>38292</v>
      </c>
      <c r="B14">
        <v>0</v>
      </c>
    </row>
    <row r="15" spans="1:7" x14ac:dyDescent="0.3">
      <c r="A15" s="10">
        <v>38322</v>
      </c>
      <c r="B15">
        <v>0</v>
      </c>
    </row>
    <row r="16" spans="1:7" x14ac:dyDescent="0.3">
      <c r="A16" s="10">
        <v>38353</v>
      </c>
      <c r="B16">
        <v>0</v>
      </c>
    </row>
    <row r="17" spans="1:2" x14ac:dyDescent="0.3">
      <c r="A17" s="10">
        <v>38384</v>
      </c>
      <c r="B17">
        <v>5</v>
      </c>
    </row>
    <row r="18" spans="1:2" x14ac:dyDescent="0.3">
      <c r="A18" s="10">
        <v>38412</v>
      </c>
      <c r="B18">
        <v>0</v>
      </c>
    </row>
    <row r="19" spans="1:2" x14ac:dyDescent="0.3">
      <c r="A19" s="10">
        <v>38443</v>
      </c>
      <c r="B19">
        <v>0</v>
      </c>
    </row>
    <row r="20" spans="1:2" x14ac:dyDescent="0.3">
      <c r="A20" s="10">
        <v>38473</v>
      </c>
      <c r="B20">
        <v>0</v>
      </c>
    </row>
    <row r="21" spans="1:2" x14ac:dyDescent="0.3">
      <c r="A21" s="10">
        <v>38504</v>
      </c>
      <c r="B21">
        <v>0</v>
      </c>
    </row>
    <row r="22" spans="1:2" x14ac:dyDescent="0.3">
      <c r="A22" s="10">
        <v>38534</v>
      </c>
      <c r="B22">
        <v>6</v>
      </c>
    </row>
    <row r="23" spans="1:2" x14ac:dyDescent="0.3">
      <c r="A23" s="10">
        <v>38565</v>
      </c>
      <c r="B23">
        <v>0</v>
      </c>
    </row>
    <row r="24" spans="1:2" x14ac:dyDescent="0.3">
      <c r="A24" s="10">
        <v>38596</v>
      </c>
      <c r="B24">
        <v>0</v>
      </c>
    </row>
    <row r="25" spans="1:2" x14ac:dyDescent="0.3">
      <c r="A25" s="10">
        <v>38626</v>
      </c>
      <c r="B25">
        <v>8</v>
      </c>
    </row>
    <row r="26" spans="1:2" x14ac:dyDescent="0.3">
      <c r="A26" s="10">
        <v>38657</v>
      </c>
      <c r="B26">
        <v>0</v>
      </c>
    </row>
    <row r="27" spans="1:2" x14ac:dyDescent="0.3">
      <c r="A27" s="10">
        <v>38687</v>
      </c>
      <c r="B27">
        <v>0</v>
      </c>
    </row>
    <row r="28" spans="1:2" x14ac:dyDescent="0.3">
      <c r="A28" s="10">
        <v>38718</v>
      </c>
      <c r="B28">
        <v>100</v>
      </c>
    </row>
    <row r="29" spans="1:2" x14ac:dyDescent="0.3">
      <c r="A29" s="10">
        <v>38749</v>
      </c>
      <c r="B29">
        <v>0</v>
      </c>
    </row>
    <row r="30" spans="1:2" x14ac:dyDescent="0.3">
      <c r="A30" s="10">
        <v>38777</v>
      </c>
      <c r="B30">
        <v>2</v>
      </c>
    </row>
    <row r="31" spans="1:2" x14ac:dyDescent="0.3">
      <c r="A31" s="10">
        <v>38808</v>
      </c>
      <c r="B31">
        <v>3</v>
      </c>
    </row>
    <row r="32" spans="1:2" x14ac:dyDescent="0.3">
      <c r="A32" s="10">
        <v>38838</v>
      </c>
      <c r="B32">
        <v>2</v>
      </c>
    </row>
    <row r="33" spans="1:2" x14ac:dyDescent="0.3">
      <c r="A33" s="10">
        <v>38869</v>
      </c>
      <c r="B33">
        <v>0</v>
      </c>
    </row>
    <row r="34" spans="1:2" x14ac:dyDescent="0.3">
      <c r="A34" s="10">
        <v>38899</v>
      </c>
      <c r="B34">
        <v>0</v>
      </c>
    </row>
    <row r="35" spans="1:2" x14ac:dyDescent="0.3">
      <c r="A35" s="10">
        <v>38930</v>
      </c>
      <c r="B35">
        <v>2</v>
      </c>
    </row>
    <row r="36" spans="1:2" x14ac:dyDescent="0.3">
      <c r="A36" s="10">
        <v>38961</v>
      </c>
      <c r="B36">
        <v>2</v>
      </c>
    </row>
    <row r="37" spans="1:2" x14ac:dyDescent="0.3">
      <c r="A37" s="10">
        <v>38991</v>
      </c>
      <c r="B37">
        <v>2</v>
      </c>
    </row>
    <row r="38" spans="1:2" x14ac:dyDescent="0.3">
      <c r="A38" s="10">
        <v>39022</v>
      </c>
      <c r="B38">
        <v>0</v>
      </c>
    </row>
    <row r="39" spans="1:2" x14ac:dyDescent="0.3">
      <c r="A39" s="10">
        <v>39052</v>
      </c>
      <c r="B39">
        <v>2</v>
      </c>
    </row>
    <row r="40" spans="1:2" x14ac:dyDescent="0.3">
      <c r="A40" s="10">
        <v>39083</v>
      </c>
      <c r="B40">
        <v>0</v>
      </c>
    </row>
    <row r="41" spans="1:2" x14ac:dyDescent="0.3">
      <c r="A41" s="10">
        <v>39114</v>
      </c>
      <c r="B41">
        <v>0</v>
      </c>
    </row>
    <row r="42" spans="1:2" x14ac:dyDescent="0.3">
      <c r="A42" s="10">
        <v>39142</v>
      </c>
      <c r="B42">
        <v>2</v>
      </c>
    </row>
    <row r="43" spans="1:2" x14ac:dyDescent="0.3">
      <c r="A43" s="10">
        <v>39173</v>
      </c>
      <c r="B43">
        <v>2</v>
      </c>
    </row>
    <row r="44" spans="1:2" x14ac:dyDescent="0.3">
      <c r="A44" s="10">
        <v>39203</v>
      </c>
      <c r="B44">
        <v>0</v>
      </c>
    </row>
    <row r="45" spans="1:2" x14ac:dyDescent="0.3">
      <c r="A45" s="10">
        <v>39234</v>
      </c>
      <c r="B45">
        <v>1</v>
      </c>
    </row>
    <row r="46" spans="1:2" x14ac:dyDescent="0.3">
      <c r="A46" s="10">
        <v>39264</v>
      </c>
      <c r="B46">
        <v>0</v>
      </c>
    </row>
    <row r="47" spans="1:2" x14ac:dyDescent="0.3">
      <c r="A47" s="10">
        <v>39295</v>
      </c>
      <c r="B47">
        <v>0</v>
      </c>
    </row>
    <row r="48" spans="1:2" x14ac:dyDescent="0.3">
      <c r="A48" s="10">
        <v>39326</v>
      </c>
      <c r="B48">
        <v>2</v>
      </c>
    </row>
    <row r="49" spans="1:2" x14ac:dyDescent="0.3">
      <c r="A49" s="10">
        <v>39356</v>
      </c>
      <c r="B49">
        <v>1</v>
      </c>
    </row>
    <row r="50" spans="1:2" x14ac:dyDescent="0.3">
      <c r="A50" s="10">
        <v>39387</v>
      </c>
      <c r="B50">
        <v>1</v>
      </c>
    </row>
    <row r="51" spans="1:2" x14ac:dyDescent="0.3">
      <c r="A51" s="10">
        <v>39417</v>
      </c>
      <c r="B51">
        <v>0</v>
      </c>
    </row>
    <row r="52" spans="1:2" x14ac:dyDescent="0.3">
      <c r="A52" s="10">
        <v>39448</v>
      </c>
      <c r="B52">
        <v>1</v>
      </c>
    </row>
    <row r="53" spans="1:2" x14ac:dyDescent="0.3">
      <c r="A53" s="10">
        <v>39479</v>
      </c>
      <c r="B53">
        <v>0</v>
      </c>
    </row>
    <row r="54" spans="1:2" x14ac:dyDescent="0.3">
      <c r="A54" s="10">
        <v>39508</v>
      </c>
      <c r="B54">
        <v>2</v>
      </c>
    </row>
    <row r="55" spans="1:2" x14ac:dyDescent="0.3">
      <c r="A55" s="10">
        <v>39539</v>
      </c>
      <c r="B55">
        <v>2</v>
      </c>
    </row>
    <row r="56" spans="1:2" x14ac:dyDescent="0.3">
      <c r="A56" s="10">
        <v>39569</v>
      </c>
      <c r="B56">
        <v>1</v>
      </c>
    </row>
    <row r="57" spans="1:2" x14ac:dyDescent="0.3">
      <c r="A57" s="10">
        <v>39600</v>
      </c>
      <c r="B57">
        <v>2</v>
      </c>
    </row>
    <row r="58" spans="1:2" x14ac:dyDescent="0.3">
      <c r="A58" s="10">
        <v>39630</v>
      </c>
      <c r="B58">
        <v>1</v>
      </c>
    </row>
    <row r="59" spans="1:2" x14ac:dyDescent="0.3">
      <c r="A59" s="10">
        <v>39661</v>
      </c>
      <c r="B59">
        <v>0</v>
      </c>
    </row>
    <row r="60" spans="1:2" x14ac:dyDescent="0.3">
      <c r="A60" s="10">
        <v>39692</v>
      </c>
      <c r="B60">
        <v>1</v>
      </c>
    </row>
    <row r="61" spans="1:2" x14ac:dyDescent="0.3">
      <c r="A61" s="10">
        <v>39722</v>
      </c>
      <c r="B61">
        <v>2</v>
      </c>
    </row>
    <row r="62" spans="1:2" x14ac:dyDescent="0.3">
      <c r="A62" s="10">
        <v>39753</v>
      </c>
      <c r="B62">
        <v>1</v>
      </c>
    </row>
    <row r="63" spans="1:2" x14ac:dyDescent="0.3">
      <c r="A63" s="10">
        <v>39783</v>
      </c>
      <c r="B63">
        <v>1</v>
      </c>
    </row>
    <row r="64" spans="1:2" x14ac:dyDescent="0.3">
      <c r="A64" s="10">
        <v>39814</v>
      </c>
      <c r="B64">
        <v>0</v>
      </c>
    </row>
    <row r="65" spans="1:2" x14ac:dyDescent="0.3">
      <c r="A65" s="10">
        <v>39845</v>
      </c>
      <c r="B65">
        <v>1</v>
      </c>
    </row>
    <row r="66" spans="1:2" x14ac:dyDescent="0.3">
      <c r="A66" s="10">
        <v>39873</v>
      </c>
      <c r="B66">
        <v>1</v>
      </c>
    </row>
    <row r="67" spans="1:2" x14ac:dyDescent="0.3">
      <c r="A67" s="10">
        <v>39904</v>
      </c>
      <c r="B67">
        <v>1</v>
      </c>
    </row>
    <row r="68" spans="1:2" x14ac:dyDescent="0.3">
      <c r="A68" s="10">
        <v>39934</v>
      </c>
      <c r="B68">
        <v>0</v>
      </c>
    </row>
    <row r="69" spans="1:2" x14ac:dyDescent="0.3">
      <c r="A69" s="10">
        <v>39965</v>
      </c>
      <c r="B69">
        <v>0</v>
      </c>
    </row>
    <row r="70" spans="1:2" x14ac:dyDescent="0.3">
      <c r="A70" s="10">
        <v>39995</v>
      </c>
      <c r="B70">
        <v>0</v>
      </c>
    </row>
    <row r="71" spans="1:2" x14ac:dyDescent="0.3">
      <c r="A71" s="10">
        <v>40026</v>
      </c>
      <c r="B71">
        <v>1</v>
      </c>
    </row>
    <row r="72" spans="1:2" x14ac:dyDescent="0.3">
      <c r="A72" s="10">
        <v>40057</v>
      </c>
      <c r="B72">
        <v>1</v>
      </c>
    </row>
    <row r="73" spans="1:2" x14ac:dyDescent="0.3">
      <c r="A73" s="10">
        <v>40087</v>
      </c>
      <c r="B73">
        <v>1</v>
      </c>
    </row>
    <row r="74" spans="1:2" x14ac:dyDescent="0.3">
      <c r="A74" s="10">
        <v>40118</v>
      </c>
      <c r="B74">
        <v>1</v>
      </c>
    </row>
    <row r="75" spans="1:2" x14ac:dyDescent="0.3">
      <c r="A75" s="10">
        <v>40148</v>
      </c>
      <c r="B75">
        <v>1</v>
      </c>
    </row>
    <row r="76" spans="1:2" x14ac:dyDescent="0.3">
      <c r="A76" s="10">
        <v>40179</v>
      </c>
      <c r="B76">
        <v>0</v>
      </c>
    </row>
    <row r="77" spans="1:2" x14ac:dyDescent="0.3">
      <c r="A77" s="10">
        <v>40210</v>
      </c>
      <c r="B77">
        <v>1</v>
      </c>
    </row>
    <row r="78" spans="1:2" x14ac:dyDescent="0.3">
      <c r="A78" s="10">
        <v>40238</v>
      </c>
      <c r="B78">
        <v>2</v>
      </c>
    </row>
    <row r="79" spans="1:2" x14ac:dyDescent="0.3">
      <c r="A79" s="10">
        <v>40269</v>
      </c>
      <c r="B79">
        <v>2</v>
      </c>
    </row>
    <row r="80" spans="1:2" x14ac:dyDescent="0.3">
      <c r="A80" s="10">
        <v>40299</v>
      </c>
      <c r="B80">
        <v>0</v>
      </c>
    </row>
    <row r="81" spans="1:2" x14ac:dyDescent="0.3">
      <c r="A81" s="10">
        <v>40330</v>
      </c>
      <c r="B81">
        <v>1</v>
      </c>
    </row>
    <row r="82" spans="1:2" x14ac:dyDescent="0.3">
      <c r="A82" s="10">
        <v>40360</v>
      </c>
      <c r="B82">
        <v>1</v>
      </c>
    </row>
    <row r="83" spans="1:2" x14ac:dyDescent="0.3">
      <c r="A83" s="10">
        <v>40391</v>
      </c>
      <c r="B83">
        <v>1</v>
      </c>
    </row>
    <row r="84" spans="1:2" x14ac:dyDescent="0.3">
      <c r="A84" s="10">
        <v>40422</v>
      </c>
      <c r="B84">
        <v>2</v>
      </c>
    </row>
    <row r="85" spans="1:2" x14ac:dyDescent="0.3">
      <c r="A85" s="10">
        <v>40452</v>
      </c>
      <c r="B85">
        <v>1</v>
      </c>
    </row>
    <row r="86" spans="1:2" x14ac:dyDescent="0.3">
      <c r="A86" s="10">
        <v>40483</v>
      </c>
      <c r="B86">
        <v>1</v>
      </c>
    </row>
    <row r="87" spans="1:2" x14ac:dyDescent="0.3">
      <c r="A87" s="10">
        <v>40513</v>
      </c>
      <c r="B87">
        <v>2</v>
      </c>
    </row>
    <row r="88" spans="1:2" x14ac:dyDescent="0.3">
      <c r="A88" s="10">
        <v>40544</v>
      </c>
      <c r="B88">
        <v>1</v>
      </c>
    </row>
    <row r="89" spans="1:2" x14ac:dyDescent="0.3">
      <c r="A89" s="10">
        <v>40575</v>
      </c>
      <c r="B89">
        <v>1</v>
      </c>
    </row>
    <row r="90" spans="1:2" x14ac:dyDescent="0.3">
      <c r="A90" s="10">
        <v>40603</v>
      </c>
      <c r="B90">
        <v>3</v>
      </c>
    </row>
    <row r="91" spans="1:2" x14ac:dyDescent="0.3">
      <c r="A91" s="10">
        <v>40634</v>
      </c>
      <c r="B91">
        <v>1</v>
      </c>
    </row>
    <row r="92" spans="1:2" x14ac:dyDescent="0.3">
      <c r="A92" s="10">
        <v>40664</v>
      </c>
      <c r="B92">
        <v>1</v>
      </c>
    </row>
    <row r="93" spans="1:2" x14ac:dyDescent="0.3">
      <c r="A93" s="10">
        <v>40695</v>
      </c>
      <c r="B93">
        <v>1</v>
      </c>
    </row>
    <row r="94" spans="1:2" x14ac:dyDescent="0.3">
      <c r="A94" s="10">
        <v>40725</v>
      </c>
      <c r="B94">
        <v>0</v>
      </c>
    </row>
    <row r="95" spans="1:2" x14ac:dyDescent="0.3">
      <c r="A95" s="10">
        <v>40756</v>
      </c>
      <c r="B95">
        <v>1</v>
      </c>
    </row>
    <row r="96" spans="1:2" x14ac:dyDescent="0.3">
      <c r="A96" s="10">
        <v>40787</v>
      </c>
      <c r="B96">
        <v>1</v>
      </c>
    </row>
    <row r="97" spans="1:2" x14ac:dyDescent="0.3">
      <c r="A97" s="10">
        <v>40817</v>
      </c>
      <c r="B97">
        <v>1</v>
      </c>
    </row>
    <row r="98" spans="1:2" x14ac:dyDescent="0.3">
      <c r="A98" s="10">
        <v>40848</v>
      </c>
      <c r="B98">
        <v>2</v>
      </c>
    </row>
    <row r="99" spans="1:2" x14ac:dyDescent="0.3">
      <c r="A99" s="10">
        <v>40878</v>
      </c>
      <c r="B99">
        <v>1</v>
      </c>
    </row>
    <row r="100" spans="1:2" x14ac:dyDescent="0.3">
      <c r="A100" s="10">
        <v>40909</v>
      </c>
      <c r="B100">
        <v>1</v>
      </c>
    </row>
    <row r="101" spans="1:2" x14ac:dyDescent="0.3">
      <c r="A101" s="10">
        <v>40940</v>
      </c>
      <c r="B101">
        <v>1</v>
      </c>
    </row>
    <row r="102" spans="1:2" x14ac:dyDescent="0.3">
      <c r="A102" s="10">
        <v>40969</v>
      </c>
      <c r="B102">
        <v>1</v>
      </c>
    </row>
    <row r="103" spans="1:2" x14ac:dyDescent="0.3">
      <c r="A103" s="10">
        <v>41000</v>
      </c>
      <c r="B103">
        <v>1</v>
      </c>
    </row>
    <row r="104" spans="1:2" x14ac:dyDescent="0.3">
      <c r="A104" s="10">
        <v>41030</v>
      </c>
      <c r="B104">
        <v>1</v>
      </c>
    </row>
    <row r="105" spans="1:2" x14ac:dyDescent="0.3">
      <c r="A105" s="10">
        <v>41061</v>
      </c>
      <c r="B105">
        <v>2</v>
      </c>
    </row>
    <row r="106" spans="1:2" x14ac:dyDescent="0.3">
      <c r="A106" s="10">
        <v>41091</v>
      </c>
      <c r="B106">
        <v>1</v>
      </c>
    </row>
    <row r="107" spans="1:2" x14ac:dyDescent="0.3">
      <c r="A107" s="10">
        <v>41122</v>
      </c>
      <c r="B107">
        <v>1</v>
      </c>
    </row>
    <row r="108" spans="1:2" x14ac:dyDescent="0.3">
      <c r="A108" s="10">
        <v>41153</v>
      </c>
      <c r="B108">
        <v>1</v>
      </c>
    </row>
    <row r="109" spans="1:2" x14ac:dyDescent="0.3">
      <c r="A109" s="10">
        <v>41183</v>
      </c>
      <c r="B109">
        <v>1</v>
      </c>
    </row>
    <row r="110" spans="1:2" x14ac:dyDescent="0.3">
      <c r="A110" s="10">
        <v>41214</v>
      </c>
      <c r="B110">
        <v>1</v>
      </c>
    </row>
    <row r="111" spans="1:2" x14ac:dyDescent="0.3">
      <c r="A111" s="10">
        <v>41244</v>
      </c>
      <c r="B111">
        <v>1</v>
      </c>
    </row>
    <row r="112" spans="1:2" x14ac:dyDescent="0.3">
      <c r="A112" s="10">
        <v>41275</v>
      </c>
      <c r="B112">
        <v>1</v>
      </c>
    </row>
    <row r="113" spans="1:2" x14ac:dyDescent="0.3">
      <c r="A113" s="10">
        <v>41306</v>
      </c>
      <c r="B113">
        <v>1</v>
      </c>
    </row>
    <row r="114" spans="1:2" x14ac:dyDescent="0.3">
      <c r="A114" s="10">
        <v>41334</v>
      </c>
      <c r="B114">
        <v>1</v>
      </c>
    </row>
    <row r="115" spans="1:2" x14ac:dyDescent="0.3">
      <c r="A115" s="10">
        <v>41365</v>
      </c>
      <c r="B115">
        <v>1</v>
      </c>
    </row>
    <row r="116" spans="1:2" x14ac:dyDescent="0.3">
      <c r="A116" s="10">
        <v>41395</v>
      </c>
      <c r="B116">
        <v>1</v>
      </c>
    </row>
    <row r="117" spans="1:2" x14ac:dyDescent="0.3">
      <c r="A117" s="10">
        <v>41426</v>
      </c>
      <c r="B117">
        <v>1</v>
      </c>
    </row>
    <row r="118" spans="1:2" x14ac:dyDescent="0.3">
      <c r="A118" s="10">
        <v>41456</v>
      </c>
      <c r="B118">
        <v>1</v>
      </c>
    </row>
    <row r="119" spans="1:2" x14ac:dyDescent="0.3">
      <c r="A119" s="10">
        <v>41487</v>
      </c>
      <c r="B119">
        <v>1</v>
      </c>
    </row>
    <row r="120" spans="1:2" x14ac:dyDescent="0.3">
      <c r="A120" s="10">
        <v>41518</v>
      </c>
      <c r="B120">
        <v>1</v>
      </c>
    </row>
    <row r="121" spans="1:2" x14ac:dyDescent="0.3">
      <c r="A121" s="10">
        <v>41548</v>
      </c>
      <c r="B121">
        <v>1</v>
      </c>
    </row>
    <row r="122" spans="1:2" x14ac:dyDescent="0.3">
      <c r="A122" s="10">
        <v>41579</v>
      </c>
      <c r="B122">
        <v>1</v>
      </c>
    </row>
    <row r="123" spans="1:2" x14ac:dyDescent="0.3">
      <c r="A123" s="10">
        <v>41609</v>
      </c>
      <c r="B123">
        <v>1</v>
      </c>
    </row>
    <row r="124" spans="1:2" x14ac:dyDescent="0.3">
      <c r="A124" s="10">
        <v>41640</v>
      </c>
      <c r="B124">
        <v>1</v>
      </c>
    </row>
    <row r="125" spans="1:2" x14ac:dyDescent="0.3">
      <c r="A125" s="10">
        <v>41671</v>
      </c>
      <c r="B125">
        <v>1</v>
      </c>
    </row>
    <row r="126" spans="1:2" x14ac:dyDescent="0.3">
      <c r="A126" s="10">
        <v>41699</v>
      </c>
      <c r="B126">
        <v>1</v>
      </c>
    </row>
    <row r="127" spans="1:2" x14ac:dyDescent="0.3">
      <c r="A127" s="10">
        <v>41730</v>
      </c>
      <c r="B127">
        <v>0</v>
      </c>
    </row>
    <row r="128" spans="1:2" x14ac:dyDescent="0.3">
      <c r="A128" s="10">
        <v>41760</v>
      </c>
      <c r="B128">
        <v>1</v>
      </c>
    </row>
    <row r="129" spans="1:2" x14ac:dyDescent="0.3">
      <c r="A129" s="10">
        <v>41791</v>
      </c>
      <c r="B129">
        <v>1</v>
      </c>
    </row>
    <row r="130" spans="1:2" x14ac:dyDescent="0.3">
      <c r="A130" s="10">
        <v>41821</v>
      </c>
      <c r="B130">
        <v>1</v>
      </c>
    </row>
    <row r="131" spans="1:2" x14ac:dyDescent="0.3">
      <c r="A131" s="10">
        <v>41852</v>
      </c>
      <c r="B131">
        <v>1</v>
      </c>
    </row>
    <row r="132" spans="1:2" x14ac:dyDescent="0.3">
      <c r="A132" s="10">
        <v>41883</v>
      </c>
      <c r="B132">
        <v>1</v>
      </c>
    </row>
    <row r="133" spans="1:2" x14ac:dyDescent="0.3">
      <c r="A133" s="10">
        <v>41913</v>
      </c>
      <c r="B133">
        <v>1</v>
      </c>
    </row>
    <row r="134" spans="1:2" x14ac:dyDescent="0.3">
      <c r="A134" s="10">
        <v>41944</v>
      </c>
      <c r="B134">
        <v>1</v>
      </c>
    </row>
    <row r="135" spans="1:2" x14ac:dyDescent="0.3">
      <c r="A135" s="10">
        <v>41974</v>
      </c>
      <c r="B135">
        <v>0</v>
      </c>
    </row>
    <row r="136" spans="1:2" x14ac:dyDescent="0.3">
      <c r="A136" s="10">
        <v>42005</v>
      </c>
      <c r="B136">
        <v>1</v>
      </c>
    </row>
    <row r="137" spans="1:2" x14ac:dyDescent="0.3">
      <c r="A137" s="10">
        <v>42036</v>
      </c>
      <c r="B137">
        <v>1</v>
      </c>
    </row>
    <row r="138" spans="1:2" x14ac:dyDescent="0.3">
      <c r="A138" s="10">
        <v>42064</v>
      </c>
      <c r="B138">
        <v>1</v>
      </c>
    </row>
    <row r="139" spans="1:2" x14ac:dyDescent="0.3">
      <c r="A139" s="10">
        <v>42095</v>
      </c>
      <c r="B139">
        <v>1</v>
      </c>
    </row>
    <row r="140" spans="1:2" x14ac:dyDescent="0.3">
      <c r="A140" s="10">
        <v>42125</v>
      </c>
      <c r="B140">
        <v>1</v>
      </c>
    </row>
    <row r="141" spans="1:2" x14ac:dyDescent="0.3">
      <c r="A141" s="10">
        <v>42156</v>
      </c>
      <c r="B141">
        <v>1</v>
      </c>
    </row>
    <row r="142" spans="1:2" x14ac:dyDescent="0.3">
      <c r="A142" s="10">
        <v>42186</v>
      </c>
      <c r="B142">
        <v>1</v>
      </c>
    </row>
    <row r="143" spans="1:2" x14ac:dyDescent="0.3">
      <c r="A143" s="10">
        <v>42217</v>
      </c>
      <c r="B143">
        <v>1</v>
      </c>
    </row>
    <row r="144" spans="1:2" x14ac:dyDescent="0.3">
      <c r="A144" s="10">
        <v>42248</v>
      </c>
      <c r="B144">
        <v>1</v>
      </c>
    </row>
    <row r="145" spans="1:2" x14ac:dyDescent="0.3">
      <c r="A145" s="10">
        <v>42278</v>
      </c>
      <c r="B145">
        <v>1</v>
      </c>
    </row>
    <row r="146" spans="1:2" x14ac:dyDescent="0.3">
      <c r="A146" s="10">
        <v>42309</v>
      </c>
      <c r="B146">
        <v>1</v>
      </c>
    </row>
    <row r="147" spans="1:2" x14ac:dyDescent="0.3">
      <c r="A147" s="10">
        <v>42339</v>
      </c>
      <c r="B147">
        <v>1</v>
      </c>
    </row>
    <row r="148" spans="1:2" x14ac:dyDescent="0.3">
      <c r="A148" s="10">
        <v>42370</v>
      </c>
      <c r="B148">
        <v>1</v>
      </c>
    </row>
    <row r="149" spans="1:2" x14ac:dyDescent="0.3">
      <c r="A149" s="10">
        <v>42401</v>
      </c>
      <c r="B149">
        <v>1</v>
      </c>
    </row>
    <row r="150" spans="1:2" x14ac:dyDescent="0.3">
      <c r="A150" s="10">
        <v>42430</v>
      </c>
      <c r="B150">
        <v>1</v>
      </c>
    </row>
    <row r="151" spans="1:2" x14ac:dyDescent="0.3">
      <c r="A151" s="10">
        <v>42461</v>
      </c>
      <c r="B151">
        <v>1</v>
      </c>
    </row>
    <row r="152" spans="1:2" x14ac:dyDescent="0.3">
      <c r="A152" s="10">
        <v>42491</v>
      </c>
      <c r="B152">
        <v>1</v>
      </c>
    </row>
    <row r="153" spans="1:2" x14ac:dyDescent="0.3">
      <c r="A153" s="10">
        <v>42522</v>
      </c>
      <c r="B153">
        <v>1</v>
      </c>
    </row>
    <row r="154" spans="1:2" x14ac:dyDescent="0.3">
      <c r="A154" s="10">
        <v>42552</v>
      </c>
      <c r="B154">
        <v>0</v>
      </c>
    </row>
    <row r="155" spans="1:2" x14ac:dyDescent="0.3">
      <c r="A155" s="10">
        <v>42583</v>
      </c>
      <c r="B155">
        <v>1</v>
      </c>
    </row>
    <row r="156" spans="1:2" x14ac:dyDescent="0.3">
      <c r="A156" s="10">
        <v>42614</v>
      </c>
      <c r="B156">
        <v>1</v>
      </c>
    </row>
    <row r="157" spans="1:2" x14ac:dyDescent="0.3">
      <c r="A157" s="10">
        <v>42644</v>
      </c>
      <c r="B157">
        <v>1</v>
      </c>
    </row>
    <row r="158" spans="1:2" x14ac:dyDescent="0.3">
      <c r="A158" s="10">
        <v>42675</v>
      </c>
      <c r="B158">
        <v>1</v>
      </c>
    </row>
    <row r="159" spans="1:2" x14ac:dyDescent="0.3">
      <c r="A159" s="10">
        <v>42705</v>
      </c>
      <c r="B159">
        <v>1</v>
      </c>
    </row>
    <row r="160" spans="1:2" x14ac:dyDescent="0.3">
      <c r="A160" s="10">
        <v>42736</v>
      </c>
      <c r="B160">
        <v>1</v>
      </c>
    </row>
    <row r="161" spans="1:7" x14ac:dyDescent="0.3">
      <c r="A161" s="10">
        <v>42767</v>
      </c>
      <c r="B161">
        <v>1</v>
      </c>
    </row>
    <row r="162" spans="1:7" x14ac:dyDescent="0.3">
      <c r="A162" s="10">
        <v>42795</v>
      </c>
      <c r="B162">
        <v>1</v>
      </c>
    </row>
    <row r="163" spans="1:7" x14ac:dyDescent="0.3">
      <c r="A163" s="10">
        <v>42826</v>
      </c>
      <c r="B163">
        <v>1</v>
      </c>
    </row>
    <row r="164" spans="1:7" x14ac:dyDescent="0.3">
      <c r="A164" s="10">
        <v>42856</v>
      </c>
      <c r="B164">
        <v>1</v>
      </c>
    </row>
    <row r="165" spans="1:7" x14ac:dyDescent="0.3">
      <c r="A165" s="10">
        <v>42887</v>
      </c>
      <c r="B165">
        <v>1</v>
      </c>
    </row>
    <row r="166" spans="1:7" x14ac:dyDescent="0.3">
      <c r="A166" s="10">
        <v>42917</v>
      </c>
      <c r="B166">
        <v>1</v>
      </c>
    </row>
    <row r="167" spans="1:7" x14ac:dyDescent="0.3">
      <c r="A167" s="10">
        <v>42948</v>
      </c>
      <c r="B167">
        <v>1</v>
      </c>
    </row>
    <row r="168" spans="1:7" x14ac:dyDescent="0.3">
      <c r="A168" s="10">
        <v>42979</v>
      </c>
      <c r="B168">
        <v>1</v>
      </c>
    </row>
    <row r="169" spans="1:7" x14ac:dyDescent="0.3">
      <c r="A169" s="10">
        <v>43009</v>
      </c>
      <c r="B169">
        <v>1</v>
      </c>
    </row>
    <row r="170" spans="1:7" x14ac:dyDescent="0.3">
      <c r="A170" s="10">
        <v>43040</v>
      </c>
      <c r="B170">
        <v>1</v>
      </c>
    </row>
    <row r="171" spans="1:7" x14ac:dyDescent="0.3">
      <c r="A171" s="15">
        <v>43070</v>
      </c>
      <c r="B171" s="16">
        <v>0</v>
      </c>
      <c r="C171" s="16"/>
      <c r="D171" s="16"/>
      <c r="E171" s="16"/>
      <c r="F171" s="16"/>
    </row>
    <row r="172" spans="1:7" x14ac:dyDescent="0.3">
      <c r="A172" s="10">
        <v>43101</v>
      </c>
      <c r="B172">
        <v>1</v>
      </c>
      <c r="C172" t="s">
        <v>208</v>
      </c>
      <c r="D172" s="4" t="s">
        <v>199</v>
      </c>
      <c r="E172" s="4" t="s">
        <v>200</v>
      </c>
      <c r="F172" s="4" t="s">
        <v>201</v>
      </c>
      <c r="G172" s="4" t="s">
        <v>231</v>
      </c>
    </row>
    <row r="173" spans="1:7" x14ac:dyDescent="0.3">
      <c r="A173" s="10">
        <v>43132</v>
      </c>
      <c r="B173">
        <v>1</v>
      </c>
      <c r="D173" s="4">
        <f>MAX(B172:B235)</f>
        <v>1</v>
      </c>
      <c r="E173" s="4">
        <f>MIN(B172:B235)</f>
        <v>0</v>
      </c>
      <c r="F173" s="4">
        <f>AVERAGE(B172:B235)</f>
        <v>0.9375</v>
      </c>
      <c r="G173" s="4">
        <f>STDEV(B172:B235)</f>
        <v>0.2439750182371333</v>
      </c>
    </row>
    <row r="174" spans="1:7" x14ac:dyDescent="0.3">
      <c r="A174" s="10">
        <v>43160</v>
      </c>
      <c r="B174">
        <v>1</v>
      </c>
    </row>
    <row r="175" spans="1:7" x14ac:dyDescent="0.3">
      <c r="A175" s="10">
        <v>43191</v>
      </c>
      <c r="B175">
        <v>1</v>
      </c>
    </row>
    <row r="176" spans="1:7" x14ac:dyDescent="0.3">
      <c r="A176" s="10">
        <v>43221</v>
      </c>
      <c r="B176">
        <v>1</v>
      </c>
    </row>
    <row r="177" spans="1:2" x14ac:dyDescent="0.3">
      <c r="A177" s="10">
        <v>43252</v>
      </c>
      <c r="B177">
        <v>1</v>
      </c>
    </row>
    <row r="178" spans="1:2" x14ac:dyDescent="0.3">
      <c r="A178" s="10">
        <v>43282</v>
      </c>
      <c r="B178">
        <v>1</v>
      </c>
    </row>
    <row r="179" spans="1:2" x14ac:dyDescent="0.3">
      <c r="A179" s="10">
        <v>43313</v>
      </c>
      <c r="B179">
        <v>1</v>
      </c>
    </row>
    <row r="180" spans="1:2" x14ac:dyDescent="0.3">
      <c r="A180" s="10">
        <v>43344</v>
      </c>
      <c r="B180">
        <v>1</v>
      </c>
    </row>
    <row r="181" spans="1:2" x14ac:dyDescent="0.3">
      <c r="A181" s="10">
        <v>43374</v>
      </c>
      <c r="B181">
        <v>1</v>
      </c>
    </row>
    <row r="182" spans="1:2" x14ac:dyDescent="0.3">
      <c r="A182" s="10">
        <v>43405</v>
      </c>
      <c r="B182">
        <v>1</v>
      </c>
    </row>
    <row r="183" spans="1:2" x14ac:dyDescent="0.3">
      <c r="A183" s="10">
        <v>43435</v>
      </c>
      <c r="B183">
        <v>1</v>
      </c>
    </row>
    <row r="184" spans="1:2" x14ac:dyDescent="0.3">
      <c r="A184" s="10">
        <v>43466</v>
      </c>
      <c r="B184">
        <v>1</v>
      </c>
    </row>
    <row r="185" spans="1:2" x14ac:dyDescent="0.3">
      <c r="A185" s="10">
        <v>43497</v>
      </c>
      <c r="B185">
        <v>1</v>
      </c>
    </row>
    <row r="186" spans="1:2" x14ac:dyDescent="0.3">
      <c r="A186" s="10">
        <v>43525</v>
      </c>
      <c r="B186">
        <v>1</v>
      </c>
    </row>
    <row r="187" spans="1:2" x14ac:dyDescent="0.3">
      <c r="A187" s="10">
        <v>43556</v>
      </c>
      <c r="B187">
        <v>1</v>
      </c>
    </row>
    <row r="188" spans="1:2" x14ac:dyDescent="0.3">
      <c r="A188" s="10">
        <v>43586</v>
      </c>
      <c r="B188">
        <v>1</v>
      </c>
    </row>
    <row r="189" spans="1:2" x14ac:dyDescent="0.3">
      <c r="A189" s="10">
        <v>43617</v>
      </c>
      <c r="B189">
        <v>1</v>
      </c>
    </row>
    <row r="190" spans="1:2" x14ac:dyDescent="0.3">
      <c r="A190" s="10">
        <v>43647</v>
      </c>
      <c r="B190">
        <v>0</v>
      </c>
    </row>
    <row r="191" spans="1:2" x14ac:dyDescent="0.3">
      <c r="A191" s="10">
        <v>43678</v>
      </c>
      <c r="B191">
        <v>1</v>
      </c>
    </row>
    <row r="192" spans="1:2" x14ac:dyDescent="0.3">
      <c r="A192" s="10">
        <v>43709</v>
      </c>
      <c r="B192">
        <v>1</v>
      </c>
    </row>
    <row r="193" spans="1:2" x14ac:dyDescent="0.3">
      <c r="A193" s="10">
        <v>43739</v>
      </c>
      <c r="B193">
        <v>1</v>
      </c>
    </row>
    <row r="194" spans="1:2" x14ac:dyDescent="0.3">
      <c r="A194" s="10">
        <v>43770</v>
      </c>
      <c r="B194">
        <v>0</v>
      </c>
    </row>
    <row r="195" spans="1:2" x14ac:dyDescent="0.3">
      <c r="A195" s="10">
        <v>43800</v>
      </c>
      <c r="B195">
        <v>1</v>
      </c>
    </row>
    <row r="196" spans="1:2" x14ac:dyDescent="0.3">
      <c r="A196" s="10">
        <v>43831</v>
      </c>
      <c r="B196">
        <v>1</v>
      </c>
    </row>
    <row r="197" spans="1:2" x14ac:dyDescent="0.3">
      <c r="A197" s="10">
        <v>43862</v>
      </c>
      <c r="B197">
        <v>1</v>
      </c>
    </row>
    <row r="198" spans="1:2" x14ac:dyDescent="0.3">
      <c r="A198" s="10">
        <v>43891</v>
      </c>
      <c r="B198">
        <v>1</v>
      </c>
    </row>
    <row r="199" spans="1:2" x14ac:dyDescent="0.3">
      <c r="A199" s="10">
        <v>43922</v>
      </c>
      <c r="B199">
        <v>1</v>
      </c>
    </row>
    <row r="200" spans="1:2" x14ac:dyDescent="0.3">
      <c r="A200" s="10">
        <v>43952</v>
      </c>
      <c r="B200">
        <v>1</v>
      </c>
    </row>
    <row r="201" spans="1:2" x14ac:dyDescent="0.3">
      <c r="A201" s="10">
        <v>43983</v>
      </c>
      <c r="B201">
        <v>1</v>
      </c>
    </row>
    <row r="202" spans="1:2" x14ac:dyDescent="0.3">
      <c r="A202" s="10">
        <v>44013</v>
      </c>
      <c r="B202">
        <v>1</v>
      </c>
    </row>
    <row r="203" spans="1:2" x14ac:dyDescent="0.3">
      <c r="A203" s="10">
        <v>44044</v>
      </c>
      <c r="B203">
        <v>0</v>
      </c>
    </row>
    <row r="204" spans="1:2" x14ac:dyDescent="0.3">
      <c r="A204" s="10">
        <v>44075</v>
      </c>
      <c r="B204">
        <v>1</v>
      </c>
    </row>
    <row r="205" spans="1:2" x14ac:dyDescent="0.3">
      <c r="A205" s="10">
        <v>44105</v>
      </c>
      <c r="B205">
        <v>1</v>
      </c>
    </row>
    <row r="206" spans="1:2" x14ac:dyDescent="0.3">
      <c r="A206" s="10">
        <v>44136</v>
      </c>
      <c r="B206">
        <v>1</v>
      </c>
    </row>
    <row r="207" spans="1:2" x14ac:dyDescent="0.3">
      <c r="A207" s="10">
        <v>44166</v>
      </c>
      <c r="B207">
        <v>1</v>
      </c>
    </row>
    <row r="208" spans="1:2" x14ac:dyDescent="0.3">
      <c r="A208" s="10">
        <v>44197</v>
      </c>
      <c r="B208">
        <v>1</v>
      </c>
    </row>
    <row r="209" spans="1:2" x14ac:dyDescent="0.3">
      <c r="A209" s="10">
        <v>44228</v>
      </c>
      <c r="B209">
        <v>0</v>
      </c>
    </row>
    <row r="210" spans="1:2" x14ac:dyDescent="0.3">
      <c r="A210" s="10">
        <v>44256</v>
      </c>
      <c r="B210">
        <v>1</v>
      </c>
    </row>
    <row r="211" spans="1:2" x14ac:dyDescent="0.3">
      <c r="A211" s="10">
        <v>44287</v>
      </c>
      <c r="B211">
        <v>1</v>
      </c>
    </row>
    <row r="212" spans="1:2" x14ac:dyDescent="0.3">
      <c r="A212" s="10">
        <v>44317</v>
      </c>
      <c r="B212">
        <v>1</v>
      </c>
    </row>
    <row r="213" spans="1:2" x14ac:dyDescent="0.3">
      <c r="A213" s="10">
        <v>44348</v>
      </c>
      <c r="B213">
        <v>1</v>
      </c>
    </row>
    <row r="214" spans="1:2" x14ac:dyDescent="0.3">
      <c r="A214" s="10">
        <v>44378</v>
      </c>
      <c r="B214">
        <v>1</v>
      </c>
    </row>
    <row r="215" spans="1:2" x14ac:dyDescent="0.3">
      <c r="A215" s="10">
        <v>44409</v>
      </c>
      <c r="B215">
        <v>1</v>
      </c>
    </row>
    <row r="216" spans="1:2" x14ac:dyDescent="0.3">
      <c r="A216" s="10">
        <v>44440</v>
      </c>
      <c r="B216">
        <v>1</v>
      </c>
    </row>
    <row r="217" spans="1:2" x14ac:dyDescent="0.3">
      <c r="A217" s="10">
        <v>44470</v>
      </c>
      <c r="B217">
        <v>1</v>
      </c>
    </row>
    <row r="218" spans="1:2" x14ac:dyDescent="0.3">
      <c r="A218" s="10">
        <v>44501</v>
      </c>
      <c r="B218">
        <v>1</v>
      </c>
    </row>
    <row r="219" spans="1:2" x14ac:dyDescent="0.3">
      <c r="A219" s="10">
        <v>44531</v>
      </c>
      <c r="B219">
        <v>1</v>
      </c>
    </row>
    <row r="220" spans="1:2" x14ac:dyDescent="0.3">
      <c r="A220" s="10">
        <v>44562</v>
      </c>
      <c r="B220">
        <v>1</v>
      </c>
    </row>
    <row r="221" spans="1:2" x14ac:dyDescent="0.3">
      <c r="A221" s="10">
        <v>44593</v>
      </c>
      <c r="B221">
        <v>1</v>
      </c>
    </row>
    <row r="222" spans="1:2" x14ac:dyDescent="0.3">
      <c r="A222" s="10">
        <v>44621</v>
      </c>
      <c r="B222">
        <v>1</v>
      </c>
    </row>
    <row r="223" spans="1:2" x14ac:dyDescent="0.3">
      <c r="A223" s="10">
        <v>44652</v>
      </c>
      <c r="B223">
        <v>1</v>
      </c>
    </row>
    <row r="224" spans="1:2" x14ac:dyDescent="0.3">
      <c r="A224" s="10">
        <v>44682</v>
      </c>
      <c r="B224">
        <v>1</v>
      </c>
    </row>
    <row r="225" spans="1:2" x14ac:dyDescent="0.3">
      <c r="A225" s="10">
        <v>44713</v>
      </c>
      <c r="B225">
        <v>1</v>
      </c>
    </row>
    <row r="226" spans="1:2" x14ac:dyDescent="0.3">
      <c r="A226" s="10">
        <v>44743</v>
      </c>
      <c r="B226">
        <v>1</v>
      </c>
    </row>
    <row r="227" spans="1:2" x14ac:dyDescent="0.3">
      <c r="A227" s="10">
        <v>44774</v>
      </c>
      <c r="B227">
        <v>1</v>
      </c>
    </row>
    <row r="228" spans="1:2" x14ac:dyDescent="0.3">
      <c r="A228" s="10">
        <v>44805</v>
      </c>
      <c r="B228">
        <v>1</v>
      </c>
    </row>
    <row r="229" spans="1:2" x14ac:dyDescent="0.3">
      <c r="A229" s="10">
        <v>44835</v>
      </c>
      <c r="B229">
        <v>1</v>
      </c>
    </row>
    <row r="230" spans="1:2" x14ac:dyDescent="0.3">
      <c r="A230" s="10">
        <v>44866</v>
      </c>
      <c r="B230">
        <v>1</v>
      </c>
    </row>
    <row r="231" spans="1:2" x14ac:dyDescent="0.3">
      <c r="A231" s="10">
        <v>44896</v>
      </c>
      <c r="B231">
        <v>1</v>
      </c>
    </row>
    <row r="232" spans="1:2" x14ac:dyDescent="0.3">
      <c r="A232" s="10">
        <v>44927</v>
      </c>
      <c r="B232">
        <v>1</v>
      </c>
    </row>
    <row r="233" spans="1:2" x14ac:dyDescent="0.3">
      <c r="A233" s="10">
        <v>44958</v>
      </c>
      <c r="B233">
        <v>1</v>
      </c>
    </row>
    <row r="234" spans="1:2" x14ac:dyDescent="0.3">
      <c r="A234" s="10">
        <v>44986</v>
      </c>
      <c r="B234">
        <v>1</v>
      </c>
    </row>
    <row r="235" spans="1:2" x14ac:dyDescent="0.3">
      <c r="A235" s="10">
        <v>45017</v>
      </c>
      <c r="B235">
        <v>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B6085-C4BF-4105-9678-B5F65CE962CF}">
  <dimension ref="A1:G235"/>
  <sheetViews>
    <sheetView workbookViewId="0">
      <selection activeCell="G174" sqref="G174"/>
    </sheetView>
  </sheetViews>
  <sheetFormatPr defaultColWidth="8.88671875" defaultRowHeight="14.4" x14ac:dyDescent="0.3"/>
  <sheetData>
    <row r="1" spans="1:7" x14ac:dyDescent="0.3">
      <c r="A1" t="s">
        <v>218</v>
      </c>
      <c r="B1" t="s">
        <v>219</v>
      </c>
    </row>
    <row r="3" spans="1:7" x14ac:dyDescent="0.3">
      <c r="A3" t="s">
        <v>214</v>
      </c>
      <c r="B3" t="s">
        <v>242</v>
      </c>
    </row>
    <row r="4" spans="1:7" x14ac:dyDescent="0.3">
      <c r="A4" s="10">
        <v>37987</v>
      </c>
      <c r="B4">
        <v>21</v>
      </c>
      <c r="C4" t="s">
        <v>207</v>
      </c>
      <c r="D4" s="4" t="s">
        <v>199</v>
      </c>
      <c r="E4" s="4" t="s">
        <v>200</v>
      </c>
      <c r="F4" s="4" t="s">
        <v>201</v>
      </c>
      <c r="G4" s="4" t="s">
        <v>231</v>
      </c>
    </row>
    <row r="5" spans="1:7" x14ac:dyDescent="0.3">
      <c r="A5" s="10">
        <v>38018</v>
      </c>
      <c r="B5">
        <v>21</v>
      </c>
      <c r="D5" s="4">
        <f>MAX(B4:B171)</f>
        <v>66</v>
      </c>
      <c r="E5" s="4">
        <f>MIN(B4:B171)</f>
        <v>13</v>
      </c>
      <c r="F5" s="4">
        <f>AVERAGE(B4:B171)</f>
        <v>37.06547619047619</v>
      </c>
      <c r="G5" s="4">
        <f>STDEV(B4:B171)</f>
        <v>10.933188434885915</v>
      </c>
    </row>
    <row r="6" spans="1:7" x14ac:dyDescent="0.3">
      <c r="A6" s="10">
        <v>38047</v>
      </c>
      <c r="B6">
        <v>22</v>
      </c>
    </row>
    <row r="7" spans="1:7" x14ac:dyDescent="0.3">
      <c r="A7" s="10">
        <v>38078</v>
      </c>
      <c r="B7">
        <v>18</v>
      </c>
    </row>
    <row r="8" spans="1:7" x14ac:dyDescent="0.3">
      <c r="A8" s="10">
        <v>38108</v>
      </c>
      <c r="B8">
        <v>13</v>
      </c>
    </row>
    <row r="9" spans="1:7" x14ac:dyDescent="0.3">
      <c r="A9" s="10">
        <v>38139</v>
      </c>
      <c r="B9">
        <v>21</v>
      </c>
    </row>
    <row r="10" spans="1:7" x14ac:dyDescent="0.3">
      <c r="A10" s="10">
        <v>38169</v>
      </c>
      <c r="B10">
        <v>20</v>
      </c>
    </row>
    <row r="11" spans="1:7" x14ac:dyDescent="0.3">
      <c r="A11" s="10">
        <v>38200</v>
      </c>
      <c r="B11">
        <v>19</v>
      </c>
    </row>
    <row r="12" spans="1:7" x14ac:dyDescent="0.3">
      <c r="A12" s="10">
        <v>38231</v>
      </c>
      <c r="B12">
        <v>29</v>
      </c>
    </row>
    <row r="13" spans="1:7" x14ac:dyDescent="0.3">
      <c r="A13" s="10">
        <v>38261</v>
      </c>
      <c r="B13">
        <v>24</v>
      </c>
    </row>
    <row r="14" spans="1:7" x14ac:dyDescent="0.3">
      <c r="A14" s="10">
        <v>38292</v>
      </c>
      <c r="B14">
        <v>27</v>
      </c>
    </row>
    <row r="15" spans="1:7" x14ac:dyDescent="0.3">
      <c r="A15" s="10">
        <v>38322</v>
      </c>
      <c r="B15">
        <v>31</v>
      </c>
    </row>
    <row r="16" spans="1:7" x14ac:dyDescent="0.3">
      <c r="A16" s="10">
        <v>38353</v>
      </c>
      <c r="B16">
        <v>21</v>
      </c>
    </row>
    <row r="17" spans="1:2" x14ac:dyDescent="0.3">
      <c r="A17" s="10">
        <v>38384</v>
      </c>
      <c r="B17">
        <v>23</v>
      </c>
    </row>
    <row r="18" spans="1:2" x14ac:dyDescent="0.3">
      <c r="A18" s="10">
        <v>38412</v>
      </c>
      <c r="B18">
        <v>20</v>
      </c>
    </row>
    <row r="19" spans="1:2" x14ac:dyDescent="0.3">
      <c r="A19" s="10">
        <v>38443</v>
      </c>
      <c r="B19">
        <v>21</v>
      </c>
    </row>
    <row r="20" spans="1:2" x14ac:dyDescent="0.3">
      <c r="A20" s="10">
        <v>38473</v>
      </c>
      <c r="B20">
        <v>23</v>
      </c>
    </row>
    <row r="21" spans="1:2" x14ac:dyDescent="0.3">
      <c r="A21" s="10">
        <v>38504</v>
      </c>
      <c r="B21">
        <v>28</v>
      </c>
    </row>
    <row r="22" spans="1:2" x14ac:dyDescent="0.3">
      <c r="A22" s="10">
        <v>38534</v>
      </c>
      <c r="B22">
        <v>26</v>
      </c>
    </row>
    <row r="23" spans="1:2" x14ac:dyDescent="0.3">
      <c r="A23" s="10">
        <v>38565</v>
      </c>
      <c r="B23">
        <v>26</v>
      </c>
    </row>
    <row r="24" spans="1:2" x14ac:dyDescent="0.3">
      <c r="A24" s="10">
        <v>38596</v>
      </c>
      <c r="B24">
        <v>23</v>
      </c>
    </row>
    <row r="25" spans="1:2" x14ac:dyDescent="0.3">
      <c r="A25" s="10">
        <v>38626</v>
      </c>
      <c r="B25">
        <v>25</v>
      </c>
    </row>
    <row r="26" spans="1:2" x14ac:dyDescent="0.3">
      <c r="A26" s="10">
        <v>38657</v>
      </c>
      <c r="B26">
        <v>27</v>
      </c>
    </row>
    <row r="27" spans="1:2" x14ac:dyDescent="0.3">
      <c r="A27" s="10">
        <v>38687</v>
      </c>
      <c r="B27">
        <v>29</v>
      </c>
    </row>
    <row r="28" spans="1:2" x14ac:dyDescent="0.3">
      <c r="A28" s="10">
        <v>38718</v>
      </c>
      <c r="B28">
        <v>26</v>
      </c>
    </row>
    <row r="29" spans="1:2" x14ac:dyDescent="0.3">
      <c r="A29" s="10">
        <v>38749</v>
      </c>
      <c r="B29">
        <v>30</v>
      </c>
    </row>
    <row r="30" spans="1:2" x14ac:dyDescent="0.3">
      <c r="A30" s="10">
        <v>38777</v>
      </c>
      <c r="B30">
        <v>30</v>
      </c>
    </row>
    <row r="31" spans="1:2" x14ac:dyDescent="0.3">
      <c r="A31" s="10">
        <v>38808</v>
      </c>
      <c r="B31">
        <v>27</v>
      </c>
    </row>
    <row r="32" spans="1:2" x14ac:dyDescent="0.3">
      <c r="A32" s="10">
        <v>38838</v>
      </c>
      <c r="B32">
        <v>26</v>
      </c>
    </row>
    <row r="33" spans="1:2" x14ac:dyDescent="0.3">
      <c r="A33" s="10">
        <v>38869</v>
      </c>
      <c r="B33">
        <v>26</v>
      </c>
    </row>
    <row r="34" spans="1:2" x14ac:dyDescent="0.3">
      <c r="A34" s="10">
        <v>38899</v>
      </c>
      <c r="B34">
        <v>29</v>
      </c>
    </row>
    <row r="35" spans="1:2" x14ac:dyDescent="0.3">
      <c r="A35" s="10">
        <v>38930</v>
      </c>
      <c r="B35">
        <v>27</v>
      </c>
    </row>
    <row r="36" spans="1:2" x14ac:dyDescent="0.3">
      <c r="A36" s="10">
        <v>38961</v>
      </c>
      <c r="B36">
        <v>24</v>
      </c>
    </row>
    <row r="37" spans="1:2" x14ac:dyDescent="0.3">
      <c r="A37" s="10">
        <v>38991</v>
      </c>
      <c r="B37">
        <v>25</v>
      </c>
    </row>
    <row r="38" spans="1:2" x14ac:dyDescent="0.3">
      <c r="A38" s="10">
        <v>39022</v>
      </c>
      <c r="B38">
        <v>28</v>
      </c>
    </row>
    <row r="39" spans="1:2" x14ac:dyDescent="0.3">
      <c r="A39" s="10">
        <v>39052</v>
      </c>
      <c r="B39">
        <v>30</v>
      </c>
    </row>
    <row r="40" spans="1:2" x14ac:dyDescent="0.3">
      <c r="A40" s="10">
        <v>39083</v>
      </c>
      <c r="B40">
        <v>25</v>
      </c>
    </row>
    <row r="41" spans="1:2" x14ac:dyDescent="0.3">
      <c r="A41" s="10">
        <v>39114</v>
      </c>
      <c r="B41">
        <v>32</v>
      </c>
    </row>
    <row r="42" spans="1:2" x14ac:dyDescent="0.3">
      <c r="A42" s="10">
        <v>39142</v>
      </c>
      <c r="B42">
        <v>27</v>
      </c>
    </row>
    <row r="43" spans="1:2" x14ac:dyDescent="0.3">
      <c r="A43" s="10">
        <v>39173</v>
      </c>
      <c r="B43">
        <v>26</v>
      </c>
    </row>
    <row r="44" spans="1:2" x14ac:dyDescent="0.3">
      <c r="A44" s="10">
        <v>39203</v>
      </c>
      <c r="B44">
        <v>27</v>
      </c>
    </row>
    <row r="45" spans="1:2" x14ac:dyDescent="0.3">
      <c r="A45" s="10">
        <v>39234</v>
      </c>
      <c r="B45">
        <v>26</v>
      </c>
    </row>
    <row r="46" spans="1:2" x14ac:dyDescent="0.3">
      <c r="A46" s="10">
        <v>39264</v>
      </c>
      <c r="B46">
        <v>27</v>
      </c>
    </row>
    <row r="47" spans="1:2" x14ac:dyDescent="0.3">
      <c r="A47" s="10">
        <v>39295</v>
      </c>
      <c r="B47">
        <v>27</v>
      </c>
    </row>
    <row r="48" spans="1:2" x14ac:dyDescent="0.3">
      <c r="A48" s="10">
        <v>39326</v>
      </c>
      <c r="B48">
        <v>27</v>
      </c>
    </row>
    <row r="49" spans="1:2" x14ac:dyDescent="0.3">
      <c r="A49" s="10">
        <v>39356</v>
      </c>
      <c r="B49">
        <v>26</v>
      </c>
    </row>
    <row r="50" spans="1:2" x14ac:dyDescent="0.3">
      <c r="A50" s="10">
        <v>39387</v>
      </c>
      <c r="B50">
        <v>27</v>
      </c>
    </row>
    <row r="51" spans="1:2" x14ac:dyDescent="0.3">
      <c r="A51" s="10">
        <v>39417</v>
      </c>
      <c r="B51">
        <v>27</v>
      </c>
    </row>
    <row r="52" spans="1:2" x14ac:dyDescent="0.3">
      <c r="A52" s="10">
        <v>39448</v>
      </c>
      <c r="B52">
        <v>29</v>
      </c>
    </row>
    <row r="53" spans="1:2" x14ac:dyDescent="0.3">
      <c r="A53" s="10">
        <v>39479</v>
      </c>
      <c r="B53">
        <v>33</v>
      </c>
    </row>
    <row r="54" spans="1:2" x14ac:dyDescent="0.3">
      <c r="A54" s="10">
        <v>39508</v>
      </c>
      <c r="B54">
        <v>25</v>
      </c>
    </row>
    <row r="55" spans="1:2" x14ac:dyDescent="0.3">
      <c r="A55" s="10">
        <v>39539</v>
      </c>
      <c r="B55">
        <v>30</v>
      </c>
    </row>
    <row r="56" spans="1:2" x14ac:dyDescent="0.3">
      <c r="A56" s="10">
        <v>39569</v>
      </c>
      <c r="B56">
        <v>31</v>
      </c>
    </row>
    <row r="57" spans="1:2" x14ac:dyDescent="0.3">
      <c r="A57" s="10">
        <v>39600</v>
      </c>
      <c r="B57">
        <v>30</v>
      </c>
    </row>
    <row r="58" spans="1:2" x14ac:dyDescent="0.3">
      <c r="A58" s="10">
        <v>39630</v>
      </c>
      <c r="B58">
        <v>31</v>
      </c>
    </row>
    <row r="59" spans="1:2" x14ac:dyDescent="0.3">
      <c r="A59" s="10">
        <v>39661</v>
      </c>
      <c r="B59">
        <v>27</v>
      </c>
    </row>
    <row r="60" spans="1:2" x14ac:dyDescent="0.3">
      <c r="A60" s="10">
        <v>39692</v>
      </c>
      <c r="B60">
        <v>31</v>
      </c>
    </row>
    <row r="61" spans="1:2" x14ac:dyDescent="0.3">
      <c r="A61" s="10">
        <v>39722</v>
      </c>
      <c r="B61">
        <v>31</v>
      </c>
    </row>
    <row r="62" spans="1:2" x14ac:dyDescent="0.3">
      <c r="A62" s="10">
        <v>39753</v>
      </c>
      <c r="B62">
        <v>33</v>
      </c>
    </row>
    <row r="63" spans="1:2" x14ac:dyDescent="0.3">
      <c r="A63" s="10">
        <v>39783</v>
      </c>
      <c r="B63">
        <v>32</v>
      </c>
    </row>
    <row r="64" spans="1:2" x14ac:dyDescent="0.3">
      <c r="A64" s="10">
        <v>39814</v>
      </c>
      <c r="B64">
        <v>29</v>
      </c>
    </row>
    <row r="65" spans="1:2" x14ac:dyDescent="0.3">
      <c r="A65" s="10">
        <v>39845</v>
      </c>
      <c r="B65">
        <v>38</v>
      </c>
    </row>
    <row r="66" spans="1:2" x14ac:dyDescent="0.3">
      <c r="A66" s="10">
        <v>39873</v>
      </c>
      <c r="B66">
        <v>32</v>
      </c>
    </row>
    <row r="67" spans="1:2" x14ac:dyDescent="0.3">
      <c r="A67" s="10">
        <v>39904</v>
      </c>
      <c r="B67">
        <v>30</v>
      </c>
    </row>
    <row r="68" spans="1:2" x14ac:dyDescent="0.3">
      <c r="A68" s="10">
        <v>39934</v>
      </c>
      <c r="B68">
        <v>31</v>
      </c>
    </row>
    <row r="69" spans="1:2" x14ac:dyDescent="0.3">
      <c r="A69" s="10">
        <v>39965</v>
      </c>
      <c r="B69">
        <v>31</v>
      </c>
    </row>
    <row r="70" spans="1:2" x14ac:dyDescent="0.3">
      <c r="A70" s="10">
        <v>39995</v>
      </c>
      <c r="B70">
        <v>35</v>
      </c>
    </row>
    <row r="71" spans="1:2" x14ac:dyDescent="0.3">
      <c r="A71" s="10">
        <v>40026</v>
      </c>
      <c r="B71">
        <v>32</v>
      </c>
    </row>
    <row r="72" spans="1:2" x14ac:dyDescent="0.3">
      <c r="A72" s="10">
        <v>40057</v>
      </c>
      <c r="B72">
        <v>35</v>
      </c>
    </row>
    <row r="73" spans="1:2" x14ac:dyDescent="0.3">
      <c r="A73" s="10">
        <v>40087</v>
      </c>
      <c r="B73">
        <v>33</v>
      </c>
    </row>
    <row r="74" spans="1:2" x14ac:dyDescent="0.3">
      <c r="A74" s="10">
        <v>40118</v>
      </c>
      <c r="B74">
        <v>38</v>
      </c>
    </row>
    <row r="75" spans="1:2" x14ac:dyDescent="0.3">
      <c r="A75" s="10">
        <v>40148</v>
      </c>
      <c r="B75">
        <v>37</v>
      </c>
    </row>
    <row r="76" spans="1:2" x14ac:dyDescent="0.3">
      <c r="A76" s="10">
        <v>40179</v>
      </c>
      <c r="B76">
        <v>34</v>
      </c>
    </row>
    <row r="77" spans="1:2" x14ac:dyDescent="0.3">
      <c r="A77" s="10">
        <v>40210</v>
      </c>
      <c r="B77">
        <v>47</v>
      </c>
    </row>
    <row r="78" spans="1:2" x14ac:dyDescent="0.3">
      <c r="A78" s="10">
        <v>40238</v>
      </c>
      <c r="B78">
        <v>38</v>
      </c>
    </row>
    <row r="79" spans="1:2" x14ac:dyDescent="0.3">
      <c r="A79" s="10">
        <v>40269</v>
      </c>
      <c r="B79">
        <v>36</v>
      </c>
    </row>
    <row r="80" spans="1:2" x14ac:dyDescent="0.3">
      <c r="A80" s="10">
        <v>40299</v>
      </c>
      <c r="B80">
        <v>38</v>
      </c>
    </row>
    <row r="81" spans="1:2" x14ac:dyDescent="0.3">
      <c r="A81" s="10">
        <v>40330</v>
      </c>
      <c r="B81">
        <v>40</v>
      </c>
    </row>
    <row r="82" spans="1:2" x14ac:dyDescent="0.3">
      <c r="A82" s="10">
        <v>40360</v>
      </c>
      <c r="B82">
        <v>39</v>
      </c>
    </row>
    <row r="83" spans="1:2" x14ac:dyDescent="0.3">
      <c r="A83" s="10">
        <v>40391</v>
      </c>
      <c r="B83">
        <v>40</v>
      </c>
    </row>
    <row r="84" spans="1:2" x14ac:dyDescent="0.3">
      <c r="A84" s="10">
        <v>40422</v>
      </c>
      <c r="B84">
        <v>40</v>
      </c>
    </row>
    <row r="85" spans="1:2" x14ac:dyDescent="0.3">
      <c r="A85" s="10">
        <v>40452</v>
      </c>
      <c r="B85">
        <v>39</v>
      </c>
    </row>
    <row r="86" spans="1:2" x14ac:dyDescent="0.3">
      <c r="A86" s="10">
        <v>40483</v>
      </c>
      <c r="B86">
        <v>38</v>
      </c>
    </row>
    <row r="87" spans="1:2" x14ac:dyDescent="0.3">
      <c r="A87" s="10">
        <v>40513</v>
      </c>
      <c r="B87">
        <v>37</v>
      </c>
    </row>
    <row r="88" spans="1:2" x14ac:dyDescent="0.3">
      <c r="A88" s="10">
        <v>40544</v>
      </c>
      <c r="B88">
        <v>35</v>
      </c>
    </row>
    <row r="89" spans="1:2" x14ac:dyDescent="0.3">
      <c r="A89" s="10">
        <v>40575</v>
      </c>
      <c r="B89">
        <v>39</v>
      </c>
    </row>
    <row r="90" spans="1:2" x14ac:dyDescent="0.3">
      <c r="A90" s="10">
        <v>40603</v>
      </c>
      <c r="B90">
        <v>42</v>
      </c>
    </row>
    <row r="91" spans="1:2" x14ac:dyDescent="0.3">
      <c r="A91" s="10">
        <v>40634</v>
      </c>
      <c r="B91">
        <v>38</v>
      </c>
    </row>
    <row r="92" spans="1:2" x14ac:dyDescent="0.3">
      <c r="A92" s="10">
        <v>40664</v>
      </c>
      <c r="B92">
        <v>38</v>
      </c>
    </row>
    <row r="93" spans="1:2" x14ac:dyDescent="0.3">
      <c r="A93" s="10">
        <v>40695</v>
      </c>
      <c r="B93">
        <v>38</v>
      </c>
    </row>
    <row r="94" spans="1:2" x14ac:dyDescent="0.3">
      <c r="A94" s="10">
        <v>40725</v>
      </c>
      <c r="B94">
        <v>40</v>
      </c>
    </row>
    <row r="95" spans="1:2" x14ac:dyDescent="0.3">
      <c r="A95" s="10">
        <v>40756</v>
      </c>
      <c r="B95">
        <v>38</v>
      </c>
    </row>
    <row r="96" spans="1:2" x14ac:dyDescent="0.3">
      <c r="A96" s="10">
        <v>40787</v>
      </c>
      <c r="B96">
        <v>37</v>
      </c>
    </row>
    <row r="97" spans="1:2" x14ac:dyDescent="0.3">
      <c r="A97" s="10">
        <v>40817</v>
      </c>
      <c r="B97">
        <v>36</v>
      </c>
    </row>
    <row r="98" spans="1:2" x14ac:dyDescent="0.3">
      <c r="A98" s="10">
        <v>40848</v>
      </c>
      <c r="B98">
        <v>38</v>
      </c>
    </row>
    <row r="99" spans="1:2" x14ac:dyDescent="0.3">
      <c r="A99" s="10">
        <v>40878</v>
      </c>
      <c r="B99">
        <v>36</v>
      </c>
    </row>
    <row r="100" spans="1:2" x14ac:dyDescent="0.3">
      <c r="A100" s="10">
        <v>40909</v>
      </c>
      <c r="B100">
        <v>32</v>
      </c>
    </row>
    <row r="101" spans="1:2" x14ac:dyDescent="0.3">
      <c r="A101" s="10">
        <v>40940</v>
      </c>
      <c r="B101">
        <v>38</v>
      </c>
    </row>
    <row r="102" spans="1:2" x14ac:dyDescent="0.3">
      <c r="A102" s="10">
        <v>40969</v>
      </c>
      <c r="B102">
        <v>36</v>
      </c>
    </row>
    <row r="103" spans="1:2" x14ac:dyDescent="0.3">
      <c r="A103" s="10">
        <v>41000</v>
      </c>
      <c r="B103">
        <v>36</v>
      </c>
    </row>
    <row r="104" spans="1:2" x14ac:dyDescent="0.3">
      <c r="A104" s="10">
        <v>41030</v>
      </c>
      <c r="B104">
        <v>38</v>
      </c>
    </row>
    <row r="105" spans="1:2" x14ac:dyDescent="0.3">
      <c r="A105" s="10">
        <v>41061</v>
      </c>
      <c r="B105">
        <v>38</v>
      </c>
    </row>
    <row r="106" spans="1:2" x14ac:dyDescent="0.3">
      <c r="A106" s="10">
        <v>41091</v>
      </c>
      <c r="B106">
        <v>40</v>
      </c>
    </row>
    <row r="107" spans="1:2" x14ac:dyDescent="0.3">
      <c r="A107" s="10">
        <v>41122</v>
      </c>
      <c r="B107">
        <v>39</v>
      </c>
    </row>
    <row r="108" spans="1:2" x14ac:dyDescent="0.3">
      <c r="A108" s="10">
        <v>41153</v>
      </c>
      <c r="B108">
        <v>34</v>
      </c>
    </row>
    <row r="109" spans="1:2" x14ac:dyDescent="0.3">
      <c r="A109" s="10">
        <v>41183</v>
      </c>
      <c r="B109">
        <v>37</v>
      </c>
    </row>
    <row r="110" spans="1:2" x14ac:dyDescent="0.3">
      <c r="A110" s="10">
        <v>41214</v>
      </c>
      <c r="B110">
        <v>37</v>
      </c>
    </row>
    <row r="111" spans="1:2" x14ac:dyDescent="0.3">
      <c r="A111" s="10">
        <v>41244</v>
      </c>
      <c r="B111">
        <v>36</v>
      </c>
    </row>
    <row r="112" spans="1:2" x14ac:dyDescent="0.3">
      <c r="A112" s="10">
        <v>41275</v>
      </c>
      <c r="B112">
        <v>37</v>
      </c>
    </row>
    <row r="113" spans="1:2" x14ac:dyDescent="0.3">
      <c r="A113" s="10">
        <v>41306</v>
      </c>
      <c r="B113">
        <v>37</v>
      </c>
    </row>
    <row r="114" spans="1:2" x14ac:dyDescent="0.3">
      <c r="A114" s="10">
        <v>41334</v>
      </c>
      <c r="B114">
        <v>32</v>
      </c>
    </row>
    <row r="115" spans="1:2" x14ac:dyDescent="0.3">
      <c r="A115" s="10">
        <v>41365</v>
      </c>
      <c r="B115">
        <v>36</v>
      </c>
    </row>
    <row r="116" spans="1:2" x14ac:dyDescent="0.3">
      <c r="A116" s="10">
        <v>41395</v>
      </c>
      <c r="B116">
        <v>37</v>
      </c>
    </row>
    <row r="117" spans="1:2" x14ac:dyDescent="0.3">
      <c r="A117" s="10">
        <v>41426</v>
      </c>
      <c r="B117">
        <v>39</v>
      </c>
    </row>
    <row r="118" spans="1:2" x14ac:dyDescent="0.3">
      <c r="A118" s="10">
        <v>41456</v>
      </c>
      <c r="B118">
        <v>39</v>
      </c>
    </row>
    <row r="119" spans="1:2" x14ac:dyDescent="0.3">
      <c r="A119" s="10">
        <v>41487</v>
      </c>
      <c r="B119">
        <v>39</v>
      </c>
    </row>
    <row r="120" spans="1:2" x14ac:dyDescent="0.3">
      <c r="A120" s="10">
        <v>41518</v>
      </c>
      <c r="B120">
        <v>40</v>
      </c>
    </row>
    <row r="121" spans="1:2" x14ac:dyDescent="0.3">
      <c r="A121" s="10">
        <v>41548</v>
      </c>
      <c r="B121">
        <v>42</v>
      </c>
    </row>
    <row r="122" spans="1:2" x14ac:dyDescent="0.3">
      <c r="A122" s="10">
        <v>41579</v>
      </c>
      <c r="B122">
        <v>41</v>
      </c>
    </row>
    <row r="123" spans="1:2" x14ac:dyDescent="0.3">
      <c r="A123" s="10">
        <v>41609</v>
      </c>
      <c r="B123">
        <v>38</v>
      </c>
    </row>
    <row r="124" spans="1:2" x14ac:dyDescent="0.3">
      <c r="A124" s="10">
        <v>41640</v>
      </c>
      <c r="B124">
        <v>38</v>
      </c>
    </row>
    <row r="125" spans="1:2" x14ac:dyDescent="0.3">
      <c r="A125" s="10">
        <v>41671</v>
      </c>
      <c r="B125">
        <v>40</v>
      </c>
    </row>
    <row r="126" spans="1:2" x14ac:dyDescent="0.3">
      <c r="A126" s="10">
        <v>41699</v>
      </c>
      <c r="B126">
        <v>50</v>
      </c>
    </row>
    <row r="127" spans="1:2" x14ac:dyDescent="0.3">
      <c r="A127" s="10">
        <v>41730</v>
      </c>
      <c r="B127">
        <v>40</v>
      </c>
    </row>
    <row r="128" spans="1:2" x14ac:dyDescent="0.3">
      <c r="A128" s="10">
        <v>41760</v>
      </c>
      <c r="B128">
        <v>45</v>
      </c>
    </row>
    <row r="129" spans="1:2" x14ac:dyDescent="0.3">
      <c r="A129" s="10">
        <v>41791</v>
      </c>
      <c r="B129">
        <v>43</v>
      </c>
    </row>
    <row r="130" spans="1:2" x14ac:dyDescent="0.3">
      <c r="A130" s="10">
        <v>41821</v>
      </c>
      <c r="B130">
        <v>44</v>
      </c>
    </row>
    <row r="131" spans="1:2" x14ac:dyDescent="0.3">
      <c r="A131" s="10">
        <v>41852</v>
      </c>
      <c r="B131">
        <v>46</v>
      </c>
    </row>
    <row r="132" spans="1:2" x14ac:dyDescent="0.3">
      <c r="A132" s="10">
        <v>41883</v>
      </c>
      <c r="B132">
        <v>45</v>
      </c>
    </row>
    <row r="133" spans="1:2" x14ac:dyDescent="0.3">
      <c r="A133" s="10">
        <v>41913</v>
      </c>
      <c r="B133">
        <v>44</v>
      </c>
    </row>
    <row r="134" spans="1:2" x14ac:dyDescent="0.3">
      <c r="A134" s="10">
        <v>41944</v>
      </c>
      <c r="B134">
        <v>44</v>
      </c>
    </row>
    <row r="135" spans="1:2" x14ac:dyDescent="0.3">
      <c r="A135" s="10">
        <v>41974</v>
      </c>
      <c r="B135">
        <v>41</v>
      </c>
    </row>
    <row r="136" spans="1:2" x14ac:dyDescent="0.3">
      <c r="A136" s="10">
        <v>42005</v>
      </c>
      <c r="B136">
        <v>39</v>
      </c>
    </row>
    <row r="137" spans="1:2" x14ac:dyDescent="0.3">
      <c r="A137" s="10">
        <v>42036</v>
      </c>
      <c r="B137">
        <v>49</v>
      </c>
    </row>
    <row r="138" spans="1:2" x14ac:dyDescent="0.3">
      <c r="A138" s="10">
        <v>42064</v>
      </c>
      <c r="B138">
        <v>49</v>
      </c>
    </row>
    <row r="139" spans="1:2" x14ac:dyDescent="0.3">
      <c r="A139" s="10">
        <v>42095</v>
      </c>
      <c r="B139">
        <v>45</v>
      </c>
    </row>
    <row r="140" spans="1:2" x14ac:dyDescent="0.3">
      <c r="A140" s="10">
        <v>42125</v>
      </c>
      <c r="B140">
        <v>48</v>
      </c>
    </row>
    <row r="141" spans="1:2" x14ac:dyDescent="0.3">
      <c r="A141" s="10">
        <v>42156</v>
      </c>
      <c r="B141">
        <v>50</v>
      </c>
    </row>
    <row r="142" spans="1:2" x14ac:dyDescent="0.3">
      <c r="A142" s="10">
        <v>42186</v>
      </c>
      <c r="B142">
        <v>53</v>
      </c>
    </row>
    <row r="143" spans="1:2" x14ac:dyDescent="0.3">
      <c r="A143" s="10">
        <v>42217</v>
      </c>
      <c r="B143">
        <v>54</v>
      </c>
    </row>
    <row r="144" spans="1:2" x14ac:dyDescent="0.3">
      <c r="A144" s="10">
        <v>42248</v>
      </c>
      <c r="B144">
        <v>51</v>
      </c>
    </row>
    <row r="145" spans="1:2" x14ac:dyDescent="0.3">
      <c r="A145" s="10">
        <v>42278</v>
      </c>
      <c r="B145">
        <v>53</v>
      </c>
    </row>
    <row r="146" spans="1:2" x14ac:dyDescent="0.3">
      <c r="A146" s="10">
        <v>42309</v>
      </c>
      <c r="B146">
        <v>50</v>
      </c>
    </row>
    <row r="147" spans="1:2" x14ac:dyDescent="0.3">
      <c r="A147" s="10">
        <v>42339</v>
      </c>
      <c r="B147">
        <v>49</v>
      </c>
    </row>
    <row r="148" spans="1:2" x14ac:dyDescent="0.3">
      <c r="A148" s="10">
        <v>42370</v>
      </c>
      <c r="B148">
        <v>41</v>
      </c>
    </row>
    <row r="149" spans="1:2" x14ac:dyDescent="0.3">
      <c r="A149" s="10">
        <v>42401</v>
      </c>
      <c r="B149">
        <v>50</v>
      </c>
    </row>
    <row r="150" spans="1:2" x14ac:dyDescent="0.3">
      <c r="A150" s="10">
        <v>42430</v>
      </c>
      <c r="B150">
        <v>44</v>
      </c>
    </row>
    <row r="151" spans="1:2" x14ac:dyDescent="0.3">
      <c r="A151" s="10">
        <v>42461</v>
      </c>
      <c r="B151">
        <v>50</v>
      </c>
    </row>
    <row r="152" spans="1:2" x14ac:dyDescent="0.3">
      <c r="A152" s="10">
        <v>42491</v>
      </c>
      <c r="B152">
        <v>52</v>
      </c>
    </row>
    <row r="153" spans="1:2" x14ac:dyDescent="0.3">
      <c r="A153" s="10">
        <v>42522</v>
      </c>
      <c r="B153">
        <v>51</v>
      </c>
    </row>
    <row r="154" spans="1:2" x14ac:dyDescent="0.3">
      <c r="A154" s="10">
        <v>42552</v>
      </c>
      <c r="B154">
        <v>59</v>
      </c>
    </row>
    <row r="155" spans="1:2" x14ac:dyDescent="0.3">
      <c r="A155" s="10">
        <v>42583</v>
      </c>
      <c r="B155">
        <v>58</v>
      </c>
    </row>
    <row r="156" spans="1:2" x14ac:dyDescent="0.3">
      <c r="A156" s="10">
        <v>42614</v>
      </c>
      <c r="B156">
        <v>52</v>
      </c>
    </row>
    <row r="157" spans="1:2" x14ac:dyDescent="0.3">
      <c r="A157" s="10">
        <v>42644</v>
      </c>
      <c r="B157">
        <v>55</v>
      </c>
    </row>
    <row r="158" spans="1:2" x14ac:dyDescent="0.3">
      <c r="A158" s="10">
        <v>42675</v>
      </c>
      <c r="B158">
        <v>55</v>
      </c>
    </row>
    <row r="159" spans="1:2" x14ac:dyDescent="0.3">
      <c r="A159" s="10">
        <v>42705</v>
      </c>
      <c r="B159">
        <v>54</v>
      </c>
    </row>
    <row r="160" spans="1:2" x14ac:dyDescent="0.3">
      <c r="A160" s="10">
        <v>42736</v>
      </c>
      <c r="B160">
        <v>47</v>
      </c>
    </row>
    <row r="161" spans="1:7" x14ac:dyDescent="0.3">
      <c r="A161" s="10">
        <v>42767</v>
      </c>
      <c r="B161">
        <v>54</v>
      </c>
    </row>
    <row r="162" spans="1:7" x14ac:dyDescent="0.3">
      <c r="A162" s="10">
        <v>42795</v>
      </c>
      <c r="B162">
        <v>56</v>
      </c>
    </row>
    <row r="163" spans="1:7" x14ac:dyDescent="0.3">
      <c r="A163" s="10">
        <v>42826</v>
      </c>
      <c r="B163">
        <v>51</v>
      </c>
    </row>
    <row r="164" spans="1:7" x14ac:dyDescent="0.3">
      <c r="A164" s="10">
        <v>42856</v>
      </c>
      <c r="B164">
        <v>58</v>
      </c>
    </row>
    <row r="165" spans="1:7" x14ac:dyDescent="0.3">
      <c r="A165" s="10">
        <v>42887</v>
      </c>
      <c r="B165">
        <v>61</v>
      </c>
    </row>
    <row r="166" spans="1:7" x14ac:dyDescent="0.3">
      <c r="A166" s="10">
        <v>42917</v>
      </c>
      <c r="B166">
        <v>65</v>
      </c>
    </row>
    <row r="167" spans="1:7" x14ac:dyDescent="0.3">
      <c r="A167" s="10">
        <v>42948</v>
      </c>
      <c r="B167">
        <v>66</v>
      </c>
    </row>
    <row r="168" spans="1:7" x14ac:dyDescent="0.3">
      <c r="A168" s="10">
        <v>42979</v>
      </c>
      <c r="B168">
        <v>64</v>
      </c>
    </row>
    <row r="169" spans="1:7" x14ac:dyDescent="0.3">
      <c r="A169" s="10">
        <v>43009</v>
      </c>
      <c r="B169">
        <v>59</v>
      </c>
    </row>
    <row r="170" spans="1:7" x14ac:dyDescent="0.3">
      <c r="A170" s="10">
        <v>43040</v>
      </c>
      <c r="B170">
        <v>63</v>
      </c>
    </row>
    <row r="171" spans="1:7" x14ac:dyDescent="0.3">
      <c r="A171" s="15">
        <v>43070</v>
      </c>
      <c r="B171" s="16">
        <v>59</v>
      </c>
      <c r="C171" s="16"/>
      <c r="D171" s="16"/>
    </row>
    <row r="172" spans="1:7" x14ac:dyDescent="0.3">
      <c r="A172" s="10">
        <v>43101</v>
      </c>
      <c r="B172">
        <v>56</v>
      </c>
      <c r="C172" t="s">
        <v>208</v>
      </c>
      <c r="D172" s="4" t="s">
        <v>199</v>
      </c>
      <c r="E172" s="4" t="s">
        <v>200</v>
      </c>
      <c r="F172" s="4" t="s">
        <v>201</v>
      </c>
      <c r="G172" s="4" t="s">
        <v>231</v>
      </c>
    </row>
    <row r="173" spans="1:7" x14ac:dyDescent="0.3">
      <c r="A173" s="10">
        <v>43132</v>
      </c>
      <c r="B173">
        <v>60</v>
      </c>
      <c r="D173" s="4">
        <f>MAX(B172:B235)</f>
        <v>100</v>
      </c>
      <c r="E173" s="4">
        <f>MIN(B172:B235)</f>
        <v>25</v>
      </c>
      <c r="F173" s="4">
        <f>AVERAGE(B172:B235)</f>
        <v>66.375</v>
      </c>
      <c r="G173" s="4">
        <f>STDEV(B172:B235)</f>
        <v>14.851112939963642</v>
      </c>
    </row>
    <row r="174" spans="1:7" x14ac:dyDescent="0.3">
      <c r="A174" s="10">
        <v>43160</v>
      </c>
      <c r="B174">
        <v>60</v>
      </c>
    </row>
    <row r="175" spans="1:7" x14ac:dyDescent="0.3">
      <c r="A175" s="10">
        <v>43191</v>
      </c>
      <c r="B175">
        <v>61</v>
      </c>
    </row>
    <row r="176" spans="1:7" x14ac:dyDescent="0.3">
      <c r="A176" s="10">
        <v>43221</v>
      </c>
      <c r="B176">
        <v>65</v>
      </c>
    </row>
    <row r="177" spans="1:2" x14ac:dyDescent="0.3">
      <c r="A177" s="10">
        <v>43252</v>
      </c>
      <c r="B177">
        <v>65</v>
      </c>
    </row>
    <row r="178" spans="1:2" x14ac:dyDescent="0.3">
      <c r="A178" s="10">
        <v>43282</v>
      </c>
      <c r="B178">
        <v>71</v>
      </c>
    </row>
    <row r="179" spans="1:2" x14ac:dyDescent="0.3">
      <c r="A179" s="10">
        <v>43313</v>
      </c>
      <c r="B179">
        <v>77</v>
      </c>
    </row>
    <row r="180" spans="1:2" x14ac:dyDescent="0.3">
      <c r="A180" s="10">
        <v>43344</v>
      </c>
      <c r="B180">
        <v>64</v>
      </c>
    </row>
    <row r="181" spans="1:2" x14ac:dyDescent="0.3">
      <c r="A181" s="10">
        <v>43374</v>
      </c>
      <c r="B181">
        <v>68</v>
      </c>
    </row>
    <row r="182" spans="1:2" x14ac:dyDescent="0.3">
      <c r="A182" s="10">
        <v>43405</v>
      </c>
      <c r="B182">
        <v>68</v>
      </c>
    </row>
    <row r="183" spans="1:2" x14ac:dyDescent="0.3">
      <c r="A183" s="10">
        <v>43435</v>
      </c>
      <c r="B183">
        <v>64</v>
      </c>
    </row>
    <row r="184" spans="1:2" x14ac:dyDescent="0.3">
      <c r="A184" s="10">
        <v>43466</v>
      </c>
      <c r="B184">
        <v>60</v>
      </c>
    </row>
    <row r="185" spans="1:2" x14ac:dyDescent="0.3">
      <c r="A185" s="10">
        <v>43497</v>
      </c>
      <c r="B185">
        <v>66</v>
      </c>
    </row>
    <row r="186" spans="1:2" x14ac:dyDescent="0.3">
      <c r="A186" s="10">
        <v>43525</v>
      </c>
      <c r="B186">
        <v>63</v>
      </c>
    </row>
    <row r="187" spans="1:2" x14ac:dyDescent="0.3">
      <c r="A187" s="10">
        <v>43556</v>
      </c>
      <c r="B187">
        <v>66</v>
      </c>
    </row>
    <row r="188" spans="1:2" x14ac:dyDescent="0.3">
      <c r="A188" s="10">
        <v>43586</v>
      </c>
      <c r="B188">
        <v>71</v>
      </c>
    </row>
    <row r="189" spans="1:2" x14ac:dyDescent="0.3">
      <c r="A189" s="10">
        <v>43617</v>
      </c>
      <c r="B189">
        <v>74</v>
      </c>
    </row>
    <row r="190" spans="1:2" x14ac:dyDescent="0.3">
      <c r="A190" s="10">
        <v>43647</v>
      </c>
      <c r="B190">
        <v>82</v>
      </c>
    </row>
    <row r="191" spans="1:2" x14ac:dyDescent="0.3">
      <c r="A191" s="10">
        <v>43678</v>
      </c>
      <c r="B191">
        <v>84</v>
      </c>
    </row>
    <row r="192" spans="1:2" x14ac:dyDescent="0.3">
      <c r="A192" s="10">
        <v>43709</v>
      </c>
      <c r="B192">
        <v>75</v>
      </c>
    </row>
    <row r="193" spans="1:2" x14ac:dyDescent="0.3">
      <c r="A193" s="10">
        <v>43739</v>
      </c>
      <c r="B193">
        <v>73</v>
      </c>
    </row>
    <row r="194" spans="1:2" x14ac:dyDescent="0.3">
      <c r="A194" s="10">
        <v>43770</v>
      </c>
      <c r="B194">
        <v>73</v>
      </c>
    </row>
    <row r="195" spans="1:2" x14ac:dyDescent="0.3">
      <c r="A195" s="10">
        <v>43800</v>
      </c>
      <c r="B195">
        <v>73</v>
      </c>
    </row>
    <row r="196" spans="1:2" x14ac:dyDescent="0.3">
      <c r="A196" s="10">
        <v>43831</v>
      </c>
      <c r="B196">
        <v>64</v>
      </c>
    </row>
    <row r="197" spans="1:2" x14ac:dyDescent="0.3">
      <c r="A197" s="10">
        <v>43862</v>
      </c>
      <c r="B197">
        <v>73</v>
      </c>
    </row>
    <row r="198" spans="1:2" x14ac:dyDescent="0.3">
      <c r="A198" s="10">
        <v>43891</v>
      </c>
      <c r="B198">
        <v>41</v>
      </c>
    </row>
    <row r="199" spans="1:2" x14ac:dyDescent="0.3">
      <c r="A199" s="10">
        <v>43922</v>
      </c>
      <c r="B199">
        <v>25</v>
      </c>
    </row>
    <row r="200" spans="1:2" x14ac:dyDescent="0.3">
      <c r="A200" s="10">
        <v>43952</v>
      </c>
      <c r="B200">
        <v>47</v>
      </c>
    </row>
    <row r="201" spans="1:2" x14ac:dyDescent="0.3">
      <c r="A201" s="10">
        <v>43983</v>
      </c>
      <c r="B201">
        <v>70</v>
      </c>
    </row>
    <row r="202" spans="1:2" x14ac:dyDescent="0.3">
      <c r="A202" s="10">
        <v>44013</v>
      </c>
      <c r="B202">
        <v>90</v>
      </c>
    </row>
    <row r="203" spans="1:2" x14ac:dyDescent="0.3">
      <c r="A203" s="10">
        <v>44044</v>
      </c>
      <c r="B203">
        <v>100</v>
      </c>
    </row>
    <row r="204" spans="1:2" x14ac:dyDescent="0.3">
      <c r="A204" s="10">
        <v>44075</v>
      </c>
      <c r="B204">
        <v>75</v>
      </c>
    </row>
    <row r="205" spans="1:2" x14ac:dyDescent="0.3">
      <c r="A205" s="10">
        <v>44105</v>
      </c>
      <c r="B205">
        <v>72</v>
      </c>
    </row>
    <row r="206" spans="1:2" x14ac:dyDescent="0.3">
      <c r="A206" s="10">
        <v>44136</v>
      </c>
      <c r="B206">
        <v>44</v>
      </c>
    </row>
    <row r="207" spans="1:2" x14ac:dyDescent="0.3">
      <c r="A207" s="10">
        <v>44166</v>
      </c>
      <c r="B207">
        <v>40</v>
      </c>
    </row>
    <row r="208" spans="1:2" x14ac:dyDescent="0.3">
      <c r="A208" s="10">
        <v>44197</v>
      </c>
      <c r="B208">
        <v>32</v>
      </c>
    </row>
    <row r="209" spans="1:2" x14ac:dyDescent="0.3">
      <c r="A209" s="10">
        <v>44228</v>
      </c>
      <c r="B209">
        <v>35</v>
      </c>
    </row>
    <row r="210" spans="1:2" x14ac:dyDescent="0.3">
      <c r="A210" s="10">
        <v>44256</v>
      </c>
      <c r="B210">
        <v>36</v>
      </c>
    </row>
    <row r="211" spans="1:2" x14ac:dyDescent="0.3">
      <c r="A211" s="10">
        <v>44287</v>
      </c>
      <c r="B211">
        <v>42</v>
      </c>
    </row>
    <row r="212" spans="1:2" x14ac:dyDescent="0.3">
      <c r="A212" s="10">
        <v>44317</v>
      </c>
      <c r="B212">
        <v>67</v>
      </c>
    </row>
    <row r="213" spans="1:2" x14ac:dyDescent="0.3">
      <c r="A213" s="10">
        <v>44348</v>
      </c>
      <c r="B213">
        <v>81</v>
      </c>
    </row>
    <row r="214" spans="1:2" x14ac:dyDescent="0.3">
      <c r="A214" s="10">
        <v>44378</v>
      </c>
      <c r="B214">
        <v>94</v>
      </c>
    </row>
    <row r="215" spans="1:2" x14ac:dyDescent="0.3">
      <c r="A215" s="10">
        <v>44409</v>
      </c>
      <c r="B215">
        <v>95</v>
      </c>
    </row>
    <row r="216" spans="1:2" x14ac:dyDescent="0.3">
      <c r="A216" s="10">
        <v>44440</v>
      </c>
      <c r="B216">
        <v>84</v>
      </c>
    </row>
    <row r="217" spans="1:2" x14ac:dyDescent="0.3">
      <c r="A217" s="10">
        <v>44470</v>
      </c>
      <c r="B217">
        <v>72</v>
      </c>
    </row>
    <row r="218" spans="1:2" x14ac:dyDescent="0.3">
      <c r="A218" s="10">
        <v>44501</v>
      </c>
      <c r="B218">
        <v>64</v>
      </c>
    </row>
    <row r="219" spans="1:2" x14ac:dyDescent="0.3">
      <c r="A219" s="10">
        <v>44531</v>
      </c>
      <c r="B219">
        <v>65</v>
      </c>
    </row>
    <row r="220" spans="1:2" x14ac:dyDescent="0.3">
      <c r="A220" s="10">
        <v>44562</v>
      </c>
      <c r="B220">
        <v>61</v>
      </c>
    </row>
    <row r="221" spans="1:2" x14ac:dyDescent="0.3">
      <c r="A221" s="10">
        <v>44593</v>
      </c>
      <c r="B221">
        <v>70</v>
      </c>
    </row>
    <row r="222" spans="1:2" x14ac:dyDescent="0.3">
      <c r="A222" s="10">
        <v>44621</v>
      </c>
      <c r="B222">
        <v>70</v>
      </c>
    </row>
    <row r="223" spans="1:2" x14ac:dyDescent="0.3">
      <c r="A223" s="10">
        <v>44652</v>
      </c>
      <c r="B223">
        <v>69</v>
      </c>
    </row>
    <row r="224" spans="1:2" x14ac:dyDescent="0.3">
      <c r="A224" s="10">
        <v>44682</v>
      </c>
      <c r="B224">
        <v>75</v>
      </c>
    </row>
    <row r="225" spans="1:2" x14ac:dyDescent="0.3">
      <c r="A225" s="10">
        <v>44713</v>
      </c>
      <c r="B225">
        <v>78</v>
      </c>
    </row>
    <row r="226" spans="1:2" x14ac:dyDescent="0.3">
      <c r="A226" s="10">
        <v>44743</v>
      </c>
      <c r="B226">
        <v>84</v>
      </c>
    </row>
    <row r="227" spans="1:2" x14ac:dyDescent="0.3">
      <c r="A227" s="10">
        <v>44774</v>
      </c>
      <c r="B227">
        <v>83</v>
      </c>
    </row>
    <row r="228" spans="1:2" x14ac:dyDescent="0.3">
      <c r="A228" s="10">
        <v>44805</v>
      </c>
      <c r="B228">
        <v>67</v>
      </c>
    </row>
    <row r="229" spans="1:2" x14ac:dyDescent="0.3">
      <c r="A229" s="10">
        <v>44835</v>
      </c>
      <c r="B229">
        <v>70</v>
      </c>
    </row>
    <row r="230" spans="1:2" x14ac:dyDescent="0.3">
      <c r="A230" s="10">
        <v>44866</v>
      </c>
      <c r="B230">
        <v>66</v>
      </c>
    </row>
    <row r="231" spans="1:2" x14ac:dyDescent="0.3">
      <c r="A231" s="10">
        <v>44896</v>
      </c>
      <c r="B231">
        <v>60</v>
      </c>
    </row>
    <row r="232" spans="1:2" x14ac:dyDescent="0.3">
      <c r="A232" s="10">
        <v>44927</v>
      </c>
      <c r="B232">
        <v>58</v>
      </c>
    </row>
    <row r="233" spans="1:2" x14ac:dyDescent="0.3">
      <c r="A233" s="10">
        <v>44958</v>
      </c>
      <c r="B233">
        <v>65</v>
      </c>
    </row>
    <row r="234" spans="1:2" x14ac:dyDescent="0.3">
      <c r="A234" s="10">
        <v>44986</v>
      </c>
      <c r="B234">
        <v>62</v>
      </c>
    </row>
    <row r="235" spans="1:2" x14ac:dyDescent="0.3">
      <c r="A235" s="10">
        <v>45017</v>
      </c>
      <c r="B235">
        <v>63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C4852-813C-4F3D-A346-E24E8CB885EA}">
  <dimension ref="A1:G235"/>
  <sheetViews>
    <sheetView workbookViewId="0">
      <selection activeCell="G5" sqref="G5"/>
    </sheetView>
  </sheetViews>
  <sheetFormatPr defaultColWidth="8.88671875" defaultRowHeight="14.4" x14ac:dyDescent="0.3"/>
  <sheetData>
    <row r="1" spans="1:7" x14ac:dyDescent="0.3">
      <c r="A1" t="s">
        <v>218</v>
      </c>
      <c r="B1" t="s">
        <v>219</v>
      </c>
    </row>
    <row r="3" spans="1:7" x14ac:dyDescent="0.3">
      <c r="A3" t="s">
        <v>214</v>
      </c>
      <c r="B3" t="s">
        <v>251</v>
      </c>
      <c r="C3" t="s">
        <v>207</v>
      </c>
      <c r="D3" s="4" t="s">
        <v>199</v>
      </c>
      <c r="E3" s="4" t="s">
        <v>200</v>
      </c>
      <c r="F3" s="4" t="s">
        <v>201</v>
      </c>
      <c r="G3" s="4" t="s">
        <v>231</v>
      </c>
    </row>
    <row r="4" spans="1:7" x14ac:dyDescent="0.3">
      <c r="A4" s="10">
        <v>37987</v>
      </c>
      <c r="B4">
        <v>35</v>
      </c>
      <c r="D4" s="4">
        <f>MAX(B4:B171)</f>
        <v>100</v>
      </c>
      <c r="E4" s="4">
        <f>MIN(B4:B171)</f>
        <v>13</v>
      </c>
      <c r="F4" s="4">
        <f>AVERAGE(B4:B171)</f>
        <v>32.25</v>
      </c>
      <c r="G4" s="4">
        <f>STDEV(B4:B171)</f>
        <v>15.488744222976582</v>
      </c>
    </row>
    <row r="5" spans="1:7" x14ac:dyDescent="0.3">
      <c r="A5" s="10">
        <v>38018</v>
      </c>
      <c r="B5">
        <v>40</v>
      </c>
    </row>
    <row r="6" spans="1:7" x14ac:dyDescent="0.3">
      <c r="A6" s="10">
        <v>38047</v>
      </c>
      <c r="B6">
        <v>14</v>
      </c>
    </row>
    <row r="7" spans="1:7" x14ac:dyDescent="0.3">
      <c r="A7" s="10">
        <v>38078</v>
      </c>
      <c r="B7">
        <v>27</v>
      </c>
    </row>
    <row r="8" spans="1:7" x14ac:dyDescent="0.3">
      <c r="A8" s="10">
        <v>38108</v>
      </c>
      <c r="B8">
        <v>23</v>
      </c>
    </row>
    <row r="9" spans="1:7" x14ac:dyDescent="0.3">
      <c r="A9" s="10">
        <v>38139</v>
      </c>
      <c r="B9">
        <v>15</v>
      </c>
    </row>
    <row r="10" spans="1:7" x14ac:dyDescent="0.3">
      <c r="A10" s="10">
        <v>38169</v>
      </c>
      <c r="B10">
        <v>28</v>
      </c>
    </row>
    <row r="11" spans="1:7" x14ac:dyDescent="0.3">
      <c r="A11" s="10">
        <v>38200</v>
      </c>
      <c r="B11">
        <v>18</v>
      </c>
    </row>
    <row r="12" spans="1:7" x14ac:dyDescent="0.3">
      <c r="A12" s="10">
        <v>38231</v>
      </c>
      <c r="B12">
        <v>26</v>
      </c>
    </row>
    <row r="13" spans="1:7" x14ac:dyDescent="0.3">
      <c r="A13" s="10">
        <v>38261</v>
      </c>
      <c r="B13">
        <v>18</v>
      </c>
    </row>
    <row r="14" spans="1:7" x14ac:dyDescent="0.3">
      <c r="A14" s="10">
        <v>38292</v>
      </c>
      <c r="B14">
        <v>39</v>
      </c>
    </row>
    <row r="15" spans="1:7" x14ac:dyDescent="0.3">
      <c r="A15" s="10">
        <v>38322</v>
      </c>
      <c r="B15">
        <v>28</v>
      </c>
    </row>
    <row r="16" spans="1:7" x14ac:dyDescent="0.3">
      <c r="A16" s="10">
        <v>38353</v>
      </c>
      <c r="B16">
        <v>27</v>
      </c>
    </row>
    <row r="17" spans="1:2" x14ac:dyDescent="0.3">
      <c r="A17" s="10">
        <v>38384</v>
      </c>
      <c r="B17">
        <v>22</v>
      </c>
    </row>
    <row r="18" spans="1:2" x14ac:dyDescent="0.3">
      <c r="A18" s="10">
        <v>38412</v>
      </c>
      <c r="B18">
        <v>22</v>
      </c>
    </row>
    <row r="19" spans="1:2" x14ac:dyDescent="0.3">
      <c r="A19" s="10">
        <v>38443</v>
      </c>
      <c r="B19">
        <v>15</v>
      </c>
    </row>
    <row r="20" spans="1:2" x14ac:dyDescent="0.3">
      <c r="A20" s="10">
        <v>38473</v>
      </c>
      <c r="B20">
        <v>17</v>
      </c>
    </row>
    <row r="21" spans="1:2" x14ac:dyDescent="0.3">
      <c r="A21" s="10">
        <v>38504</v>
      </c>
      <c r="B21">
        <v>13</v>
      </c>
    </row>
    <row r="22" spans="1:2" x14ac:dyDescent="0.3">
      <c r="A22" s="10">
        <v>38534</v>
      </c>
      <c r="B22">
        <v>18</v>
      </c>
    </row>
    <row r="23" spans="1:2" x14ac:dyDescent="0.3">
      <c r="A23" s="10">
        <v>38565</v>
      </c>
      <c r="B23">
        <v>21</v>
      </c>
    </row>
    <row r="24" spans="1:2" x14ac:dyDescent="0.3">
      <c r="A24" s="10">
        <v>38596</v>
      </c>
      <c r="B24">
        <v>21</v>
      </c>
    </row>
    <row r="25" spans="1:2" x14ac:dyDescent="0.3">
      <c r="A25" s="10">
        <v>38626</v>
      </c>
      <c r="B25">
        <v>23</v>
      </c>
    </row>
    <row r="26" spans="1:2" x14ac:dyDescent="0.3">
      <c r="A26" s="10">
        <v>38657</v>
      </c>
      <c r="B26">
        <v>27</v>
      </c>
    </row>
    <row r="27" spans="1:2" x14ac:dyDescent="0.3">
      <c r="A27" s="10">
        <v>38687</v>
      </c>
      <c r="B27">
        <v>25</v>
      </c>
    </row>
    <row r="28" spans="1:2" x14ac:dyDescent="0.3">
      <c r="A28" s="10">
        <v>38718</v>
      </c>
      <c r="B28">
        <v>24</v>
      </c>
    </row>
    <row r="29" spans="1:2" x14ac:dyDescent="0.3">
      <c r="A29" s="10">
        <v>38749</v>
      </c>
      <c r="B29">
        <v>16</v>
      </c>
    </row>
    <row r="30" spans="1:2" x14ac:dyDescent="0.3">
      <c r="A30" s="10">
        <v>38777</v>
      </c>
      <c r="B30">
        <v>21</v>
      </c>
    </row>
    <row r="31" spans="1:2" x14ac:dyDescent="0.3">
      <c r="A31" s="10">
        <v>38808</v>
      </c>
      <c r="B31">
        <v>24</v>
      </c>
    </row>
    <row r="32" spans="1:2" x14ac:dyDescent="0.3">
      <c r="A32" s="10">
        <v>38838</v>
      </c>
      <c r="B32">
        <v>22</v>
      </c>
    </row>
    <row r="33" spans="1:2" x14ac:dyDescent="0.3">
      <c r="A33" s="10">
        <v>38869</v>
      </c>
      <c r="B33">
        <v>14</v>
      </c>
    </row>
    <row r="34" spans="1:2" x14ac:dyDescent="0.3">
      <c r="A34" s="10">
        <v>38899</v>
      </c>
      <c r="B34">
        <v>26</v>
      </c>
    </row>
    <row r="35" spans="1:2" x14ac:dyDescent="0.3">
      <c r="A35" s="10">
        <v>38930</v>
      </c>
      <c r="B35">
        <v>20</v>
      </c>
    </row>
    <row r="36" spans="1:2" x14ac:dyDescent="0.3">
      <c r="A36" s="10">
        <v>38961</v>
      </c>
      <c r="B36">
        <v>19</v>
      </c>
    </row>
    <row r="37" spans="1:2" x14ac:dyDescent="0.3">
      <c r="A37" s="10">
        <v>38991</v>
      </c>
      <c r="B37">
        <v>20</v>
      </c>
    </row>
    <row r="38" spans="1:2" x14ac:dyDescent="0.3">
      <c r="A38" s="10">
        <v>39022</v>
      </c>
      <c r="B38">
        <v>18</v>
      </c>
    </row>
    <row r="39" spans="1:2" x14ac:dyDescent="0.3">
      <c r="A39" s="10">
        <v>39052</v>
      </c>
      <c r="B39">
        <v>26</v>
      </c>
    </row>
    <row r="40" spans="1:2" x14ac:dyDescent="0.3">
      <c r="A40" s="10">
        <v>39083</v>
      </c>
      <c r="B40">
        <v>20</v>
      </c>
    </row>
    <row r="41" spans="1:2" x14ac:dyDescent="0.3">
      <c r="A41" s="10">
        <v>39114</v>
      </c>
      <c r="B41">
        <v>19</v>
      </c>
    </row>
    <row r="42" spans="1:2" x14ac:dyDescent="0.3">
      <c r="A42" s="10">
        <v>39142</v>
      </c>
      <c r="B42">
        <v>13</v>
      </c>
    </row>
    <row r="43" spans="1:2" x14ac:dyDescent="0.3">
      <c r="A43" s="10">
        <v>39173</v>
      </c>
      <c r="B43">
        <v>22</v>
      </c>
    </row>
    <row r="44" spans="1:2" x14ac:dyDescent="0.3">
      <c r="A44" s="10">
        <v>39203</v>
      </c>
      <c r="B44">
        <v>18</v>
      </c>
    </row>
    <row r="45" spans="1:2" x14ac:dyDescent="0.3">
      <c r="A45" s="10">
        <v>39234</v>
      </c>
      <c r="B45">
        <v>15</v>
      </c>
    </row>
    <row r="46" spans="1:2" x14ac:dyDescent="0.3">
      <c r="A46" s="10">
        <v>39264</v>
      </c>
      <c r="B46">
        <v>21</v>
      </c>
    </row>
    <row r="47" spans="1:2" x14ac:dyDescent="0.3">
      <c r="A47" s="10">
        <v>39295</v>
      </c>
      <c r="B47">
        <v>20</v>
      </c>
    </row>
    <row r="48" spans="1:2" x14ac:dyDescent="0.3">
      <c r="A48" s="10">
        <v>39326</v>
      </c>
      <c r="B48">
        <v>18</v>
      </c>
    </row>
    <row r="49" spans="1:2" x14ac:dyDescent="0.3">
      <c r="A49" s="10">
        <v>39356</v>
      </c>
      <c r="B49">
        <v>20</v>
      </c>
    </row>
    <row r="50" spans="1:2" x14ac:dyDescent="0.3">
      <c r="A50" s="10">
        <v>39387</v>
      </c>
      <c r="B50">
        <v>22</v>
      </c>
    </row>
    <row r="51" spans="1:2" x14ac:dyDescent="0.3">
      <c r="A51" s="10">
        <v>39417</v>
      </c>
      <c r="B51">
        <v>31</v>
      </c>
    </row>
    <row r="52" spans="1:2" x14ac:dyDescent="0.3">
      <c r="A52" s="10">
        <v>39448</v>
      </c>
      <c r="B52">
        <v>22</v>
      </c>
    </row>
    <row r="53" spans="1:2" x14ac:dyDescent="0.3">
      <c r="A53" s="10">
        <v>39479</v>
      </c>
      <c r="B53">
        <v>21</v>
      </c>
    </row>
    <row r="54" spans="1:2" x14ac:dyDescent="0.3">
      <c r="A54" s="10">
        <v>39508</v>
      </c>
      <c r="B54">
        <v>71</v>
      </c>
    </row>
    <row r="55" spans="1:2" x14ac:dyDescent="0.3">
      <c r="A55" s="10">
        <v>39539</v>
      </c>
      <c r="B55">
        <v>89</v>
      </c>
    </row>
    <row r="56" spans="1:2" x14ac:dyDescent="0.3">
      <c r="A56" s="10">
        <v>39569</v>
      </c>
      <c r="B56">
        <v>90</v>
      </c>
    </row>
    <row r="57" spans="1:2" x14ac:dyDescent="0.3">
      <c r="A57" s="10">
        <v>39600</v>
      </c>
      <c r="B57">
        <v>75</v>
      </c>
    </row>
    <row r="58" spans="1:2" x14ac:dyDescent="0.3">
      <c r="A58" s="10">
        <v>39630</v>
      </c>
      <c r="B58">
        <v>67</v>
      </c>
    </row>
    <row r="59" spans="1:2" x14ac:dyDescent="0.3">
      <c r="A59" s="10">
        <v>39661</v>
      </c>
      <c r="B59">
        <v>75</v>
      </c>
    </row>
    <row r="60" spans="1:2" x14ac:dyDescent="0.3">
      <c r="A60" s="10">
        <v>39692</v>
      </c>
      <c r="B60">
        <v>84</v>
      </c>
    </row>
    <row r="61" spans="1:2" x14ac:dyDescent="0.3">
      <c r="A61" s="10">
        <v>39722</v>
      </c>
      <c r="B61">
        <v>73</v>
      </c>
    </row>
    <row r="62" spans="1:2" x14ac:dyDescent="0.3">
      <c r="A62" s="10">
        <v>39753</v>
      </c>
      <c r="B62">
        <v>53</v>
      </c>
    </row>
    <row r="63" spans="1:2" x14ac:dyDescent="0.3">
      <c r="A63" s="10">
        <v>39783</v>
      </c>
      <c r="B63">
        <v>100</v>
      </c>
    </row>
    <row r="64" spans="1:2" x14ac:dyDescent="0.3">
      <c r="A64" s="10">
        <v>39814</v>
      </c>
      <c r="B64">
        <v>72</v>
      </c>
    </row>
    <row r="65" spans="1:2" x14ac:dyDescent="0.3">
      <c r="A65" s="10">
        <v>39845</v>
      </c>
      <c r="B65">
        <v>82</v>
      </c>
    </row>
    <row r="66" spans="1:2" x14ac:dyDescent="0.3">
      <c r="A66" s="10">
        <v>39873</v>
      </c>
      <c r="B66">
        <v>61</v>
      </c>
    </row>
    <row r="67" spans="1:2" x14ac:dyDescent="0.3">
      <c r="A67" s="10">
        <v>39904</v>
      </c>
      <c r="B67">
        <v>58</v>
      </c>
    </row>
    <row r="68" spans="1:2" x14ac:dyDescent="0.3">
      <c r="A68" s="10">
        <v>39934</v>
      </c>
      <c r="B68">
        <v>38</v>
      </c>
    </row>
    <row r="69" spans="1:2" x14ac:dyDescent="0.3">
      <c r="A69" s="10">
        <v>39965</v>
      </c>
      <c r="B69">
        <v>30</v>
      </c>
    </row>
    <row r="70" spans="1:2" x14ac:dyDescent="0.3">
      <c r="A70" s="10">
        <v>39995</v>
      </c>
      <c r="B70">
        <v>31</v>
      </c>
    </row>
    <row r="71" spans="1:2" x14ac:dyDescent="0.3">
      <c r="A71" s="10">
        <v>40026</v>
      </c>
      <c r="B71">
        <v>37</v>
      </c>
    </row>
    <row r="72" spans="1:2" x14ac:dyDescent="0.3">
      <c r="A72" s="10">
        <v>40057</v>
      </c>
      <c r="B72">
        <v>25</v>
      </c>
    </row>
    <row r="73" spans="1:2" x14ac:dyDescent="0.3">
      <c r="A73" s="10">
        <v>40087</v>
      </c>
      <c r="B73">
        <v>47</v>
      </c>
    </row>
    <row r="74" spans="1:2" x14ac:dyDescent="0.3">
      <c r="A74" s="10">
        <v>40118</v>
      </c>
      <c r="B74">
        <v>42</v>
      </c>
    </row>
    <row r="75" spans="1:2" x14ac:dyDescent="0.3">
      <c r="A75" s="10">
        <v>40148</v>
      </c>
      <c r="B75">
        <v>49</v>
      </c>
    </row>
    <row r="76" spans="1:2" x14ac:dyDescent="0.3">
      <c r="A76" s="10">
        <v>40179</v>
      </c>
      <c r="B76">
        <v>58</v>
      </c>
    </row>
    <row r="77" spans="1:2" x14ac:dyDescent="0.3">
      <c r="A77" s="10">
        <v>40210</v>
      </c>
      <c r="B77">
        <v>59</v>
      </c>
    </row>
    <row r="78" spans="1:2" x14ac:dyDescent="0.3">
      <c r="A78" s="10">
        <v>40238</v>
      </c>
      <c r="B78">
        <v>33</v>
      </c>
    </row>
    <row r="79" spans="1:2" x14ac:dyDescent="0.3">
      <c r="A79" s="10">
        <v>40269</v>
      </c>
      <c r="B79">
        <v>32</v>
      </c>
    </row>
    <row r="80" spans="1:2" x14ac:dyDescent="0.3">
      <c r="A80" s="10">
        <v>40299</v>
      </c>
      <c r="B80">
        <v>26</v>
      </c>
    </row>
    <row r="81" spans="1:2" x14ac:dyDescent="0.3">
      <c r="A81" s="10">
        <v>40330</v>
      </c>
      <c r="B81">
        <v>23</v>
      </c>
    </row>
    <row r="82" spans="1:2" x14ac:dyDescent="0.3">
      <c r="A82" s="10">
        <v>40360</v>
      </c>
      <c r="B82">
        <v>28</v>
      </c>
    </row>
    <row r="83" spans="1:2" x14ac:dyDescent="0.3">
      <c r="A83" s="10">
        <v>40391</v>
      </c>
      <c r="B83">
        <v>29</v>
      </c>
    </row>
    <row r="84" spans="1:2" x14ac:dyDescent="0.3">
      <c r="A84" s="10">
        <v>40422</v>
      </c>
      <c r="B84">
        <v>23</v>
      </c>
    </row>
    <row r="85" spans="1:2" x14ac:dyDescent="0.3">
      <c r="A85" s="10">
        <v>40452</v>
      </c>
      <c r="B85">
        <v>24</v>
      </c>
    </row>
    <row r="86" spans="1:2" x14ac:dyDescent="0.3">
      <c r="A86" s="10">
        <v>40483</v>
      </c>
      <c r="B86">
        <v>24</v>
      </c>
    </row>
    <row r="87" spans="1:2" x14ac:dyDescent="0.3">
      <c r="A87" s="10">
        <v>40513</v>
      </c>
      <c r="B87">
        <v>32</v>
      </c>
    </row>
    <row r="88" spans="1:2" x14ac:dyDescent="0.3">
      <c r="A88" s="10">
        <v>40544</v>
      </c>
      <c r="B88">
        <v>26</v>
      </c>
    </row>
    <row r="89" spans="1:2" x14ac:dyDescent="0.3">
      <c r="A89" s="10">
        <v>40575</v>
      </c>
      <c r="B89">
        <v>26</v>
      </c>
    </row>
    <row r="90" spans="1:2" x14ac:dyDescent="0.3">
      <c r="A90" s="10">
        <v>40603</v>
      </c>
      <c r="B90">
        <v>26</v>
      </c>
    </row>
    <row r="91" spans="1:2" x14ac:dyDescent="0.3">
      <c r="A91" s="10">
        <v>40634</v>
      </c>
      <c r="B91">
        <v>26</v>
      </c>
    </row>
    <row r="92" spans="1:2" x14ac:dyDescent="0.3">
      <c r="A92" s="10">
        <v>40664</v>
      </c>
      <c r="B92">
        <v>24</v>
      </c>
    </row>
    <row r="93" spans="1:2" x14ac:dyDescent="0.3">
      <c r="A93" s="10">
        <v>40695</v>
      </c>
      <c r="B93">
        <v>27</v>
      </c>
    </row>
    <row r="94" spans="1:2" x14ac:dyDescent="0.3">
      <c r="A94" s="10">
        <v>40725</v>
      </c>
      <c r="B94">
        <v>28</v>
      </c>
    </row>
    <row r="95" spans="1:2" x14ac:dyDescent="0.3">
      <c r="A95" s="10">
        <v>40756</v>
      </c>
      <c r="B95">
        <v>26</v>
      </c>
    </row>
    <row r="96" spans="1:2" x14ac:dyDescent="0.3">
      <c r="A96" s="10">
        <v>40787</v>
      </c>
      <c r="B96">
        <v>27</v>
      </c>
    </row>
    <row r="97" spans="1:2" x14ac:dyDescent="0.3">
      <c r="A97" s="10">
        <v>40817</v>
      </c>
      <c r="B97">
        <v>26</v>
      </c>
    </row>
    <row r="98" spans="1:2" x14ac:dyDescent="0.3">
      <c r="A98" s="10">
        <v>40848</v>
      </c>
      <c r="B98">
        <v>25</v>
      </c>
    </row>
    <row r="99" spans="1:2" x14ac:dyDescent="0.3">
      <c r="A99" s="10">
        <v>40878</v>
      </c>
      <c r="B99">
        <v>35</v>
      </c>
    </row>
    <row r="100" spans="1:2" x14ac:dyDescent="0.3">
      <c r="A100" s="10">
        <v>40909</v>
      </c>
      <c r="B100">
        <v>27</v>
      </c>
    </row>
    <row r="101" spans="1:2" x14ac:dyDescent="0.3">
      <c r="A101" s="10">
        <v>40940</v>
      </c>
      <c r="B101">
        <v>25</v>
      </c>
    </row>
    <row r="102" spans="1:2" x14ac:dyDescent="0.3">
      <c r="A102" s="10">
        <v>40969</v>
      </c>
      <c r="B102">
        <v>30</v>
      </c>
    </row>
    <row r="103" spans="1:2" x14ac:dyDescent="0.3">
      <c r="A103" s="10">
        <v>41000</v>
      </c>
      <c r="B103">
        <v>28</v>
      </c>
    </row>
    <row r="104" spans="1:2" x14ac:dyDescent="0.3">
      <c r="A104" s="10">
        <v>41030</v>
      </c>
      <c r="B104">
        <v>26</v>
      </c>
    </row>
    <row r="105" spans="1:2" x14ac:dyDescent="0.3">
      <c r="A105" s="10">
        <v>41061</v>
      </c>
      <c r="B105">
        <v>27</v>
      </c>
    </row>
    <row r="106" spans="1:2" x14ac:dyDescent="0.3">
      <c r="A106" s="10">
        <v>41091</v>
      </c>
      <c r="B106">
        <v>32</v>
      </c>
    </row>
    <row r="107" spans="1:2" x14ac:dyDescent="0.3">
      <c r="A107" s="10">
        <v>41122</v>
      </c>
      <c r="B107">
        <v>32</v>
      </c>
    </row>
    <row r="108" spans="1:2" x14ac:dyDescent="0.3">
      <c r="A108" s="10">
        <v>41153</v>
      </c>
      <c r="B108">
        <v>26</v>
      </c>
    </row>
    <row r="109" spans="1:2" x14ac:dyDescent="0.3">
      <c r="A109" s="10">
        <v>41183</v>
      </c>
      <c r="B109">
        <v>28</v>
      </c>
    </row>
    <row r="110" spans="1:2" x14ac:dyDescent="0.3">
      <c r="A110" s="10">
        <v>41214</v>
      </c>
      <c r="B110">
        <v>28</v>
      </c>
    </row>
    <row r="111" spans="1:2" x14ac:dyDescent="0.3">
      <c r="A111" s="10">
        <v>41244</v>
      </c>
      <c r="B111">
        <v>38</v>
      </c>
    </row>
    <row r="112" spans="1:2" x14ac:dyDescent="0.3">
      <c r="A112" s="10">
        <v>41275</v>
      </c>
      <c r="B112">
        <v>28</v>
      </c>
    </row>
    <row r="113" spans="1:2" x14ac:dyDescent="0.3">
      <c r="A113" s="10">
        <v>41306</v>
      </c>
      <c r="B113">
        <v>29</v>
      </c>
    </row>
    <row r="114" spans="1:2" x14ac:dyDescent="0.3">
      <c r="A114" s="10">
        <v>41334</v>
      </c>
      <c r="B114">
        <v>43</v>
      </c>
    </row>
    <row r="115" spans="1:2" x14ac:dyDescent="0.3">
      <c r="A115" s="10">
        <v>41365</v>
      </c>
      <c r="B115">
        <v>48</v>
      </c>
    </row>
    <row r="116" spans="1:2" x14ac:dyDescent="0.3">
      <c r="A116" s="10">
        <v>41395</v>
      </c>
      <c r="B116">
        <v>47</v>
      </c>
    </row>
    <row r="117" spans="1:2" x14ac:dyDescent="0.3">
      <c r="A117" s="10">
        <v>41426</v>
      </c>
      <c r="B117">
        <v>30</v>
      </c>
    </row>
    <row r="118" spans="1:2" x14ac:dyDescent="0.3">
      <c r="A118" s="10">
        <v>41456</v>
      </c>
      <c r="B118">
        <v>33</v>
      </c>
    </row>
    <row r="119" spans="1:2" x14ac:dyDescent="0.3">
      <c r="A119" s="10">
        <v>41487</v>
      </c>
      <c r="B119">
        <v>35</v>
      </c>
    </row>
    <row r="120" spans="1:2" x14ac:dyDescent="0.3">
      <c r="A120" s="10">
        <v>41518</v>
      </c>
      <c r="B120">
        <v>31</v>
      </c>
    </row>
    <row r="121" spans="1:2" x14ac:dyDescent="0.3">
      <c r="A121" s="10">
        <v>41548</v>
      </c>
      <c r="B121">
        <v>36</v>
      </c>
    </row>
    <row r="122" spans="1:2" x14ac:dyDescent="0.3">
      <c r="A122" s="10">
        <v>41579</v>
      </c>
      <c r="B122">
        <v>34</v>
      </c>
    </row>
    <row r="123" spans="1:2" x14ac:dyDescent="0.3">
      <c r="A123" s="10">
        <v>41609</v>
      </c>
      <c r="B123">
        <v>41</v>
      </c>
    </row>
    <row r="124" spans="1:2" x14ac:dyDescent="0.3">
      <c r="A124" s="10">
        <v>41640</v>
      </c>
      <c r="B124">
        <v>31</v>
      </c>
    </row>
    <row r="125" spans="1:2" x14ac:dyDescent="0.3">
      <c r="A125" s="10">
        <v>41671</v>
      </c>
      <c r="B125">
        <v>36</v>
      </c>
    </row>
    <row r="126" spans="1:2" x14ac:dyDescent="0.3">
      <c r="A126" s="10">
        <v>41699</v>
      </c>
      <c r="B126">
        <v>31</v>
      </c>
    </row>
    <row r="127" spans="1:2" x14ac:dyDescent="0.3">
      <c r="A127" s="10">
        <v>41730</v>
      </c>
      <c r="B127">
        <v>30</v>
      </c>
    </row>
    <row r="128" spans="1:2" x14ac:dyDescent="0.3">
      <c r="A128" s="10">
        <v>41760</v>
      </c>
      <c r="B128">
        <v>30</v>
      </c>
    </row>
    <row r="129" spans="1:2" x14ac:dyDescent="0.3">
      <c r="A129" s="10">
        <v>41791</v>
      </c>
      <c r="B129">
        <v>27</v>
      </c>
    </row>
    <row r="130" spans="1:2" x14ac:dyDescent="0.3">
      <c r="A130" s="10">
        <v>41821</v>
      </c>
      <c r="B130">
        <v>30</v>
      </c>
    </row>
    <row r="131" spans="1:2" x14ac:dyDescent="0.3">
      <c r="A131" s="10">
        <v>41852</v>
      </c>
      <c r="B131">
        <v>30</v>
      </c>
    </row>
    <row r="132" spans="1:2" x14ac:dyDescent="0.3">
      <c r="A132" s="10">
        <v>41883</v>
      </c>
      <c r="B132">
        <v>30</v>
      </c>
    </row>
    <row r="133" spans="1:2" x14ac:dyDescent="0.3">
      <c r="A133" s="10">
        <v>41913</v>
      </c>
      <c r="B133">
        <v>25</v>
      </c>
    </row>
    <row r="134" spans="1:2" x14ac:dyDescent="0.3">
      <c r="A134" s="10">
        <v>41944</v>
      </c>
      <c r="B134">
        <v>26</v>
      </c>
    </row>
    <row r="135" spans="1:2" x14ac:dyDescent="0.3">
      <c r="A135" s="10">
        <v>41974</v>
      </c>
      <c r="B135">
        <v>45</v>
      </c>
    </row>
    <row r="136" spans="1:2" x14ac:dyDescent="0.3">
      <c r="A136" s="10">
        <v>42005</v>
      </c>
      <c r="B136">
        <v>39</v>
      </c>
    </row>
    <row r="137" spans="1:2" x14ac:dyDescent="0.3">
      <c r="A137" s="10">
        <v>42036</v>
      </c>
      <c r="B137">
        <v>37</v>
      </c>
    </row>
    <row r="138" spans="1:2" x14ac:dyDescent="0.3">
      <c r="A138" s="10">
        <v>42064</v>
      </c>
      <c r="B138">
        <v>30</v>
      </c>
    </row>
    <row r="139" spans="1:2" x14ac:dyDescent="0.3">
      <c r="A139" s="10">
        <v>42095</v>
      </c>
      <c r="B139">
        <v>29</v>
      </c>
    </row>
    <row r="140" spans="1:2" x14ac:dyDescent="0.3">
      <c r="A140" s="10">
        <v>42125</v>
      </c>
      <c r="B140">
        <v>26</v>
      </c>
    </row>
    <row r="141" spans="1:2" x14ac:dyDescent="0.3">
      <c r="A141" s="10">
        <v>42156</v>
      </c>
      <c r="B141">
        <v>34</v>
      </c>
    </row>
    <row r="142" spans="1:2" x14ac:dyDescent="0.3">
      <c r="A142" s="10">
        <v>42186</v>
      </c>
      <c r="B142">
        <v>34</v>
      </c>
    </row>
    <row r="143" spans="1:2" x14ac:dyDescent="0.3">
      <c r="A143" s="10">
        <v>42217</v>
      </c>
      <c r="B143">
        <v>33</v>
      </c>
    </row>
    <row r="144" spans="1:2" x14ac:dyDescent="0.3">
      <c r="A144" s="10">
        <v>42248</v>
      </c>
      <c r="B144">
        <v>26</v>
      </c>
    </row>
    <row r="145" spans="1:2" x14ac:dyDescent="0.3">
      <c r="A145" s="10">
        <v>42278</v>
      </c>
      <c r="B145">
        <v>27</v>
      </c>
    </row>
    <row r="146" spans="1:2" x14ac:dyDescent="0.3">
      <c r="A146" s="10">
        <v>42309</v>
      </c>
      <c r="B146">
        <v>25</v>
      </c>
    </row>
    <row r="147" spans="1:2" x14ac:dyDescent="0.3">
      <c r="A147" s="10">
        <v>42339</v>
      </c>
      <c r="B147">
        <v>41</v>
      </c>
    </row>
    <row r="148" spans="1:2" x14ac:dyDescent="0.3">
      <c r="A148" s="10">
        <v>42370</v>
      </c>
      <c r="B148">
        <v>29</v>
      </c>
    </row>
    <row r="149" spans="1:2" x14ac:dyDescent="0.3">
      <c r="A149" s="10">
        <v>42401</v>
      </c>
      <c r="B149">
        <v>30</v>
      </c>
    </row>
    <row r="150" spans="1:2" x14ac:dyDescent="0.3">
      <c r="A150" s="10">
        <v>42430</v>
      </c>
      <c r="B150">
        <v>31</v>
      </c>
    </row>
    <row r="151" spans="1:2" x14ac:dyDescent="0.3">
      <c r="A151" s="10">
        <v>42461</v>
      </c>
      <c r="B151">
        <v>42</v>
      </c>
    </row>
    <row r="152" spans="1:2" x14ac:dyDescent="0.3">
      <c r="A152" s="10">
        <v>42491</v>
      </c>
      <c r="B152">
        <v>30</v>
      </c>
    </row>
    <row r="153" spans="1:2" x14ac:dyDescent="0.3">
      <c r="A153" s="10">
        <v>42522</v>
      </c>
      <c r="B153">
        <v>25</v>
      </c>
    </row>
    <row r="154" spans="1:2" x14ac:dyDescent="0.3">
      <c r="A154" s="10">
        <v>42552</v>
      </c>
      <c r="B154">
        <v>30</v>
      </c>
    </row>
    <row r="155" spans="1:2" x14ac:dyDescent="0.3">
      <c r="A155" s="10">
        <v>42583</v>
      </c>
      <c r="B155">
        <v>29</v>
      </c>
    </row>
    <row r="156" spans="1:2" x14ac:dyDescent="0.3">
      <c r="A156" s="10">
        <v>42614</v>
      </c>
      <c r="B156">
        <v>28</v>
      </c>
    </row>
    <row r="157" spans="1:2" x14ac:dyDescent="0.3">
      <c r="A157" s="10">
        <v>42644</v>
      </c>
      <c r="B157">
        <v>29</v>
      </c>
    </row>
    <row r="158" spans="1:2" x14ac:dyDescent="0.3">
      <c r="A158" s="10">
        <v>42675</v>
      </c>
      <c r="B158">
        <v>28</v>
      </c>
    </row>
    <row r="159" spans="1:2" x14ac:dyDescent="0.3">
      <c r="A159" s="10">
        <v>42705</v>
      </c>
      <c r="B159">
        <v>39</v>
      </c>
    </row>
    <row r="160" spans="1:2" x14ac:dyDescent="0.3">
      <c r="A160" s="10">
        <v>42736</v>
      </c>
      <c r="B160">
        <v>27</v>
      </c>
    </row>
    <row r="161" spans="1:7" x14ac:dyDescent="0.3">
      <c r="A161" s="10">
        <v>42767</v>
      </c>
      <c r="B161">
        <v>26</v>
      </c>
    </row>
    <row r="162" spans="1:7" x14ac:dyDescent="0.3">
      <c r="A162" s="10">
        <v>42795</v>
      </c>
      <c r="B162">
        <v>31</v>
      </c>
    </row>
    <row r="163" spans="1:7" x14ac:dyDescent="0.3">
      <c r="A163" s="10">
        <v>42826</v>
      </c>
      <c r="B163">
        <v>31</v>
      </c>
    </row>
    <row r="164" spans="1:7" x14ac:dyDescent="0.3">
      <c r="A164" s="10">
        <v>42856</v>
      </c>
      <c r="B164">
        <v>29</v>
      </c>
    </row>
    <row r="165" spans="1:7" x14ac:dyDescent="0.3">
      <c r="A165" s="10">
        <v>42887</v>
      </c>
      <c r="B165">
        <v>31</v>
      </c>
    </row>
    <row r="166" spans="1:7" x14ac:dyDescent="0.3">
      <c r="A166" s="10">
        <v>42917</v>
      </c>
      <c r="B166">
        <v>28</v>
      </c>
    </row>
    <row r="167" spans="1:7" x14ac:dyDescent="0.3">
      <c r="A167" s="10">
        <v>42948</v>
      </c>
      <c r="B167">
        <v>30</v>
      </c>
    </row>
    <row r="168" spans="1:7" x14ac:dyDescent="0.3">
      <c r="A168" s="10">
        <v>42979</v>
      </c>
      <c r="B168">
        <v>27</v>
      </c>
    </row>
    <row r="169" spans="1:7" x14ac:dyDescent="0.3">
      <c r="A169" s="10">
        <v>43009</v>
      </c>
      <c r="B169">
        <v>26</v>
      </c>
    </row>
    <row r="170" spans="1:7" x14ac:dyDescent="0.3">
      <c r="A170" s="10">
        <v>43040</v>
      </c>
      <c r="B170">
        <v>28</v>
      </c>
    </row>
    <row r="171" spans="1:7" x14ac:dyDescent="0.3">
      <c r="A171" s="15">
        <v>43070</v>
      </c>
      <c r="B171" s="16">
        <v>44</v>
      </c>
      <c r="C171" s="16"/>
      <c r="D171" s="16"/>
    </row>
    <row r="172" spans="1:7" x14ac:dyDescent="0.3">
      <c r="A172" s="10">
        <v>43101</v>
      </c>
      <c r="B172">
        <v>29</v>
      </c>
      <c r="C172" t="s">
        <v>208</v>
      </c>
      <c r="D172" s="4" t="s">
        <v>199</v>
      </c>
      <c r="E172" s="4" t="s">
        <v>200</v>
      </c>
      <c r="F172" s="4" t="s">
        <v>201</v>
      </c>
      <c r="G172" s="4" t="s">
        <v>231</v>
      </c>
    </row>
    <row r="173" spans="1:7" x14ac:dyDescent="0.3">
      <c r="A173" s="10">
        <v>43132</v>
      </c>
      <c r="B173">
        <v>29</v>
      </c>
      <c r="D173" s="4">
        <f>MAX(B172:B235)</f>
        <v>58</v>
      </c>
      <c r="E173" s="4">
        <f>MIN(B172:B235)</f>
        <v>26</v>
      </c>
      <c r="F173" s="4">
        <f>AVERAGE(B172:B235)</f>
        <v>32.640625</v>
      </c>
      <c r="G173" s="4">
        <f>STDEV(B172:B235)</f>
        <v>6.8018839302063956</v>
      </c>
    </row>
    <row r="174" spans="1:7" x14ac:dyDescent="0.3">
      <c r="A174" s="10">
        <v>43160</v>
      </c>
      <c r="B174">
        <v>28</v>
      </c>
    </row>
    <row r="175" spans="1:7" x14ac:dyDescent="0.3">
      <c r="A175" s="10">
        <v>43191</v>
      </c>
      <c r="B175">
        <v>29</v>
      </c>
    </row>
    <row r="176" spans="1:7" x14ac:dyDescent="0.3">
      <c r="A176" s="10">
        <v>43221</v>
      </c>
      <c r="B176">
        <v>30</v>
      </c>
    </row>
    <row r="177" spans="1:2" x14ac:dyDescent="0.3">
      <c r="A177" s="10">
        <v>43252</v>
      </c>
      <c r="B177">
        <v>27</v>
      </c>
    </row>
    <row r="178" spans="1:2" x14ac:dyDescent="0.3">
      <c r="A178" s="10">
        <v>43282</v>
      </c>
      <c r="B178">
        <v>30</v>
      </c>
    </row>
    <row r="179" spans="1:2" x14ac:dyDescent="0.3">
      <c r="A179" s="10">
        <v>43313</v>
      </c>
      <c r="B179">
        <v>30</v>
      </c>
    </row>
    <row r="180" spans="1:2" x14ac:dyDescent="0.3">
      <c r="A180" s="10">
        <v>43344</v>
      </c>
      <c r="B180">
        <v>28</v>
      </c>
    </row>
    <row r="181" spans="1:2" x14ac:dyDescent="0.3">
      <c r="A181" s="10">
        <v>43374</v>
      </c>
      <c r="B181">
        <v>28</v>
      </c>
    </row>
    <row r="182" spans="1:2" x14ac:dyDescent="0.3">
      <c r="A182" s="10">
        <v>43405</v>
      </c>
      <c r="B182">
        <v>28</v>
      </c>
    </row>
    <row r="183" spans="1:2" x14ac:dyDescent="0.3">
      <c r="A183" s="10">
        <v>43435</v>
      </c>
      <c r="B183">
        <v>43</v>
      </c>
    </row>
    <row r="184" spans="1:2" x14ac:dyDescent="0.3">
      <c r="A184" s="10">
        <v>43466</v>
      </c>
      <c r="B184">
        <v>31</v>
      </c>
    </row>
    <row r="185" spans="1:2" x14ac:dyDescent="0.3">
      <c r="A185" s="10">
        <v>43497</v>
      </c>
      <c r="B185">
        <v>27</v>
      </c>
    </row>
    <row r="186" spans="1:2" x14ac:dyDescent="0.3">
      <c r="A186" s="10">
        <v>43525</v>
      </c>
      <c r="B186">
        <v>31</v>
      </c>
    </row>
    <row r="187" spans="1:2" x14ac:dyDescent="0.3">
      <c r="A187" s="10">
        <v>43556</v>
      </c>
      <c r="B187">
        <v>31</v>
      </c>
    </row>
    <row r="188" spans="1:2" x14ac:dyDescent="0.3">
      <c r="A188" s="10">
        <v>43586</v>
      </c>
      <c r="B188">
        <v>29</v>
      </c>
    </row>
    <row r="189" spans="1:2" x14ac:dyDescent="0.3">
      <c r="A189" s="10">
        <v>43617</v>
      </c>
      <c r="B189">
        <v>27</v>
      </c>
    </row>
    <row r="190" spans="1:2" x14ac:dyDescent="0.3">
      <c r="A190" s="10">
        <v>43647</v>
      </c>
      <c r="B190">
        <v>29</v>
      </c>
    </row>
    <row r="191" spans="1:2" x14ac:dyDescent="0.3">
      <c r="A191" s="10">
        <v>43678</v>
      </c>
      <c r="B191">
        <v>32</v>
      </c>
    </row>
    <row r="192" spans="1:2" x14ac:dyDescent="0.3">
      <c r="A192" s="10">
        <v>43709</v>
      </c>
      <c r="B192">
        <v>26</v>
      </c>
    </row>
    <row r="193" spans="1:2" x14ac:dyDescent="0.3">
      <c r="A193" s="10">
        <v>43739</v>
      </c>
      <c r="B193">
        <v>26</v>
      </c>
    </row>
    <row r="194" spans="1:2" x14ac:dyDescent="0.3">
      <c r="A194" s="10">
        <v>43770</v>
      </c>
      <c r="B194">
        <v>31</v>
      </c>
    </row>
    <row r="195" spans="1:2" x14ac:dyDescent="0.3">
      <c r="A195" s="10">
        <v>43800</v>
      </c>
      <c r="B195">
        <v>44</v>
      </c>
    </row>
    <row r="196" spans="1:2" x14ac:dyDescent="0.3">
      <c r="A196" s="10">
        <v>43831</v>
      </c>
      <c r="B196">
        <v>30</v>
      </c>
    </row>
    <row r="197" spans="1:2" x14ac:dyDescent="0.3">
      <c r="A197" s="10">
        <v>43862</v>
      </c>
      <c r="B197">
        <v>29</v>
      </c>
    </row>
    <row r="198" spans="1:2" x14ac:dyDescent="0.3">
      <c r="A198" s="10">
        <v>43891</v>
      </c>
      <c r="B198">
        <v>33</v>
      </c>
    </row>
    <row r="199" spans="1:2" x14ac:dyDescent="0.3">
      <c r="A199" s="10">
        <v>43922</v>
      </c>
      <c r="B199">
        <v>35</v>
      </c>
    </row>
    <row r="200" spans="1:2" x14ac:dyDescent="0.3">
      <c r="A200" s="10">
        <v>43952</v>
      </c>
      <c r="B200">
        <v>39</v>
      </c>
    </row>
    <row r="201" spans="1:2" x14ac:dyDescent="0.3">
      <c r="A201" s="10">
        <v>43983</v>
      </c>
      <c r="B201">
        <v>32</v>
      </c>
    </row>
    <row r="202" spans="1:2" x14ac:dyDescent="0.3">
      <c r="A202" s="10">
        <v>44013</v>
      </c>
      <c r="B202">
        <v>30</v>
      </c>
    </row>
    <row r="203" spans="1:2" x14ac:dyDescent="0.3">
      <c r="A203" s="10">
        <v>44044</v>
      </c>
      <c r="B203">
        <v>36</v>
      </c>
    </row>
    <row r="204" spans="1:2" x14ac:dyDescent="0.3">
      <c r="A204" s="10">
        <v>44075</v>
      </c>
      <c r="B204">
        <v>29</v>
      </c>
    </row>
    <row r="205" spans="1:2" x14ac:dyDescent="0.3">
      <c r="A205" s="10">
        <v>44105</v>
      </c>
      <c r="B205">
        <v>30</v>
      </c>
    </row>
    <row r="206" spans="1:2" x14ac:dyDescent="0.3">
      <c r="A206" s="10">
        <v>44136</v>
      </c>
      <c r="B206">
        <v>28</v>
      </c>
    </row>
    <row r="207" spans="1:2" x14ac:dyDescent="0.3">
      <c r="A207" s="10">
        <v>44166</v>
      </c>
      <c r="B207">
        <v>47</v>
      </c>
    </row>
    <row r="208" spans="1:2" x14ac:dyDescent="0.3">
      <c r="A208" s="10">
        <v>44197</v>
      </c>
      <c r="B208">
        <v>33</v>
      </c>
    </row>
    <row r="209" spans="1:2" x14ac:dyDescent="0.3">
      <c r="A209" s="10">
        <v>44228</v>
      </c>
      <c r="B209">
        <v>32</v>
      </c>
    </row>
    <row r="210" spans="1:2" x14ac:dyDescent="0.3">
      <c r="A210" s="10">
        <v>44256</v>
      </c>
      <c r="B210">
        <v>34</v>
      </c>
    </row>
    <row r="211" spans="1:2" x14ac:dyDescent="0.3">
      <c r="A211" s="10">
        <v>44287</v>
      </c>
      <c r="B211">
        <v>34</v>
      </c>
    </row>
    <row r="212" spans="1:2" x14ac:dyDescent="0.3">
      <c r="A212" s="10">
        <v>44317</v>
      </c>
      <c r="B212">
        <v>34</v>
      </c>
    </row>
    <row r="213" spans="1:2" x14ac:dyDescent="0.3">
      <c r="A213" s="10">
        <v>44348</v>
      </c>
      <c r="B213">
        <v>31</v>
      </c>
    </row>
    <row r="214" spans="1:2" x14ac:dyDescent="0.3">
      <c r="A214" s="10">
        <v>44378</v>
      </c>
      <c r="B214">
        <v>28</v>
      </c>
    </row>
    <row r="215" spans="1:2" x14ac:dyDescent="0.3">
      <c r="A215" s="10">
        <v>44409</v>
      </c>
      <c r="B215">
        <v>31</v>
      </c>
    </row>
    <row r="216" spans="1:2" x14ac:dyDescent="0.3">
      <c r="A216" s="10">
        <v>44440</v>
      </c>
      <c r="B216">
        <v>27</v>
      </c>
    </row>
    <row r="217" spans="1:2" x14ac:dyDescent="0.3">
      <c r="A217" s="10">
        <v>44470</v>
      </c>
      <c r="B217">
        <v>30</v>
      </c>
    </row>
    <row r="218" spans="1:2" x14ac:dyDescent="0.3">
      <c r="A218" s="10">
        <v>44501</v>
      </c>
      <c r="B218">
        <v>58</v>
      </c>
    </row>
    <row r="219" spans="1:2" x14ac:dyDescent="0.3">
      <c r="A219" s="10">
        <v>44531</v>
      </c>
      <c r="B219">
        <v>51</v>
      </c>
    </row>
    <row r="220" spans="1:2" x14ac:dyDescent="0.3">
      <c r="A220" s="10">
        <v>44562</v>
      </c>
      <c r="B220">
        <v>33</v>
      </c>
    </row>
    <row r="221" spans="1:2" x14ac:dyDescent="0.3">
      <c r="A221" s="10">
        <v>44593</v>
      </c>
      <c r="B221">
        <v>28</v>
      </c>
    </row>
    <row r="222" spans="1:2" x14ac:dyDescent="0.3">
      <c r="A222" s="10">
        <v>44621</v>
      </c>
      <c r="B222">
        <v>29</v>
      </c>
    </row>
    <row r="223" spans="1:2" x14ac:dyDescent="0.3">
      <c r="A223" s="10">
        <v>44652</v>
      </c>
      <c r="B223">
        <v>32</v>
      </c>
    </row>
    <row r="224" spans="1:2" x14ac:dyDescent="0.3">
      <c r="A224" s="10">
        <v>44682</v>
      </c>
      <c r="B224">
        <v>32</v>
      </c>
    </row>
    <row r="225" spans="1:2" x14ac:dyDescent="0.3">
      <c r="A225" s="10">
        <v>44713</v>
      </c>
      <c r="B225">
        <v>32</v>
      </c>
    </row>
    <row r="226" spans="1:2" x14ac:dyDescent="0.3">
      <c r="A226" s="10">
        <v>44743</v>
      </c>
      <c r="B226">
        <v>32</v>
      </c>
    </row>
    <row r="227" spans="1:2" x14ac:dyDescent="0.3">
      <c r="A227" s="10">
        <v>44774</v>
      </c>
      <c r="B227">
        <v>30</v>
      </c>
    </row>
    <row r="228" spans="1:2" x14ac:dyDescent="0.3">
      <c r="A228" s="10">
        <v>44805</v>
      </c>
      <c r="B228">
        <v>27</v>
      </c>
    </row>
    <row r="229" spans="1:2" x14ac:dyDescent="0.3">
      <c r="A229" s="10">
        <v>44835</v>
      </c>
      <c r="B229">
        <v>29</v>
      </c>
    </row>
    <row r="230" spans="1:2" x14ac:dyDescent="0.3">
      <c r="A230" s="10">
        <v>44866</v>
      </c>
      <c r="B230">
        <v>40</v>
      </c>
    </row>
    <row r="231" spans="1:2" x14ac:dyDescent="0.3">
      <c r="A231" s="10">
        <v>44896</v>
      </c>
      <c r="B231">
        <v>56</v>
      </c>
    </row>
    <row r="232" spans="1:2" x14ac:dyDescent="0.3">
      <c r="A232" s="10">
        <v>44927</v>
      </c>
      <c r="B232">
        <v>32</v>
      </c>
    </row>
    <row r="233" spans="1:2" x14ac:dyDescent="0.3">
      <c r="A233" s="10">
        <v>44958</v>
      </c>
      <c r="B233">
        <v>32</v>
      </c>
    </row>
    <row r="234" spans="1:2" x14ac:dyDescent="0.3">
      <c r="A234" s="10">
        <v>44986</v>
      </c>
      <c r="B234">
        <v>33</v>
      </c>
    </row>
    <row r="235" spans="1:2" x14ac:dyDescent="0.3">
      <c r="A235" s="10">
        <v>45017</v>
      </c>
      <c r="B235">
        <v>48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BD843-78D4-423B-82A7-9D0F281DF885}">
  <dimension ref="A1:G233"/>
  <sheetViews>
    <sheetView topLeftCell="A163" workbookViewId="0">
      <selection activeCell="C29" sqref="C29"/>
    </sheetView>
  </sheetViews>
  <sheetFormatPr defaultColWidth="8.88671875" defaultRowHeight="14.4" x14ac:dyDescent="0.3"/>
  <sheetData>
    <row r="1" spans="1:7" x14ac:dyDescent="0.3">
      <c r="A1" t="s">
        <v>214</v>
      </c>
      <c r="B1" t="s">
        <v>252</v>
      </c>
      <c r="C1" t="s">
        <v>207</v>
      </c>
      <c r="D1" s="4" t="s">
        <v>199</v>
      </c>
      <c r="E1" s="4" t="s">
        <v>200</v>
      </c>
      <c r="F1" s="4" t="s">
        <v>201</v>
      </c>
      <c r="G1" s="4" t="s">
        <v>231</v>
      </c>
    </row>
    <row r="2" spans="1:7" x14ac:dyDescent="0.3">
      <c r="A2" s="10">
        <v>37987</v>
      </c>
      <c r="B2">
        <v>0</v>
      </c>
      <c r="D2" s="4">
        <f>MAX(B2:B169)</f>
        <v>100</v>
      </c>
      <c r="E2" s="4">
        <f>MIN(B2:B169)</f>
        <v>0</v>
      </c>
      <c r="F2" s="4">
        <f>AVERAGE(B2:B169)</f>
        <v>5.1190476190476186</v>
      </c>
      <c r="G2" s="4">
        <f>STDEV(B2:B169)</f>
        <v>13.281750806153561</v>
      </c>
    </row>
    <row r="3" spans="1:7" x14ac:dyDescent="0.3">
      <c r="A3" s="10">
        <v>38018</v>
      </c>
      <c r="B3">
        <v>54</v>
      </c>
    </row>
    <row r="4" spans="1:7" x14ac:dyDescent="0.3">
      <c r="A4" s="10">
        <v>38047</v>
      </c>
      <c r="B4">
        <v>78</v>
      </c>
    </row>
    <row r="5" spans="1:7" x14ac:dyDescent="0.3">
      <c r="A5" s="10">
        <v>38078</v>
      </c>
      <c r="B5">
        <v>89</v>
      </c>
    </row>
    <row r="6" spans="1:7" x14ac:dyDescent="0.3">
      <c r="A6" s="10">
        <v>38108</v>
      </c>
      <c r="B6">
        <v>0</v>
      </c>
    </row>
    <row r="7" spans="1:7" x14ac:dyDescent="0.3">
      <c r="A7" s="10">
        <v>38139</v>
      </c>
      <c r="B7">
        <v>0</v>
      </c>
    </row>
    <row r="8" spans="1:7" x14ac:dyDescent="0.3">
      <c r="A8" s="10">
        <v>38169</v>
      </c>
      <c r="B8">
        <v>0</v>
      </c>
    </row>
    <row r="9" spans="1:7" x14ac:dyDescent="0.3">
      <c r="A9" s="10">
        <v>38200</v>
      </c>
      <c r="B9">
        <v>0</v>
      </c>
    </row>
    <row r="10" spans="1:7" x14ac:dyDescent="0.3">
      <c r="A10" s="10">
        <v>38231</v>
      </c>
      <c r="B10">
        <v>100</v>
      </c>
    </row>
    <row r="11" spans="1:7" x14ac:dyDescent="0.3">
      <c r="A11" s="10">
        <v>38261</v>
      </c>
      <c r="B11">
        <v>0</v>
      </c>
    </row>
    <row r="12" spans="1:7" x14ac:dyDescent="0.3">
      <c r="A12" s="10">
        <v>38292</v>
      </c>
      <c r="B12">
        <v>0</v>
      </c>
    </row>
    <row r="13" spans="1:7" x14ac:dyDescent="0.3">
      <c r="A13" s="10">
        <v>38322</v>
      </c>
      <c r="B13">
        <v>0</v>
      </c>
    </row>
    <row r="14" spans="1:7" x14ac:dyDescent="0.3">
      <c r="A14" s="10">
        <v>38353</v>
      </c>
      <c r="B14">
        <v>0</v>
      </c>
    </row>
    <row r="15" spans="1:7" x14ac:dyDescent="0.3">
      <c r="A15" s="10">
        <v>38384</v>
      </c>
      <c r="B15">
        <v>0</v>
      </c>
    </row>
    <row r="16" spans="1:7" x14ac:dyDescent="0.3">
      <c r="A16" s="10">
        <v>38412</v>
      </c>
      <c r="B16">
        <v>0</v>
      </c>
    </row>
    <row r="17" spans="1:2" x14ac:dyDescent="0.3">
      <c r="A17" s="10">
        <v>38443</v>
      </c>
      <c r="B17">
        <v>0</v>
      </c>
    </row>
    <row r="18" spans="1:2" x14ac:dyDescent="0.3">
      <c r="A18" s="10">
        <v>38473</v>
      </c>
      <c r="B18">
        <v>0</v>
      </c>
    </row>
    <row r="19" spans="1:2" x14ac:dyDescent="0.3">
      <c r="A19" s="10">
        <v>38504</v>
      </c>
      <c r="B19">
        <v>21</v>
      </c>
    </row>
    <row r="20" spans="1:2" x14ac:dyDescent="0.3">
      <c r="A20" s="10">
        <v>38534</v>
      </c>
      <c r="B20">
        <v>0</v>
      </c>
    </row>
    <row r="21" spans="1:2" x14ac:dyDescent="0.3">
      <c r="A21" s="10">
        <v>38565</v>
      </c>
      <c r="B21">
        <v>45</v>
      </c>
    </row>
    <row r="22" spans="1:2" x14ac:dyDescent="0.3">
      <c r="A22" s="10">
        <v>38596</v>
      </c>
      <c r="B22">
        <v>0</v>
      </c>
    </row>
    <row r="23" spans="1:2" x14ac:dyDescent="0.3">
      <c r="A23" s="10">
        <v>38626</v>
      </c>
      <c r="B23">
        <v>0</v>
      </c>
    </row>
    <row r="24" spans="1:2" x14ac:dyDescent="0.3">
      <c r="A24" s="10">
        <v>38657</v>
      </c>
      <c r="B24">
        <v>0</v>
      </c>
    </row>
    <row r="25" spans="1:2" x14ac:dyDescent="0.3">
      <c r="A25" s="10">
        <v>38687</v>
      </c>
      <c r="B25">
        <v>0</v>
      </c>
    </row>
    <row r="26" spans="1:2" x14ac:dyDescent="0.3">
      <c r="A26" s="10">
        <v>38718</v>
      </c>
      <c r="B26">
        <v>0</v>
      </c>
    </row>
    <row r="27" spans="1:2" x14ac:dyDescent="0.3">
      <c r="A27" s="10">
        <v>38749</v>
      </c>
      <c r="B27">
        <v>0</v>
      </c>
    </row>
    <row r="28" spans="1:2" x14ac:dyDescent="0.3">
      <c r="A28" s="10">
        <v>38777</v>
      </c>
      <c r="B28">
        <v>0</v>
      </c>
    </row>
    <row r="29" spans="1:2" x14ac:dyDescent="0.3">
      <c r="A29" s="10">
        <v>38808</v>
      </c>
      <c r="B29">
        <v>0</v>
      </c>
    </row>
    <row r="30" spans="1:2" x14ac:dyDescent="0.3">
      <c r="A30" s="10">
        <v>38838</v>
      </c>
      <c r="B30">
        <v>14</v>
      </c>
    </row>
    <row r="31" spans="1:2" x14ac:dyDescent="0.3">
      <c r="A31" s="10">
        <v>38869</v>
      </c>
      <c r="B31">
        <v>0</v>
      </c>
    </row>
    <row r="32" spans="1:2" x14ac:dyDescent="0.3">
      <c r="A32" s="10">
        <v>38899</v>
      </c>
      <c r="B32">
        <v>30</v>
      </c>
    </row>
    <row r="33" spans="1:2" x14ac:dyDescent="0.3">
      <c r="A33" s="10">
        <v>38930</v>
      </c>
      <c r="B33">
        <v>13</v>
      </c>
    </row>
    <row r="34" spans="1:2" x14ac:dyDescent="0.3">
      <c r="A34" s="10">
        <v>38961</v>
      </c>
      <c r="B34">
        <v>0</v>
      </c>
    </row>
    <row r="35" spans="1:2" x14ac:dyDescent="0.3">
      <c r="A35" s="10">
        <v>38991</v>
      </c>
      <c r="B35">
        <v>0</v>
      </c>
    </row>
    <row r="36" spans="1:2" x14ac:dyDescent="0.3">
      <c r="A36" s="10">
        <v>39022</v>
      </c>
      <c r="B36">
        <v>0</v>
      </c>
    </row>
    <row r="37" spans="1:2" x14ac:dyDescent="0.3">
      <c r="A37" s="10">
        <v>39052</v>
      </c>
      <c r="B37">
        <v>0</v>
      </c>
    </row>
    <row r="38" spans="1:2" x14ac:dyDescent="0.3">
      <c r="A38" s="10">
        <v>39083</v>
      </c>
      <c r="B38">
        <v>0</v>
      </c>
    </row>
    <row r="39" spans="1:2" x14ac:dyDescent="0.3">
      <c r="A39" s="10">
        <v>39114</v>
      </c>
      <c r="B39">
        <v>0</v>
      </c>
    </row>
    <row r="40" spans="1:2" x14ac:dyDescent="0.3">
      <c r="A40" s="10">
        <v>39142</v>
      </c>
      <c r="B40">
        <v>12</v>
      </c>
    </row>
    <row r="41" spans="1:2" x14ac:dyDescent="0.3">
      <c r="A41" s="10">
        <v>39173</v>
      </c>
      <c r="B41">
        <v>10</v>
      </c>
    </row>
    <row r="42" spans="1:2" x14ac:dyDescent="0.3">
      <c r="A42" s="10">
        <v>39203</v>
      </c>
      <c r="B42">
        <v>10</v>
      </c>
    </row>
    <row r="43" spans="1:2" x14ac:dyDescent="0.3">
      <c r="A43" s="10">
        <v>39234</v>
      </c>
      <c r="B43">
        <v>26</v>
      </c>
    </row>
    <row r="44" spans="1:2" x14ac:dyDescent="0.3">
      <c r="A44" s="10">
        <v>39264</v>
      </c>
      <c r="B44">
        <v>0</v>
      </c>
    </row>
    <row r="45" spans="1:2" x14ac:dyDescent="0.3">
      <c r="A45" s="10">
        <v>39295</v>
      </c>
      <c r="B45">
        <v>0</v>
      </c>
    </row>
    <row r="46" spans="1:2" x14ac:dyDescent="0.3">
      <c r="A46" s="10">
        <v>39326</v>
      </c>
      <c r="B46">
        <v>16</v>
      </c>
    </row>
    <row r="47" spans="1:2" x14ac:dyDescent="0.3">
      <c r="A47" s="10">
        <v>39356</v>
      </c>
      <c r="B47">
        <v>7</v>
      </c>
    </row>
    <row r="48" spans="1:2" x14ac:dyDescent="0.3">
      <c r="A48" s="10">
        <v>39387</v>
      </c>
      <c r="B48">
        <v>0</v>
      </c>
    </row>
    <row r="49" spans="1:2" x14ac:dyDescent="0.3">
      <c r="A49" s="10">
        <v>39417</v>
      </c>
      <c r="B49">
        <v>0</v>
      </c>
    </row>
    <row r="50" spans="1:2" x14ac:dyDescent="0.3">
      <c r="A50" s="10">
        <v>39448</v>
      </c>
      <c r="B50">
        <v>4</v>
      </c>
    </row>
    <row r="51" spans="1:2" x14ac:dyDescent="0.3">
      <c r="A51" s="10">
        <v>39479</v>
      </c>
      <c r="B51">
        <v>6</v>
      </c>
    </row>
    <row r="52" spans="1:2" x14ac:dyDescent="0.3">
      <c r="A52" s="10">
        <v>39508</v>
      </c>
      <c r="B52">
        <v>10</v>
      </c>
    </row>
    <row r="53" spans="1:2" x14ac:dyDescent="0.3">
      <c r="A53" s="10">
        <v>39539</v>
      </c>
      <c r="B53">
        <v>0</v>
      </c>
    </row>
    <row r="54" spans="1:2" x14ac:dyDescent="0.3">
      <c r="A54" s="10">
        <v>39569</v>
      </c>
      <c r="B54">
        <v>0</v>
      </c>
    </row>
    <row r="55" spans="1:2" x14ac:dyDescent="0.3">
      <c r="A55" s="10">
        <v>39600</v>
      </c>
      <c r="B55">
        <v>11</v>
      </c>
    </row>
    <row r="56" spans="1:2" x14ac:dyDescent="0.3">
      <c r="A56" s="10">
        <v>39630</v>
      </c>
      <c r="B56">
        <v>16</v>
      </c>
    </row>
    <row r="57" spans="1:2" x14ac:dyDescent="0.3">
      <c r="A57" s="10">
        <v>39661</v>
      </c>
      <c r="B57">
        <v>0</v>
      </c>
    </row>
    <row r="58" spans="1:2" x14ac:dyDescent="0.3">
      <c r="A58" s="10">
        <v>39692</v>
      </c>
      <c r="B58">
        <v>0</v>
      </c>
    </row>
    <row r="59" spans="1:2" x14ac:dyDescent="0.3">
      <c r="A59" s="10">
        <v>39722</v>
      </c>
      <c r="B59">
        <v>0</v>
      </c>
    </row>
    <row r="60" spans="1:2" x14ac:dyDescent="0.3">
      <c r="A60" s="10">
        <v>39753</v>
      </c>
      <c r="B60">
        <v>0</v>
      </c>
    </row>
    <row r="61" spans="1:2" x14ac:dyDescent="0.3">
      <c r="A61" s="10">
        <v>39783</v>
      </c>
      <c r="B61">
        <v>0</v>
      </c>
    </row>
    <row r="62" spans="1:2" x14ac:dyDescent="0.3">
      <c r="A62" s="10">
        <v>39814</v>
      </c>
      <c r="B62">
        <v>0</v>
      </c>
    </row>
    <row r="63" spans="1:2" x14ac:dyDescent="0.3">
      <c r="A63" s="10">
        <v>39845</v>
      </c>
      <c r="B63">
        <v>0</v>
      </c>
    </row>
    <row r="64" spans="1:2" x14ac:dyDescent="0.3">
      <c r="A64" s="10">
        <v>39873</v>
      </c>
      <c r="B64">
        <v>7</v>
      </c>
    </row>
    <row r="65" spans="1:2" x14ac:dyDescent="0.3">
      <c r="A65" s="10">
        <v>39904</v>
      </c>
      <c r="B65">
        <v>0</v>
      </c>
    </row>
    <row r="66" spans="1:2" x14ac:dyDescent="0.3">
      <c r="A66" s="10">
        <v>39934</v>
      </c>
      <c r="B66">
        <v>5</v>
      </c>
    </row>
    <row r="67" spans="1:2" x14ac:dyDescent="0.3">
      <c r="A67" s="10">
        <v>39965</v>
      </c>
      <c r="B67">
        <v>0</v>
      </c>
    </row>
    <row r="68" spans="1:2" x14ac:dyDescent="0.3">
      <c r="A68" s="10">
        <v>39995</v>
      </c>
      <c r="B68">
        <v>4</v>
      </c>
    </row>
    <row r="69" spans="1:2" x14ac:dyDescent="0.3">
      <c r="A69" s="10">
        <v>40026</v>
      </c>
      <c r="B69">
        <v>0</v>
      </c>
    </row>
    <row r="70" spans="1:2" x14ac:dyDescent="0.3">
      <c r="A70" s="10">
        <v>40057</v>
      </c>
      <c r="B70">
        <v>6</v>
      </c>
    </row>
    <row r="71" spans="1:2" x14ac:dyDescent="0.3">
      <c r="A71" s="10">
        <v>40087</v>
      </c>
      <c r="B71">
        <v>6</v>
      </c>
    </row>
    <row r="72" spans="1:2" x14ac:dyDescent="0.3">
      <c r="A72" s="10">
        <v>40118</v>
      </c>
      <c r="B72">
        <v>0</v>
      </c>
    </row>
    <row r="73" spans="1:2" x14ac:dyDescent="0.3">
      <c r="A73" s="10">
        <v>40148</v>
      </c>
      <c r="B73">
        <v>5</v>
      </c>
    </row>
    <row r="74" spans="1:2" x14ac:dyDescent="0.3">
      <c r="A74" s="10">
        <v>40179</v>
      </c>
      <c r="B74">
        <v>0</v>
      </c>
    </row>
    <row r="75" spans="1:2" x14ac:dyDescent="0.3">
      <c r="A75" s="10">
        <v>40210</v>
      </c>
      <c r="B75">
        <v>3</v>
      </c>
    </row>
    <row r="76" spans="1:2" x14ac:dyDescent="0.3">
      <c r="A76" s="10">
        <v>40238</v>
      </c>
      <c r="B76">
        <v>6</v>
      </c>
    </row>
    <row r="77" spans="1:2" x14ac:dyDescent="0.3">
      <c r="A77" s="10">
        <v>40269</v>
      </c>
      <c r="B77">
        <v>3</v>
      </c>
    </row>
    <row r="78" spans="1:2" x14ac:dyDescent="0.3">
      <c r="A78" s="10">
        <v>40299</v>
      </c>
      <c r="B78">
        <v>0</v>
      </c>
    </row>
    <row r="79" spans="1:2" x14ac:dyDescent="0.3">
      <c r="A79" s="10">
        <v>40330</v>
      </c>
      <c r="B79">
        <v>10</v>
      </c>
    </row>
    <row r="80" spans="1:2" x14ac:dyDescent="0.3">
      <c r="A80" s="10">
        <v>40360</v>
      </c>
      <c r="B80">
        <v>0</v>
      </c>
    </row>
    <row r="81" spans="1:2" x14ac:dyDescent="0.3">
      <c r="A81" s="10">
        <v>40391</v>
      </c>
      <c r="B81">
        <v>0</v>
      </c>
    </row>
    <row r="82" spans="1:2" x14ac:dyDescent="0.3">
      <c r="A82" s="10">
        <v>40422</v>
      </c>
      <c r="B82">
        <v>9</v>
      </c>
    </row>
    <row r="83" spans="1:2" x14ac:dyDescent="0.3">
      <c r="A83" s="10">
        <v>40452</v>
      </c>
      <c r="B83">
        <v>3</v>
      </c>
    </row>
    <row r="84" spans="1:2" x14ac:dyDescent="0.3">
      <c r="A84" s="10">
        <v>40483</v>
      </c>
      <c r="B84">
        <v>0</v>
      </c>
    </row>
    <row r="85" spans="1:2" x14ac:dyDescent="0.3">
      <c r="A85" s="10">
        <v>40513</v>
      </c>
      <c r="B85">
        <v>3</v>
      </c>
    </row>
    <row r="86" spans="1:2" x14ac:dyDescent="0.3">
      <c r="A86" s="10">
        <v>40544</v>
      </c>
      <c r="B86">
        <v>2</v>
      </c>
    </row>
    <row r="87" spans="1:2" x14ac:dyDescent="0.3">
      <c r="A87" s="10">
        <v>40575</v>
      </c>
      <c r="B87">
        <v>0</v>
      </c>
    </row>
    <row r="88" spans="1:2" x14ac:dyDescent="0.3">
      <c r="A88" s="10">
        <v>40603</v>
      </c>
      <c r="B88">
        <v>0</v>
      </c>
    </row>
    <row r="89" spans="1:2" x14ac:dyDescent="0.3">
      <c r="A89" s="10">
        <v>40634</v>
      </c>
      <c r="B89">
        <v>0</v>
      </c>
    </row>
    <row r="90" spans="1:2" x14ac:dyDescent="0.3">
      <c r="A90" s="10">
        <v>40664</v>
      </c>
      <c r="B90">
        <v>0</v>
      </c>
    </row>
    <row r="91" spans="1:2" x14ac:dyDescent="0.3">
      <c r="A91" s="10">
        <v>40695</v>
      </c>
      <c r="B91">
        <v>7</v>
      </c>
    </row>
    <row r="92" spans="1:2" x14ac:dyDescent="0.3">
      <c r="A92" s="10">
        <v>40725</v>
      </c>
      <c r="B92">
        <v>0</v>
      </c>
    </row>
    <row r="93" spans="1:2" x14ac:dyDescent="0.3">
      <c r="A93" s="10">
        <v>40756</v>
      </c>
      <c r="B93">
        <v>0</v>
      </c>
    </row>
    <row r="94" spans="1:2" x14ac:dyDescent="0.3">
      <c r="A94" s="10">
        <v>40787</v>
      </c>
      <c r="B94">
        <v>2</v>
      </c>
    </row>
    <row r="95" spans="1:2" x14ac:dyDescent="0.3">
      <c r="A95" s="10">
        <v>40817</v>
      </c>
      <c r="B95">
        <v>5</v>
      </c>
    </row>
    <row r="96" spans="1:2" x14ac:dyDescent="0.3">
      <c r="A96" s="10">
        <v>40848</v>
      </c>
      <c r="B96">
        <v>3</v>
      </c>
    </row>
    <row r="97" spans="1:2" x14ac:dyDescent="0.3">
      <c r="A97" s="10">
        <v>40878</v>
      </c>
      <c r="B97">
        <v>4</v>
      </c>
    </row>
    <row r="98" spans="1:2" x14ac:dyDescent="0.3">
      <c r="A98" s="10">
        <v>40909</v>
      </c>
      <c r="B98">
        <v>2</v>
      </c>
    </row>
    <row r="99" spans="1:2" x14ac:dyDescent="0.3">
      <c r="A99" s="10">
        <v>40940</v>
      </c>
      <c r="B99">
        <v>0</v>
      </c>
    </row>
    <row r="100" spans="1:2" x14ac:dyDescent="0.3">
      <c r="A100" s="10">
        <v>40969</v>
      </c>
      <c r="B100">
        <v>2</v>
      </c>
    </row>
    <row r="101" spans="1:2" x14ac:dyDescent="0.3">
      <c r="A101" s="10">
        <v>41000</v>
      </c>
      <c r="B101">
        <v>4</v>
      </c>
    </row>
    <row r="102" spans="1:2" x14ac:dyDescent="0.3">
      <c r="A102" s="10">
        <v>41030</v>
      </c>
      <c r="B102">
        <v>0</v>
      </c>
    </row>
    <row r="103" spans="1:2" x14ac:dyDescent="0.3">
      <c r="A103" s="10">
        <v>41061</v>
      </c>
      <c r="B103">
        <v>5</v>
      </c>
    </row>
    <row r="104" spans="1:2" x14ac:dyDescent="0.3">
      <c r="A104" s="10">
        <v>41091</v>
      </c>
      <c r="B104">
        <v>4</v>
      </c>
    </row>
    <row r="105" spans="1:2" x14ac:dyDescent="0.3">
      <c r="A105" s="10">
        <v>41122</v>
      </c>
      <c r="B105">
        <v>3</v>
      </c>
    </row>
    <row r="106" spans="1:2" x14ac:dyDescent="0.3">
      <c r="A106" s="10">
        <v>41153</v>
      </c>
      <c r="B106">
        <v>0</v>
      </c>
    </row>
    <row r="107" spans="1:2" x14ac:dyDescent="0.3">
      <c r="A107" s="10">
        <v>41183</v>
      </c>
      <c r="B107">
        <v>1</v>
      </c>
    </row>
    <row r="108" spans="1:2" x14ac:dyDescent="0.3">
      <c r="A108" s="10">
        <v>41214</v>
      </c>
      <c r="B108">
        <v>6</v>
      </c>
    </row>
    <row r="109" spans="1:2" x14ac:dyDescent="0.3">
      <c r="A109" s="10">
        <v>41244</v>
      </c>
      <c r="B109">
        <v>6</v>
      </c>
    </row>
    <row r="110" spans="1:2" x14ac:dyDescent="0.3">
      <c r="A110" s="10">
        <v>41275</v>
      </c>
      <c r="B110">
        <v>5</v>
      </c>
    </row>
    <row r="111" spans="1:2" x14ac:dyDescent="0.3">
      <c r="A111" s="10">
        <v>41306</v>
      </c>
      <c r="B111">
        <v>2</v>
      </c>
    </row>
    <row r="112" spans="1:2" x14ac:dyDescent="0.3">
      <c r="A112" s="10">
        <v>41334</v>
      </c>
      <c r="B112">
        <v>0</v>
      </c>
    </row>
    <row r="113" spans="1:2" x14ac:dyDescent="0.3">
      <c r="A113" s="10">
        <v>41365</v>
      </c>
      <c r="B113">
        <v>0</v>
      </c>
    </row>
    <row r="114" spans="1:2" x14ac:dyDescent="0.3">
      <c r="A114" s="10">
        <v>41395</v>
      </c>
      <c r="B114">
        <v>0</v>
      </c>
    </row>
    <row r="115" spans="1:2" x14ac:dyDescent="0.3">
      <c r="A115" s="10">
        <v>41426</v>
      </c>
      <c r="B115">
        <v>0</v>
      </c>
    </row>
    <row r="116" spans="1:2" x14ac:dyDescent="0.3">
      <c r="A116" s="10">
        <v>41456</v>
      </c>
      <c r="B116">
        <v>2</v>
      </c>
    </row>
    <row r="117" spans="1:2" x14ac:dyDescent="0.3">
      <c r="A117" s="10">
        <v>41487</v>
      </c>
      <c r="B117">
        <v>4</v>
      </c>
    </row>
    <row r="118" spans="1:2" x14ac:dyDescent="0.3">
      <c r="A118" s="10">
        <v>41518</v>
      </c>
      <c r="B118">
        <v>5</v>
      </c>
    </row>
    <row r="119" spans="1:2" x14ac:dyDescent="0.3">
      <c r="A119" s="10">
        <v>41548</v>
      </c>
      <c r="B119">
        <v>3</v>
      </c>
    </row>
    <row r="120" spans="1:2" x14ac:dyDescent="0.3">
      <c r="A120" s="10">
        <v>41579</v>
      </c>
      <c r="B120">
        <v>4</v>
      </c>
    </row>
    <row r="121" spans="1:2" x14ac:dyDescent="0.3">
      <c r="A121" s="10">
        <v>41609</v>
      </c>
      <c r="B121">
        <v>6</v>
      </c>
    </row>
    <row r="122" spans="1:2" x14ac:dyDescent="0.3">
      <c r="A122" s="10">
        <v>41640</v>
      </c>
      <c r="B122">
        <v>3</v>
      </c>
    </row>
    <row r="123" spans="1:2" x14ac:dyDescent="0.3">
      <c r="A123" s="10">
        <v>41671</v>
      </c>
      <c r="B123">
        <v>4</v>
      </c>
    </row>
    <row r="124" spans="1:2" x14ac:dyDescent="0.3">
      <c r="A124" s="10">
        <v>41699</v>
      </c>
      <c r="B124">
        <v>5</v>
      </c>
    </row>
    <row r="125" spans="1:2" x14ac:dyDescent="0.3">
      <c r="A125" s="10">
        <v>41730</v>
      </c>
      <c r="B125">
        <v>2</v>
      </c>
    </row>
    <row r="126" spans="1:2" x14ac:dyDescent="0.3">
      <c r="A126" s="10">
        <v>41760</v>
      </c>
      <c r="B126">
        <v>3</v>
      </c>
    </row>
    <row r="127" spans="1:2" x14ac:dyDescent="0.3">
      <c r="A127" s="10">
        <v>41791</v>
      </c>
      <c r="B127">
        <v>3</v>
      </c>
    </row>
    <row r="128" spans="1:2" x14ac:dyDescent="0.3">
      <c r="A128" s="10">
        <v>41821</v>
      </c>
      <c r="B128">
        <v>4</v>
      </c>
    </row>
    <row r="129" spans="1:2" x14ac:dyDescent="0.3">
      <c r="A129" s="10">
        <v>41852</v>
      </c>
      <c r="B129">
        <v>5</v>
      </c>
    </row>
    <row r="130" spans="1:2" x14ac:dyDescent="0.3">
      <c r="A130" s="10">
        <v>41883</v>
      </c>
      <c r="B130">
        <v>2</v>
      </c>
    </row>
    <row r="131" spans="1:2" x14ac:dyDescent="0.3">
      <c r="A131" s="10">
        <v>41913</v>
      </c>
      <c r="B131">
        <v>7</v>
      </c>
    </row>
    <row r="132" spans="1:2" x14ac:dyDescent="0.3">
      <c r="A132" s="10">
        <v>41944</v>
      </c>
      <c r="B132">
        <v>5</v>
      </c>
    </row>
    <row r="133" spans="1:2" x14ac:dyDescent="0.3">
      <c r="A133" s="10">
        <v>41974</v>
      </c>
      <c r="B133">
        <v>3</v>
      </c>
    </row>
    <row r="134" spans="1:2" x14ac:dyDescent="0.3">
      <c r="A134" s="10">
        <v>42005</v>
      </c>
      <c r="B134">
        <v>4</v>
      </c>
    </row>
    <row r="135" spans="1:2" x14ac:dyDescent="0.3">
      <c r="A135" s="10">
        <v>42036</v>
      </c>
      <c r="B135">
        <v>10</v>
      </c>
    </row>
    <row r="136" spans="1:2" x14ac:dyDescent="0.3">
      <c r="A136" s="10">
        <v>42064</v>
      </c>
      <c r="B136">
        <v>2</v>
      </c>
    </row>
    <row r="137" spans="1:2" x14ac:dyDescent="0.3">
      <c r="A137" s="10">
        <v>42095</v>
      </c>
      <c r="B137">
        <v>1</v>
      </c>
    </row>
    <row r="138" spans="1:2" x14ac:dyDescent="0.3">
      <c r="A138" s="10">
        <v>42125</v>
      </c>
      <c r="B138">
        <v>0</v>
      </c>
    </row>
    <row r="139" spans="1:2" x14ac:dyDescent="0.3">
      <c r="A139" s="10">
        <v>42156</v>
      </c>
      <c r="B139">
        <v>0</v>
      </c>
    </row>
    <row r="140" spans="1:2" x14ac:dyDescent="0.3">
      <c r="A140" s="10">
        <v>42186</v>
      </c>
      <c r="B140">
        <v>3</v>
      </c>
    </row>
    <row r="141" spans="1:2" x14ac:dyDescent="0.3">
      <c r="A141" s="10">
        <v>42217</v>
      </c>
      <c r="B141">
        <v>2</v>
      </c>
    </row>
    <row r="142" spans="1:2" x14ac:dyDescent="0.3">
      <c r="A142" s="10">
        <v>42248</v>
      </c>
      <c r="B142">
        <v>2</v>
      </c>
    </row>
    <row r="143" spans="1:2" x14ac:dyDescent="0.3">
      <c r="A143" s="10">
        <v>42278</v>
      </c>
      <c r="B143">
        <v>3</v>
      </c>
    </row>
    <row r="144" spans="1:2" x14ac:dyDescent="0.3">
      <c r="A144" s="10">
        <v>42309</v>
      </c>
      <c r="B144">
        <v>2</v>
      </c>
    </row>
    <row r="145" spans="1:2" x14ac:dyDescent="0.3">
      <c r="A145" s="10">
        <v>42339</v>
      </c>
      <c r="B145">
        <v>3</v>
      </c>
    </row>
    <row r="146" spans="1:2" x14ac:dyDescent="0.3">
      <c r="A146" s="10">
        <v>42370</v>
      </c>
      <c r="B146">
        <v>3</v>
      </c>
    </row>
    <row r="147" spans="1:2" x14ac:dyDescent="0.3">
      <c r="A147" s="10">
        <v>42401</v>
      </c>
      <c r="B147">
        <v>4</v>
      </c>
    </row>
    <row r="148" spans="1:2" x14ac:dyDescent="0.3">
      <c r="A148" s="10">
        <v>42430</v>
      </c>
      <c r="B148">
        <v>2</v>
      </c>
    </row>
    <row r="149" spans="1:2" x14ac:dyDescent="0.3">
      <c r="A149" s="10">
        <v>42461</v>
      </c>
      <c r="B149">
        <v>2</v>
      </c>
    </row>
    <row r="150" spans="1:2" x14ac:dyDescent="0.3">
      <c r="A150" s="10">
        <v>42491</v>
      </c>
      <c r="B150">
        <v>3</v>
      </c>
    </row>
    <row r="151" spans="1:2" x14ac:dyDescent="0.3">
      <c r="A151" s="10">
        <v>42522</v>
      </c>
      <c r="B151">
        <v>2</v>
      </c>
    </row>
    <row r="152" spans="1:2" x14ac:dyDescent="0.3">
      <c r="A152" s="10">
        <v>42552</v>
      </c>
      <c r="B152">
        <v>2</v>
      </c>
    </row>
    <row r="153" spans="1:2" x14ac:dyDescent="0.3">
      <c r="A153" s="10">
        <v>42583</v>
      </c>
      <c r="B153">
        <v>3</v>
      </c>
    </row>
    <row r="154" spans="1:2" x14ac:dyDescent="0.3">
      <c r="A154" s="10">
        <v>42614</v>
      </c>
      <c r="B154">
        <v>3</v>
      </c>
    </row>
    <row r="155" spans="1:2" x14ac:dyDescent="0.3">
      <c r="A155" s="10">
        <v>42644</v>
      </c>
      <c r="B155">
        <v>2</v>
      </c>
    </row>
    <row r="156" spans="1:2" x14ac:dyDescent="0.3">
      <c r="A156" s="10">
        <v>42675</v>
      </c>
      <c r="B156">
        <v>0</v>
      </c>
    </row>
    <row r="157" spans="1:2" x14ac:dyDescent="0.3">
      <c r="A157" s="10">
        <v>42705</v>
      </c>
      <c r="B157">
        <v>2</v>
      </c>
    </row>
    <row r="158" spans="1:2" x14ac:dyDescent="0.3">
      <c r="A158" s="10">
        <v>42736</v>
      </c>
      <c r="B158">
        <v>5</v>
      </c>
    </row>
    <row r="159" spans="1:2" x14ac:dyDescent="0.3">
      <c r="A159" s="10">
        <v>42767</v>
      </c>
      <c r="B159">
        <v>5</v>
      </c>
    </row>
    <row r="160" spans="1:2" x14ac:dyDescent="0.3">
      <c r="A160" s="10">
        <v>42795</v>
      </c>
      <c r="B160">
        <v>3</v>
      </c>
    </row>
    <row r="161" spans="1:7" x14ac:dyDescent="0.3">
      <c r="A161" s="10">
        <v>42826</v>
      </c>
      <c r="B161">
        <v>0</v>
      </c>
    </row>
    <row r="162" spans="1:7" x14ac:dyDescent="0.3">
      <c r="A162" s="10">
        <v>42856</v>
      </c>
      <c r="B162">
        <v>3</v>
      </c>
    </row>
    <row r="163" spans="1:7" x14ac:dyDescent="0.3">
      <c r="A163" s="10">
        <v>42887</v>
      </c>
      <c r="B163">
        <v>2</v>
      </c>
    </row>
    <row r="164" spans="1:7" x14ac:dyDescent="0.3">
      <c r="A164" s="10">
        <v>42917</v>
      </c>
      <c r="B164">
        <v>0</v>
      </c>
    </row>
    <row r="165" spans="1:7" x14ac:dyDescent="0.3">
      <c r="A165" s="10">
        <v>42948</v>
      </c>
      <c r="B165">
        <v>3</v>
      </c>
    </row>
    <row r="166" spans="1:7" x14ac:dyDescent="0.3">
      <c r="A166" s="10">
        <v>42979</v>
      </c>
      <c r="B166">
        <v>3</v>
      </c>
    </row>
    <row r="167" spans="1:7" x14ac:dyDescent="0.3">
      <c r="A167" s="10">
        <v>43009</v>
      </c>
      <c r="B167">
        <v>0</v>
      </c>
    </row>
    <row r="168" spans="1:7" x14ac:dyDescent="0.3">
      <c r="A168" s="10">
        <v>43040</v>
      </c>
      <c r="B168">
        <v>0</v>
      </c>
    </row>
    <row r="169" spans="1:7" x14ac:dyDescent="0.3">
      <c r="A169" s="15">
        <v>43070</v>
      </c>
      <c r="B169" s="16">
        <v>1</v>
      </c>
      <c r="C169" s="16"/>
      <c r="D169" s="16"/>
    </row>
    <row r="170" spans="1:7" x14ac:dyDescent="0.3">
      <c r="A170" s="10">
        <v>43101</v>
      </c>
      <c r="B170">
        <v>2</v>
      </c>
      <c r="C170" t="s">
        <v>208</v>
      </c>
      <c r="D170" s="14" t="s">
        <v>199</v>
      </c>
      <c r="E170" s="4" t="s">
        <v>200</v>
      </c>
      <c r="F170" s="4" t="s">
        <v>201</v>
      </c>
      <c r="G170" s="4" t="s">
        <v>231</v>
      </c>
    </row>
    <row r="171" spans="1:7" x14ac:dyDescent="0.3">
      <c r="A171" s="10">
        <v>43132</v>
      </c>
      <c r="B171">
        <v>1</v>
      </c>
      <c r="D171" s="4">
        <f>MAX(B170:B233)</f>
        <v>7</v>
      </c>
      <c r="E171" s="4">
        <f>MIN(B170:B233)</f>
        <v>0</v>
      </c>
      <c r="F171" s="4">
        <f>AVERAGE(B170:B233)</f>
        <v>1.921875</v>
      </c>
      <c r="G171" s="4">
        <f>STDEV(B170:B233)</f>
        <v>1.428782226510972</v>
      </c>
    </row>
    <row r="172" spans="1:7" x14ac:dyDescent="0.3">
      <c r="A172" s="10">
        <v>43160</v>
      </c>
      <c r="B172">
        <v>0</v>
      </c>
    </row>
    <row r="173" spans="1:7" x14ac:dyDescent="0.3">
      <c r="A173" s="10">
        <v>43191</v>
      </c>
      <c r="B173">
        <v>2</v>
      </c>
    </row>
    <row r="174" spans="1:7" x14ac:dyDescent="0.3">
      <c r="A174" s="10">
        <v>43221</v>
      </c>
      <c r="B174">
        <v>2</v>
      </c>
    </row>
    <row r="175" spans="1:7" x14ac:dyDescent="0.3">
      <c r="A175" s="10">
        <v>43252</v>
      </c>
      <c r="B175">
        <v>2</v>
      </c>
    </row>
    <row r="176" spans="1:7" x14ac:dyDescent="0.3">
      <c r="A176" s="10">
        <v>43282</v>
      </c>
      <c r="B176">
        <v>0</v>
      </c>
    </row>
    <row r="177" spans="1:2" x14ac:dyDescent="0.3">
      <c r="A177" s="10">
        <v>43313</v>
      </c>
      <c r="B177">
        <v>2</v>
      </c>
    </row>
    <row r="178" spans="1:2" x14ac:dyDescent="0.3">
      <c r="A178" s="10">
        <v>43344</v>
      </c>
      <c r="B178">
        <v>0</v>
      </c>
    </row>
    <row r="179" spans="1:2" x14ac:dyDescent="0.3">
      <c r="A179" s="10">
        <v>43374</v>
      </c>
      <c r="B179">
        <v>4</v>
      </c>
    </row>
    <row r="180" spans="1:2" x14ac:dyDescent="0.3">
      <c r="A180" s="10">
        <v>43405</v>
      </c>
      <c r="B180">
        <v>2</v>
      </c>
    </row>
    <row r="181" spans="1:2" x14ac:dyDescent="0.3">
      <c r="A181" s="10">
        <v>43435</v>
      </c>
      <c r="B181">
        <v>3</v>
      </c>
    </row>
    <row r="182" spans="1:2" x14ac:dyDescent="0.3">
      <c r="A182" s="10">
        <v>43466</v>
      </c>
      <c r="B182">
        <v>0</v>
      </c>
    </row>
    <row r="183" spans="1:2" x14ac:dyDescent="0.3">
      <c r="A183" s="10">
        <v>43497</v>
      </c>
      <c r="B183">
        <v>1</v>
      </c>
    </row>
    <row r="184" spans="1:2" x14ac:dyDescent="0.3">
      <c r="A184" s="10">
        <v>43525</v>
      </c>
      <c r="B184">
        <v>0</v>
      </c>
    </row>
    <row r="185" spans="1:2" x14ac:dyDescent="0.3">
      <c r="A185" s="10">
        <v>43556</v>
      </c>
      <c r="B185">
        <v>1</v>
      </c>
    </row>
    <row r="186" spans="1:2" x14ac:dyDescent="0.3">
      <c r="A186" s="10">
        <v>43586</v>
      </c>
      <c r="B186">
        <v>2</v>
      </c>
    </row>
    <row r="187" spans="1:2" x14ac:dyDescent="0.3">
      <c r="A187" s="10">
        <v>43617</v>
      </c>
      <c r="B187">
        <v>0</v>
      </c>
    </row>
    <row r="188" spans="1:2" x14ac:dyDescent="0.3">
      <c r="A188" s="10">
        <v>43647</v>
      </c>
      <c r="B188">
        <v>2</v>
      </c>
    </row>
    <row r="189" spans="1:2" x14ac:dyDescent="0.3">
      <c r="A189" s="10">
        <v>43678</v>
      </c>
      <c r="B189">
        <v>0</v>
      </c>
    </row>
    <row r="190" spans="1:2" x14ac:dyDescent="0.3">
      <c r="A190" s="10">
        <v>43709</v>
      </c>
      <c r="B190">
        <v>2</v>
      </c>
    </row>
    <row r="191" spans="1:2" x14ac:dyDescent="0.3">
      <c r="A191" s="10">
        <v>43739</v>
      </c>
      <c r="B191">
        <v>0</v>
      </c>
    </row>
    <row r="192" spans="1:2" x14ac:dyDescent="0.3">
      <c r="A192" s="10">
        <v>43770</v>
      </c>
      <c r="B192">
        <v>7</v>
      </c>
    </row>
    <row r="193" spans="1:2" x14ac:dyDescent="0.3">
      <c r="A193" s="10">
        <v>43800</v>
      </c>
      <c r="B193">
        <v>1</v>
      </c>
    </row>
    <row r="194" spans="1:2" x14ac:dyDescent="0.3">
      <c r="A194" s="10">
        <v>43831</v>
      </c>
      <c r="B194">
        <v>3</v>
      </c>
    </row>
    <row r="195" spans="1:2" x14ac:dyDescent="0.3">
      <c r="A195" s="10">
        <v>43862</v>
      </c>
      <c r="B195">
        <v>1</v>
      </c>
    </row>
    <row r="196" spans="1:2" x14ac:dyDescent="0.3">
      <c r="A196" s="10">
        <v>43891</v>
      </c>
      <c r="B196">
        <v>2</v>
      </c>
    </row>
    <row r="197" spans="1:2" x14ac:dyDescent="0.3">
      <c r="A197" s="10">
        <v>43922</v>
      </c>
      <c r="B197">
        <v>3</v>
      </c>
    </row>
    <row r="198" spans="1:2" x14ac:dyDescent="0.3">
      <c r="A198" s="10">
        <v>43952</v>
      </c>
      <c r="B198">
        <v>3</v>
      </c>
    </row>
    <row r="199" spans="1:2" x14ac:dyDescent="0.3">
      <c r="A199" s="10">
        <v>43983</v>
      </c>
      <c r="B199">
        <v>2</v>
      </c>
    </row>
    <row r="200" spans="1:2" x14ac:dyDescent="0.3">
      <c r="A200" s="10">
        <v>44013</v>
      </c>
      <c r="B200">
        <v>0</v>
      </c>
    </row>
    <row r="201" spans="1:2" x14ac:dyDescent="0.3">
      <c r="A201" s="10">
        <v>44044</v>
      </c>
      <c r="B201">
        <v>3</v>
      </c>
    </row>
    <row r="202" spans="1:2" x14ac:dyDescent="0.3">
      <c r="A202" s="10">
        <v>44075</v>
      </c>
      <c r="B202">
        <v>3</v>
      </c>
    </row>
    <row r="203" spans="1:2" x14ac:dyDescent="0.3">
      <c r="A203" s="10">
        <v>44105</v>
      </c>
      <c r="B203">
        <v>0</v>
      </c>
    </row>
    <row r="204" spans="1:2" x14ac:dyDescent="0.3">
      <c r="A204" s="10">
        <v>44136</v>
      </c>
      <c r="B204">
        <v>2</v>
      </c>
    </row>
    <row r="205" spans="1:2" x14ac:dyDescent="0.3">
      <c r="A205" s="10">
        <v>44166</v>
      </c>
      <c r="B205">
        <v>2</v>
      </c>
    </row>
    <row r="206" spans="1:2" x14ac:dyDescent="0.3">
      <c r="A206" s="10">
        <v>44197</v>
      </c>
      <c r="B206">
        <v>3</v>
      </c>
    </row>
    <row r="207" spans="1:2" x14ac:dyDescent="0.3">
      <c r="A207" s="10">
        <v>44228</v>
      </c>
      <c r="B207">
        <v>3</v>
      </c>
    </row>
    <row r="208" spans="1:2" x14ac:dyDescent="0.3">
      <c r="A208" s="10">
        <v>44256</v>
      </c>
      <c r="B208">
        <v>4</v>
      </c>
    </row>
    <row r="209" spans="1:2" x14ac:dyDescent="0.3">
      <c r="A209" s="10">
        <v>44287</v>
      </c>
      <c r="B209">
        <v>0</v>
      </c>
    </row>
    <row r="210" spans="1:2" x14ac:dyDescent="0.3">
      <c r="A210" s="10">
        <v>44317</v>
      </c>
      <c r="B210">
        <v>2</v>
      </c>
    </row>
    <row r="211" spans="1:2" x14ac:dyDescent="0.3">
      <c r="A211" s="10">
        <v>44348</v>
      </c>
      <c r="B211">
        <v>0</v>
      </c>
    </row>
    <row r="212" spans="1:2" x14ac:dyDescent="0.3">
      <c r="A212" s="10">
        <v>44378</v>
      </c>
      <c r="B212">
        <v>2</v>
      </c>
    </row>
    <row r="213" spans="1:2" x14ac:dyDescent="0.3">
      <c r="A213" s="10">
        <v>44409</v>
      </c>
      <c r="B213">
        <v>0</v>
      </c>
    </row>
    <row r="214" spans="1:2" x14ac:dyDescent="0.3">
      <c r="A214" s="10">
        <v>44440</v>
      </c>
      <c r="B214">
        <v>2</v>
      </c>
    </row>
    <row r="215" spans="1:2" x14ac:dyDescent="0.3">
      <c r="A215" s="10">
        <v>44470</v>
      </c>
      <c r="B215">
        <v>4</v>
      </c>
    </row>
    <row r="216" spans="1:2" x14ac:dyDescent="0.3">
      <c r="A216" s="10">
        <v>44501</v>
      </c>
      <c r="B216">
        <v>3</v>
      </c>
    </row>
    <row r="217" spans="1:2" x14ac:dyDescent="0.3">
      <c r="A217" s="10">
        <v>44531</v>
      </c>
      <c r="B217">
        <v>4</v>
      </c>
    </row>
    <row r="218" spans="1:2" x14ac:dyDescent="0.3">
      <c r="A218" s="10">
        <v>44562</v>
      </c>
      <c r="B218">
        <v>3</v>
      </c>
    </row>
    <row r="219" spans="1:2" x14ac:dyDescent="0.3">
      <c r="A219" s="10">
        <v>44593</v>
      </c>
      <c r="B219">
        <v>3</v>
      </c>
    </row>
    <row r="220" spans="1:2" x14ac:dyDescent="0.3">
      <c r="A220" s="10">
        <v>44621</v>
      </c>
      <c r="B220">
        <v>2</v>
      </c>
    </row>
    <row r="221" spans="1:2" x14ac:dyDescent="0.3">
      <c r="A221" s="10">
        <v>44652</v>
      </c>
      <c r="B221">
        <v>2</v>
      </c>
    </row>
    <row r="222" spans="1:2" x14ac:dyDescent="0.3">
      <c r="A222" s="10">
        <v>44682</v>
      </c>
      <c r="B222">
        <v>1</v>
      </c>
    </row>
    <row r="223" spans="1:2" x14ac:dyDescent="0.3">
      <c r="A223" s="10">
        <v>44713</v>
      </c>
      <c r="B223">
        <v>1</v>
      </c>
    </row>
    <row r="224" spans="1:2" x14ac:dyDescent="0.3">
      <c r="A224" s="10">
        <v>44743</v>
      </c>
      <c r="B224">
        <v>3</v>
      </c>
    </row>
    <row r="225" spans="1:2" x14ac:dyDescent="0.3">
      <c r="A225" s="10">
        <v>44774</v>
      </c>
      <c r="B225">
        <v>2</v>
      </c>
    </row>
    <row r="226" spans="1:2" x14ac:dyDescent="0.3">
      <c r="A226" s="10">
        <v>44805</v>
      </c>
      <c r="B226">
        <v>4</v>
      </c>
    </row>
    <row r="227" spans="1:2" x14ac:dyDescent="0.3">
      <c r="A227" s="10">
        <v>44835</v>
      </c>
      <c r="B227">
        <v>1</v>
      </c>
    </row>
    <row r="228" spans="1:2" x14ac:dyDescent="0.3">
      <c r="A228" s="10">
        <v>44866</v>
      </c>
      <c r="B228">
        <v>1</v>
      </c>
    </row>
    <row r="229" spans="1:2" x14ac:dyDescent="0.3">
      <c r="A229" s="10">
        <v>44896</v>
      </c>
      <c r="B229">
        <v>5</v>
      </c>
    </row>
    <row r="230" spans="1:2" x14ac:dyDescent="0.3">
      <c r="A230" s="10">
        <v>44927</v>
      </c>
      <c r="B230">
        <v>2</v>
      </c>
    </row>
    <row r="231" spans="1:2" x14ac:dyDescent="0.3">
      <c r="A231" s="10">
        <v>44958</v>
      </c>
      <c r="B231">
        <v>1</v>
      </c>
    </row>
    <row r="232" spans="1:2" x14ac:dyDescent="0.3">
      <c r="A232" s="10">
        <v>44986</v>
      </c>
      <c r="B232">
        <v>3</v>
      </c>
    </row>
    <row r="233" spans="1:2" x14ac:dyDescent="0.3">
      <c r="A233" s="10">
        <v>45017</v>
      </c>
      <c r="B233">
        <v>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FDAD1-5CBC-487B-92E8-E9F39190997B}">
  <dimension ref="A1:G235"/>
  <sheetViews>
    <sheetView topLeftCell="A172" workbookViewId="0">
      <selection activeCell="G186" sqref="G186"/>
    </sheetView>
  </sheetViews>
  <sheetFormatPr defaultColWidth="8.88671875" defaultRowHeight="14.4" x14ac:dyDescent="0.3"/>
  <sheetData>
    <row r="1" spans="1:7" x14ac:dyDescent="0.3">
      <c r="A1" t="s">
        <v>218</v>
      </c>
      <c r="B1" t="s">
        <v>219</v>
      </c>
    </row>
    <row r="3" spans="1:7" x14ac:dyDescent="0.3">
      <c r="A3" t="s">
        <v>214</v>
      </c>
      <c r="B3" t="s">
        <v>241</v>
      </c>
      <c r="C3" t="s">
        <v>207</v>
      </c>
      <c r="D3" s="4" t="s">
        <v>199</v>
      </c>
      <c r="E3" s="4" t="s">
        <v>200</v>
      </c>
      <c r="F3" s="4" t="s">
        <v>201</v>
      </c>
      <c r="G3" s="4" t="s">
        <v>231</v>
      </c>
    </row>
    <row r="4" spans="1:7" x14ac:dyDescent="0.3">
      <c r="A4" s="10">
        <v>37987</v>
      </c>
      <c r="B4">
        <v>0</v>
      </c>
      <c r="D4" s="4">
        <f>MAX(B4:B183)</f>
        <v>73</v>
      </c>
      <c r="E4" s="4">
        <f>MIN(B4:B183)</f>
        <v>0</v>
      </c>
      <c r="F4" s="4">
        <f>AVERAGE(B4:B183)</f>
        <v>39.772222222222226</v>
      </c>
      <c r="G4" s="4">
        <f>STDEV(B4:B183)</f>
        <v>14.172847813543759</v>
      </c>
    </row>
    <row r="5" spans="1:7" x14ac:dyDescent="0.3">
      <c r="A5" s="10">
        <v>38018</v>
      </c>
      <c r="B5">
        <v>59</v>
      </c>
    </row>
    <row r="6" spans="1:7" x14ac:dyDescent="0.3">
      <c r="A6" s="10">
        <v>38047</v>
      </c>
      <c r="B6">
        <v>34</v>
      </c>
    </row>
    <row r="7" spans="1:7" x14ac:dyDescent="0.3">
      <c r="A7" s="10">
        <v>38078</v>
      </c>
      <c r="B7">
        <v>62</v>
      </c>
    </row>
    <row r="8" spans="1:7" x14ac:dyDescent="0.3">
      <c r="A8" s="10">
        <v>38108</v>
      </c>
      <c r="B8">
        <v>35</v>
      </c>
    </row>
    <row r="9" spans="1:7" x14ac:dyDescent="0.3">
      <c r="A9" s="10">
        <v>38139</v>
      </c>
      <c r="B9">
        <v>24</v>
      </c>
    </row>
    <row r="10" spans="1:7" x14ac:dyDescent="0.3">
      <c r="A10" s="10">
        <v>38169</v>
      </c>
      <c r="B10">
        <v>0</v>
      </c>
    </row>
    <row r="11" spans="1:7" x14ac:dyDescent="0.3">
      <c r="A11" s="10">
        <v>38200</v>
      </c>
      <c r="B11">
        <v>44</v>
      </c>
    </row>
    <row r="12" spans="1:7" x14ac:dyDescent="0.3">
      <c r="A12" s="10">
        <v>38231</v>
      </c>
      <c r="B12">
        <v>50</v>
      </c>
    </row>
    <row r="13" spans="1:7" x14ac:dyDescent="0.3">
      <c r="A13" s="10">
        <v>38261</v>
      </c>
      <c r="B13">
        <v>39</v>
      </c>
    </row>
    <row r="14" spans="1:7" x14ac:dyDescent="0.3">
      <c r="A14" s="10">
        <v>38292</v>
      </c>
      <c r="B14">
        <v>45</v>
      </c>
    </row>
    <row r="15" spans="1:7" x14ac:dyDescent="0.3">
      <c r="A15" s="10">
        <v>38322</v>
      </c>
      <c r="B15">
        <v>19</v>
      </c>
    </row>
    <row r="16" spans="1:7" x14ac:dyDescent="0.3">
      <c r="A16" s="10">
        <v>38353</v>
      </c>
      <c r="B16">
        <v>22</v>
      </c>
    </row>
    <row r="17" spans="1:2" x14ac:dyDescent="0.3">
      <c r="A17" s="10">
        <v>38384</v>
      </c>
      <c r="B17">
        <v>21</v>
      </c>
    </row>
    <row r="18" spans="1:2" x14ac:dyDescent="0.3">
      <c r="A18" s="10">
        <v>38412</v>
      </c>
      <c r="B18">
        <v>46</v>
      </c>
    </row>
    <row r="19" spans="1:2" x14ac:dyDescent="0.3">
      <c r="A19" s="10">
        <v>38443</v>
      </c>
      <c r="B19">
        <v>28</v>
      </c>
    </row>
    <row r="20" spans="1:2" x14ac:dyDescent="0.3">
      <c r="A20" s="10">
        <v>38473</v>
      </c>
      <c r="B20">
        <v>20</v>
      </c>
    </row>
    <row r="21" spans="1:2" x14ac:dyDescent="0.3">
      <c r="A21" s="10">
        <v>38504</v>
      </c>
      <c r="B21">
        <v>43</v>
      </c>
    </row>
    <row r="22" spans="1:2" x14ac:dyDescent="0.3">
      <c r="A22" s="10">
        <v>38534</v>
      </c>
      <c r="B22">
        <v>62</v>
      </c>
    </row>
    <row r="23" spans="1:2" x14ac:dyDescent="0.3">
      <c r="A23" s="10">
        <v>38565</v>
      </c>
      <c r="B23">
        <v>24</v>
      </c>
    </row>
    <row r="24" spans="1:2" x14ac:dyDescent="0.3">
      <c r="A24" s="10">
        <v>38596</v>
      </c>
      <c r="B24">
        <v>28</v>
      </c>
    </row>
    <row r="25" spans="1:2" x14ac:dyDescent="0.3">
      <c r="A25" s="10">
        <v>38626</v>
      </c>
      <c r="B25">
        <v>16</v>
      </c>
    </row>
    <row r="26" spans="1:2" x14ac:dyDescent="0.3">
      <c r="A26" s="10">
        <v>38657</v>
      </c>
      <c r="B26">
        <v>19</v>
      </c>
    </row>
    <row r="27" spans="1:2" x14ac:dyDescent="0.3">
      <c r="A27" s="10">
        <v>38687</v>
      </c>
      <c r="B27">
        <v>27</v>
      </c>
    </row>
    <row r="28" spans="1:2" x14ac:dyDescent="0.3">
      <c r="A28" s="10">
        <v>38718</v>
      </c>
      <c r="B28">
        <v>23</v>
      </c>
    </row>
    <row r="29" spans="1:2" x14ac:dyDescent="0.3">
      <c r="A29" s="10">
        <v>38749</v>
      </c>
      <c r="B29">
        <v>23</v>
      </c>
    </row>
    <row r="30" spans="1:2" x14ac:dyDescent="0.3">
      <c r="A30" s="10">
        <v>38777</v>
      </c>
      <c r="B30">
        <v>11</v>
      </c>
    </row>
    <row r="31" spans="1:2" x14ac:dyDescent="0.3">
      <c r="A31" s="10">
        <v>38808</v>
      </c>
      <c r="B31">
        <v>33</v>
      </c>
    </row>
    <row r="32" spans="1:2" x14ac:dyDescent="0.3">
      <c r="A32" s="10">
        <v>38838</v>
      </c>
      <c r="B32">
        <v>43</v>
      </c>
    </row>
    <row r="33" spans="1:2" x14ac:dyDescent="0.3">
      <c r="A33" s="10">
        <v>38869</v>
      </c>
      <c r="B33">
        <v>25</v>
      </c>
    </row>
    <row r="34" spans="1:2" x14ac:dyDescent="0.3">
      <c r="A34" s="10">
        <v>38899</v>
      </c>
      <c r="B34">
        <v>33</v>
      </c>
    </row>
    <row r="35" spans="1:2" x14ac:dyDescent="0.3">
      <c r="A35" s="10">
        <v>38930</v>
      </c>
      <c r="B35">
        <v>25</v>
      </c>
    </row>
    <row r="36" spans="1:2" x14ac:dyDescent="0.3">
      <c r="A36" s="10">
        <v>38961</v>
      </c>
      <c r="B36">
        <v>16</v>
      </c>
    </row>
    <row r="37" spans="1:2" x14ac:dyDescent="0.3">
      <c r="A37" s="10">
        <v>38991</v>
      </c>
      <c r="B37">
        <v>24</v>
      </c>
    </row>
    <row r="38" spans="1:2" x14ac:dyDescent="0.3">
      <c r="A38" s="10">
        <v>39022</v>
      </c>
      <c r="B38">
        <v>28</v>
      </c>
    </row>
    <row r="39" spans="1:2" x14ac:dyDescent="0.3">
      <c r="A39" s="10">
        <v>39052</v>
      </c>
      <c r="B39">
        <v>13</v>
      </c>
    </row>
    <row r="40" spans="1:2" x14ac:dyDescent="0.3">
      <c r="A40" s="10">
        <v>39083</v>
      </c>
      <c r="B40">
        <v>20</v>
      </c>
    </row>
    <row r="41" spans="1:2" x14ac:dyDescent="0.3">
      <c r="A41" s="10">
        <v>39114</v>
      </c>
      <c r="B41">
        <v>15</v>
      </c>
    </row>
    <row r="42" spans="1:2" x14ac:dyDescent="0.3">
      <c r="A42" s="10">
        <v>39142</v>
      </c>
      <c r="B42">
        <v>24</v>
      </c>
    </row>
    <row r="43" spans="1:2" x14ac:dyDescent="0.3">
      <c r="A43" s="10">
        <v>39173</v>
      </c>
      <c r="B43">
        <v>21</v>
      </c>
    </row>
    <row r="44" spans="1:2" x14ac:dyDescent="0.3">
      <c r="A44" s="10">
        <v>39203</v>
      </c>
      <c r="B44">
        <v>21</v>
      </c>
    </row>
    <row r="45" spans="1:2" x14ac:dyDescent="0.3">
      <c r="A45" s="10">
        <v>39234</v>
      </c>
      <c r="B45">
        <v>18</v>
      </c>
    </row>
    <row r="46" spans="1:2" x14ac:dyDescent="0.3">
      <c r="A46" s="10">
        <v>39264</v>
      </c>
      <c r="B46">
        <v>21</v>
      </c>
    </row>
    <row r="47" spans="1:2" x14ac:dyDescent="0.3">
      <c r="A47" s="10">
        <v>39295</v>
      </c>
      <c r="B47">
        <v>22</v>
      </c>
    </row>
    <row r="48" spans="1:2" x14ac:dyDescent="0.3">
      <c r="A48" s="10">
        <v>39326</v>
      </c>
      <c r="B48">
        <v>31</v>
      </c>
    </row>
    <row r="49" spans="1:2" x14ac:dyDescent="0.3">
      <c r="A49" s="10">
        <v>39356</v>
      </c>
      <c r="B49">
        <v>36</v>
      </c>
    </row>
    <row r="50" spans="1:2" x14ac:dyDescent="0.3">
      <c r="A50" s="10">
        <v>39387</v>
      </c>
      <c r="B50">
        <v>26</v>
      </c>
    </row>
    <row r="51" spans="1:2" x14ac:dyDescent="0.3">
      <c r="A51" s="10">
        <v>39417</v>
      </c>
      <c r="B51">
        <v>21</v>
      </c>
    </row>
    <row r="52" spans="1:2" x14ac:dyDescent="0.3">
      <c r="A52" s="10">
        <v>39448</v>
      </c>
      <c r="B52">
        <v>24</v>
      </c>
    </row>
    <row r="53" spans="1:2" x14ac:dyDescent="0.3">
      <c r="A53" s="10">
        <v>39479</v>
      </c>
      <c r="B53">
        <v>22</v>
      </c>
    </row>
    <row r="54" spans="1:2" x14ac:dyDescent="0.3">
      <c r="A54" s="10">
        <v>39508</v>
      </c>
      <c r="B54">
        <v>21</v>
      </c>
    </row>
    <row r="55" spans="1:2" x14ac:dyDescent="0.3">
      <c r="A55" s="10">
        <v>39539</v>
      </c>
      <c r="B55">
        <v>19</v>
      </c>
    </row>
    <row r="56" spans="1:2" x14ac:dyDescent="0.3">
      <c r="A56" s="10">
        <v>39569</v>
      </c>
      <c r="B56">
        <v>21</v>
      </c>
    </row>
    <row r="57" spans="1:2" x14ac:dyDescent="0.3">
      <c r="A57" s="10">
        <v>39600</v>
      </c>
      <c r="B57">
        <v>25</v>
      </c>
    </row>
    <row r="58" spans="1:2" x14ac:dyDescent="0.3">
      <c r="A58" s="10">
        <v>39630</v>
      </c>
      <c r="B58">
        <v>29</v>
      </c>
    </row>
    <row r="59" spans="1:2" x14ac:dyDescent="0.3">
      <c r="A59" s="10">
        <v>39661</v>
      </c>
      <c r="B59">
        <v>22</v>
      </c>
    </row>
    <row r="60" spans="1:2" x14ac:dyDescent="0.3">
      <c r="A60" s="10">
        <v>39692</v>
      </c>
      <c r="B60">
        <v>27</v>
      </c>
    </row>
    <row r="61" spans="1:2" x14ac:dyDescent="0.3">
      <c r="A61" s="10">
        <v>39722</v>
      </c>
      <c r="B61">
        <v>24</v>
      </c>
    </row>
    <row r="62" spans="1:2" x14ac:dyDescent="0.3">
      <c r="A62" s="10">
        <v>39753</v>
      </c>
      <c r="B62">
        <v>23</v>
      </c>
    </row>
    <row r="63" spans="1:2" x14ac:dyDescent="0.3">
      <c r="A63" s="10">
        <v>39783</v>
      </c>
      <c r="B63">
        <v>25</v>
      </c>
    </row>
    <row r="64" spans="1:2" x14ac:dyDescent="0.3">
      <c r="A64" s="10">
        <v>39814</v>
      </c>
      <c r="B64">
        <v>36</v>
      </c>
    </row>
    <row r="65" spans="1:2" x14ac:dyDescent="0.3">
      <c r="A65" s="10">
        <v>39845</v>
      </c>
      <c r="B65">
        <v>28</v>
      </c>
    </row>
    <row r="66" spans="1:2" x14ac:dyDescent="0.3">
      <c r="A66" s="10">
        <v>39873</v>
      </c>
      <c r="B66">
        <v>35</v>
      </c>
    </row>
    <row r="67" spans="1:2" x14ac:dyDescent="0.3">
      <c r="A67" s="10">
        <v>39904</v>
      </c>
      <c r="B67">
        <v>30</v>
      </c>
    </row>
    <row r="68" spans="1:2" x14ac:dyDescent="0.3">
      <c r="A68" s="10">
        <v>39934</v>
      </c>
      <c r="B68">
        <v>35</v>
      </c>
    </row>
    <row r="69" spans="1:2" x14ac:dyDescent="0.3">
      <c r="A69" s="10">
        <v>39965</v>
      </c>
      <c r="B69">
        <v>26</v>
      </c>
    </row>
    <row r="70" spans="1:2" x14ac:dyDescent="0.3">
      <c r="A70" s="10">
        <v>39995</v>
      </c>
      <c r="B70">
        <v>34</v>
      </c>
    </row>
    <row r="71" spans="1:2" x14ac:dyDescent="0.3">
      <c r="A71" s="10">
        <v>40026</v>
      </c>
      <c r="B71">
        <v>32</v>
      </c>
    </row>
    <row r="72" spans="1:2" x14ac:dyDescent="0.3">
      <c r="A72" s="10">
        <v>40057</v>
      </c>
      <c r="B72">
        <v>37</v>
      </c>
    </row>
    <row r="73" spans="1:2" x14ac:dyDescent="0.3">
      <c r="A73" s="10">
        <v>40087</v>
      </c>
      <c r="B73">
        <v>34</v>
      </c>
    </row>
    <row r="74" spans="1:2" x14ac:dyDescent="0.3">
      <c r="A74" s="10">
        <v>40118</v>
      </c>
      <c r="B74">
        <v>33</v>
      </c>
    </row>
    <row r="75" spans="1:2" x14ac:dyDescent="0.3">
      <c r="A75" s="10">
        <v>40148</v>
      </c>
      <c r="B75">
        <v>25</v>
      </c>
    </row>
    <row r="76" spans="1:2" x14ac:dyDescent="0.3">
      <c r="A76" s="10">
        <v>40179</v>
      </c>
      <c r="B76">
        <v>24</v>
      </c>
    </row>
    <row r="77" spans="1:2" x14ac:dyDescent="0.3">
      <c r="A77" s="10">
        <v>40210</v>
      </c>
      <c r="B77">
        <v>29</v>
      </c>
    </row>
    <row r="78" spans="1:2" x14ac:dyDescent="0.3">
      <c r="A78" s="10">
        <v>40238</v>
      </c>
      <c r="B78">
        <v>32</v>
      </c>
    </row>
    <row r="79" spans="1:2" x14ac:dyDescent="0.3">
      <c r="A79" s="10">
        <v>40269</v>
      </c>
      <c r="B79">
        <v>29</v>
      </c>
    </row>
    <row r="80" spans="1:2" x14ac:dyDescent="0.3">
      <c r="A80" s="10">
        <v>40299</v>
      </c>
      <c r="B80">
        <v>41</v>
      </c>
    </row>
    <row r="81" spans="1:2" x14ac:dyDescent="0.3">
      <c r="A81" s="10">
        <v>40330</v>
      </c>
      <c r="B81">
        <v>32</v>
      </c>
    </row>
    <row r="82" spans="1:2" x14ac:dyDescent="0.3">
      <c r="A82" s="10">
        <v>40360</v>
      </c>
      <c r="B82">
        <v>31</v>
      </c>
    </row>
    <row r="83" spans="1:2" x14ac:dyDescent="0.3">
      <c r="A83" s="10">
        <v>40391</v>
      </c>
      <c r="B83">
        <v>36</v>
      </c>
    </row>
    <row r="84" spans="1:2" x14ac:dyDescent="0.3">
      <c r="A84" s="10">
        <v>40422</v>
      </c>
      <c r="B84">
        <v>34</v>
      </c>
    </row>
    <row r="85" spans="1:2" x14ac:dyDescent="0.3">
      <c r="A85" s="10">
        <v>40452</v>
      </c>
      <c r="B85">
        <v>31</v>
      </c>
    </row>
    <row r="86" spans="1:2" x14ac:dyDescent="0.3">
      <c r="A86" s="10">
        <v>40483</v>
      </c>
      <c r="B86">
        <v>32</v>
      </c>
    </row>
    <row r="87" spans="1:2" x14ac:dyDescent="0.3">
      <c r="A87" s="10">
        <v>40513</v>
      </c>
      <c r="B87">
        <v>23</v>
      </c>
    </row>
    <row r="88" spans="1:2" x14ac:dyDescent="0.3">
      <c r="A88" s="10">
        <v>40544</v>
      </c>
      <c r="B88">
        <v>38</v>
      </c>
    </row>
    <row r="89" spans="1:2" x14ac:dyDescent="0.3">
      <c r="A89" s="10">
        <v>40575</v>
      </c>
      <c r="B89">
        <v>38</v>
      </c>
    </row>
    <row r="90" spans="1:2" x14ac:dyDescent="0.3">
      <c r="A90" s="10">
        <v>40603</v>
      </c>
      <c r="B90">
        <v>39</v>
      </c>
    </row>
    <row r="91" spans="1:2" x14ac:dyDescent="0.3">
      <c r="A91" s="10">
        <v>40634</v>
      </c>
      <c r="B91">
        <v>33</v>
      </c>
    </row>
    <row r="92" spans="1:2" x14ac:dyDescent="0.3">
      <c r="A92" s="10">
        <v>40664</v>
      </c>
      <c r="B92">
        <v>38</v>
      </c>
    </row>
    <row r="93" spans="1:2" x14ac:dyDescent="0.3">
      <c r="A93" s="10">
        <v>40695</v>
      </c>
      <c r="B93">
        <v>39</v>
      </c>
    </row>
    <row r="94" spans="1:2" x14ac:dyDescent="0.3">
      <c r="A94" s="10">
        <v>40725</v>
      </c>
      <c r="B94">
        <v>32</v>
      </c>
    </row>
    <row r="95" spans="1:2" x14ac:dyDescent="0.3">
      <c r="A95" s="10">
        <v>40756</v>
      </c>
      <c r="B95">
        <v>38</v>
      </c>
    </row>
    <row r="96" spans="1:2" x14ac:dyDescent="0.3">
      <c r="A96" s="10">
        <v>40787</v>
      </c>
      <c r="B96">
        <v>36</v>
      </c>
    </row>
    <row r="97" spans="1:2" x14ac:dyDescent="0.3">
      <c r="A97" s="10">
        <v>40817</v>
      </c>
      <c r="B97">
        <v>27</v>
      </c>
    </row>
    <row r="98" spans="1:2" x14ac:dyDescent="0.3">
      <c r="A98" s="10">
        <v>40848</v>
      </c>
      <c r="B98">
        <v>39</v>
      </c>
    </row>
    <row r="99" spans="1:2" x14ac:dyDescent="0.3">
      <c r="A99" s="10">
        <v>40878</v>
      </c>
      <c r="B99">
        <v>34</v>
      </c>
    </row>
    <row r="100" spans="1:2" x14ac:dyDescent="0.3">
      <c r="A100" s="10">
        <v>40909</v>
      </c>
      <c r="B100">
        <v>39</v>
      </c>
    </row>
    <row r="101" spans="1:2" x14ac:dyDescent="0.3">
      <c r="A101" s="10">
        <v>40940</v>
      </c>
      <c r="B101">
        <v>41</v>
      </c>
    </row>
    <row r="102" spans="1:2" x14ac:dyDescent="0.3">
      <c r="A102" s="10">
        <v>40969</v>
      </c>
      <c r="B102">
        <v>40</v>
      </c>
    </row>
    <row r="103" spans="1:2" x14ac:dyDescent="0.3">
      <c r="A103" s="10">
        <v>41000</v>
      </c>
      <c r="B103">
        <v>53</v>
      </c>
    </row>
    <row r="104" spans="1:2" x14ac:dyDescent="0.3">
      <c r="A104" s="10">
        <v>41030</v>
      </c>
      <c r="B104">
        <v>44</v>
      </c>
    </row>
    <row r="105" spans="1:2" x14ac:dyDescent="0.3">
      <c r="A105" s="10">
        <v>41061</v>
      </c>
      <c r="B105">
        <v>41</v>
      </c>
    </row>
    <row r="106" spans="1:2" x14ac:dyDescent="0.3">
      <c r="A106" s="10">
        <v>41091</v>
      </c>
      <c r="B106">
        <v>47</v>
      </c>
    </row>
    <row r="107" spans="1:2" x14ac:dyDescent="0.3">
      <c r="A107" s="10">
        <v>41122</v>
      </c>
      <c r="B107">
        <v>49</v>
      </c>
    </row>
    <row r="108" spans="1:2" x14ac:dyDescent="0.3">
      <c r="A108" s="10">
        <v>41153</v>
      </c>
      <c r="B108">
        <v>53</v>
      </c>
    </row>
    <row r="109" spans="1:2" x14ac:dyDescent="0.3">
      <c r="A109" s="10">
        <v>41183</v>
      </c>
      <c r="B109">
        <v>45</v>
      </c>
    </row>
    <row r="110" spans="1:2" x14ac:dyDescent="0.3">
      <c r="A110" s="10">
        <v>41214</v>
      </c>
      <c r="B110">
        <v>47</v>
      </c>
    </row>
    <row r="111" spans="1:2" x14ac:dyDescent="0.3">
      <c r="A111" s="10">
        <v>41244</v>
      </c>
      <c r="B111">
        <v>41</v>
      </c>
    </row>
    <row r="112" spans="1:2" x14ac:dyDescent="0.3">
      <c r="A112" s="10">
        <v>41275</v>
      </c>
      <c r="B112">
        <v>53</v>
      </c>
    </row>
    <row r="113" spans="1:2" x14ac:dyDescent="0.3">
      <c r="A113" s="10">
        <v>41306</v>
      </c>
      <c r="B113">
        <v>44</v>
      </c>
    </row>
    <row r="114" spans="1:2" x14ac:dyDescent="0.3">
      <c r="A114" s="10">
        <v>41334</v>
      </c>
      <c r="B114">
        <v>53</v>
      </c>
    </row>
    <row r="115" spans="1:2" x14ac:dyDescent="0.3">
      <c r="A115" s="10">
        <v>41365</v>
      </c>
      <c r="B115">
        <v>48</v>
      </c>
    </row>
    <row r="116" spans="1:2" x14ac:dyDescent="0.3">
      <c r="A116" s="10">
        <v>41395</v>
      </c>
      <c r="B116">
        <v>50</v>
      </c>
    </row>
    <row r="117" spans="1:2" x14ac:dyDescent="0.3">
      <c r="A117" s="10">
        <v>41426</v>
      </c>
      <c r="B117">
        <v>43</v>
      </c>
    </row>
    <row r="118" spans="1:2" x14ac:dyDescent="0.3">
      <c r="A118" s="10">
        <v>41456</v>
      </c>
      <c r="B118">
        <v>49</v>
      </c>
    </row>
    <row r="119" spans="1:2" x14ac:dyDescent="0.3">
      <c r="A119" s="10">
        <v>41487</v>
      </c>
      <c r="B119">
        <v>42</v>
      </c>
    </row>
    <row r="120" spans="1:2" x14ac:dyDescent="0.3">
      <c r="A120" s="10">
        <v>41518</v>
      </c>
      <c r="B120">
        <v>46</v>
      </c>
    </row>
    <row r="121" spans="1:2" x14ac:dyDescent="0.3">
      <c r="A121" s="10">
        <v>41548</v>
      </c>
      <c r="B121">
        <v>49</v>
      </c>
    </row>
    <row r="122" spans="1:2" x14ac:dyDescent="0.3">
      <c r="A122" s="10">
        <v>41579</v>
      </c>
      <c r="B122">
        <v>50</v>
      </c>
    </row>
    <row r="123" spans="1:2" x14ac:dyDescent="0.3">
      <c r="A123" s="10">
        <v>41609</v>
      </c>
      <c r="B123">
        <v>45</v>
      </c>
    </row>
    <row r="124" spans="1:2" x14ac:dyDescent="0.3">
      <c r="A124" s="10">
        <v>41640</v>
      </c>
      <c r="B124">
        <v>54</v>
      </c>
    </row>
    <row r="125" spans="1:2" x14ac:dyDescent="0.3">
      <c r="A125" s="10">
        <v>41671</v>
      </c>
      <c r="B125">
        <v>53</v>
      </c>
    </row>
    <row r="126" spans="1:2" x14ac:dyDescent="0.3">
      <c r="A126" s="10">
        <v>41699</v>
      </c>
      <c r="B126">
        <v>57</v>
      </c>
    </row>
    <row r="127" spans="1:2" x14ac:dyDescent="0.3">
      <c r="A127" s="10">
        <v>41730</v>
      </c>
      <c r="B127">
        <v>49</v>
      </c>
    </row>
    <row r="128" spans="1:2" x14ac:dyDescent="0.3">
      <c r="A128" s="10">
        <v>41760</v>
      </c>
      <c r="B128">
        <v>53</v>
      </c>
    </row>
    <row r="129" spans="1:2" x14ac:dyDescent="0.3">
      <c r="A129" s="10">
        <v>41791</v>
      </c>
      <c r="B129">
        <v>45</v>
      </c>
    </row>
    <row r="130" spans="1:2" x14ac:dyDescent="0.3">
      <c r="A130" s="10">
        <v>41821</v>
      </c>
      <c r="B130">
        <v>50</v>
      </c>
    </row>
    <row r="131" spans="1:2" x14ac:dyDescent="0.3">
      <c r="A131" s="10">
        <v>41852</v>
      </c>
      <c r="B131">
        <v>48</v>
      </c>
    </row>
    <row r="132" spans="1:2" x14ac:dyDescent="0.3">
      <c r="A132" s="10">
        <v>41883</v>
      </c>
      <c r="B132">
        <v>52</v>
      </c>
    </row>
    <row r="133" spans="1:2" x14ac:dyDescent="0.3">
      <c r="A133" s="10">
        <v>41913</v>
      </c>
      <c r="B133">
        <v>49</v>
      </c>
    </row>
    <row r="134" spans="1:2" x14ac:dyDescent="0.3">
      <c r="A134" s="10">
        <v>41944</v>
      </c>
      <c r="B134">
        <v>52</v>
      </c>
    </row>
    <row r="135" spans="1:2" x14ac:dyDescent="0.3">
      <c r="A135" s="10">
        <v>41974</v>
      </c>
      <c r="B135">
        <v>45</v>
      </c>
    </row>
    <row r="136" spans="1:2" x14ac:dyDescent="0.3">
      <c r="A136" s="10">
        <v>42005</v>
      </c>
      <c r="B136">
        <v>52</v>
      </c>
    </row>
    <row r="137" spans="1:2" x14ac:dyDescent="0.3">
      <c r="A137" s="10">
        <v>42036</v>
      </c>
      <c r="B137">
        <v>51</v>
      </c>
    </row>
    <row r="138" spans="1:2" x14ac:dyDescent="0.3">
      <c r="A138" s="10">
        <v>42064</v>
      </c>
      <c r="B138">
        <v>56</v>
      </c>
    </row>
    <row r="139" spans="1:2" x14ac:dyDescent="0.3">
      <c r="A139" s="10">
        <v>42095</v>
      </c>
      <c r="B139">
        <v>50</v>
      </c>
    </row>
    <row r="140" spans="1:2" x14ac:dyDescent="0.3">
      <c r="A140" s="10">
        <v>42125</v>
      </c>
      <c r="B140">
        <v>51</v>
      </c>
    </row>
    <row r="141" spans="1:2" x14ac:dyDescent="0.3">
      <c r="A141" s="10">
        <v>42156</v>
      </c>
      <c r="B141">
        <v>54</v>
      </c>
    </row>
    <row r="142" spans="1:2" x14ac:dyDescent="0.3">
      <c r="A142" s="10">
        <v>42186</v>
      </c>
      <c r="B142">
        <v>51</v>
      </c>
    </row>
    <row r="143" spans="1:2" x14ac:dyDescent="0.3">
      <c r="A143" s="10">
        <v>42217</v>
      </c>
      <c r="B143">
        <v>51</v>
      </c>
    </row>
    <row r="144" spans="1:2" x14ac:dyDescent="0.3">
      <c r="A144" s="10">
        <v>42248</v>
      </c>
      <c r="B144">
        <v>52</v>
      </c>
    </row>
    <row r="145" spans="1:2" x14ac:dyDescent="0.3">
      <c r="A145" s="10">
        <v>42278</v>
      </c>
      <c r="B145">
        <v>53</v>
      </c>
    </row>
    <row r="146" spans="1:2" x14ac:dyDescent="0.3">
      <c r="A146" s="10">
        <v>42309</v>
      </c>
      <c r="B146">
        <v>50</v>
      </c>
    </row>
    <row r="147" spans="1:2" x14ac:dyDescent="0.3">
      <c r="A147" s="10">
        <v>42339</v>
      </c>
      <c r="B147">
        <v>52</v>
      </c>
    </row>
    <row r="148" spans="1:2" x14ac:dyDescent="0.3">
      <c r="A148" s="10">
        <v>42370</v>
      </c>
      <c r="B148">
        <v>55</v>
      </c>
    </row>
    <row r="149" spans="1:2" x14ac:dyDescent="0.3">
      <c r="A149" s="10">
        <v>42401</v>
      </c>
      <c r="B149">
        <v>58</v>
      </c>
    </row>
    <row r="150" spans="1:2" x14ac:dyDescent="0.3">
      <c r="A150" s="10">
        <v>42430</v>
      </c>
      <c r="B150">
        <v>58</v>
      </c>
    </row>
    <row r="151" spans="1:2" x14ac:dyDescent="0.3">
      <c r="A151" s="10">
        <v>42461</v>
      </c>
      <c r="B151">
        <v>55</v>
      </c>
    </row>
    <row r="152" spans="1:2" x14ac:dyDescent="0.3">
      <c r="A152" s="10">
        <v>42491</v>
      </c>
      <c r="B152">
        <v>60</v>
      </c>
    </row>
    <row r="153" spans="1:2" x14ac:dyDescent="0.3">
      <c r="A153" s="10">
        <v>42522</v>
      </c>
      <c r="B153">
        <v>53</v>
      </c>
    </row>
    <row r="154" spans="1:2" x14ac:dyDescent="0.3">
      <c r="A154" s="10">
        <v>42552</v>
      </c>
      <c r="B154">
        <v>46</v>
      </c>
    </row>
    <row r="155" spans="1:2" x14ac:dyDescent="0.3">
      <c r="A155" s="10">
        <v>42583</v>
      </c>
      <c r="B155">
        <v>51</v>
      </c>
    </row>
    <row r="156" spans="1:2" x14ac:dyDescent="0.3">
      <c r="A156" s="10">
        <v>42614</v>
      </c>
      <c r="B156">
        <v>56</v>
      </c>
    </row>
    <row r="157" spans="1:2" x14ac:dyDescent="0.3">
      <c r="A157" s="10">
        <v>42644</v>
      </c>
      <c r="B157">
        <v>57</v>
      </c>
    </row>
    <row r="158" spans="1:2" x14ac:dyDescent="0.3">
      <c r="A158" s="10">
        <v>42675</v>
      </c>
      <c r="B158">
        <v>55</v>
      </c>
    </row>
    <row r="159" spans="1:2" x14ac:dyDescent="0.3">
      <c r="A159" s="10">
        <v>42705</v>
      </c>
      <c r="B159">
        <v>50</v>
      </c>
    </row>
    <row r="160" spans="1:2" x14ac:dyDescent="0.3">
      <c r="A160" s="10">
        <v>42736</v>
      </c>
      <c r="B160">
        <v>62</v>
      </c>
    </row>
    <row r="161" spans="1:2" x14ac:dyDescent="0.3">
      <c r="A161" s="10">
        <v>42767</v>
      </c>
      <c r="B161">
        <v>58</v>
      </c>
    </row>
    <row r="162" spans="1:2" x14ac:dyDescent="0.3">
      <c r="A162" s="10">
        <v>42795</v>
      </c>
      <c r="B162">
        <v>56</v>
      </c>
    </row>
    <row r="163" spans="1:2" x14ac:dyDescent="0.3">
      <c r="A163" s="10">
        <v>42826</v>
      </c>
      <c r="B163">
        <v>56</v>
      </c>
    </row>
    <row r="164" spans="1:2" x14ac:dyDescent="0.3">
      <c r="A164" s="10">
        <v>42856</v>
      </c>
      <c r="B164">
        <v>49</v>
      </c>
    </row>
    <row r="165" spans="1:2" x14ac:dyDescent="0.3">
      <c r="A165" s="10">
        <v>42887</v>
      </c>
      <c r="B165">
        <v>52</v>
      </c>
    </row>
    <row r="166" spans="1:2" x14ac:dyDescent="0.3">
      <c r="A166" s="10">
        <v>42917</v>
      </c>
      <c r="B166">
        <v>51</v>
      </c>
    </row>
    <row r="167" spans="1:2" x14ac:dyDescent="0.3">
      <c r="A167" s="10">
        <v>42948</v>
      </c>
      <c r="B167">
        <v>53</v>
      </c>
    </row>
    <row r="168" spans="1:2" x14ac:dyDescent="0.3">
      <c r="A168" s="10">
        <v>42979</v>
      </c>
      <c r="B168">
        <v>56</v>
      </c>
    </row>
    <row r="169" spans="1:2" x14ac:dyDescent="0.3">
      <c r="A169" s="10">
        <v>43009</v>
      </c>
      <c r="B169">
        <v>56</v>
      </c>
    </row>
    <row r="170" spans="1:2" x14ac:dyDescent="0.3">
      <c r="A170" s="10">
        <v>43040</v>
      </c>
      <c r="B170">
        <v>56</v>
      </c>
    </row>
    <row r="171" spans="1:2" x14ac:dyDescent="0.3">
      <c r="A171" s="10">
        <v>43070</v>
      </c>
      <c r="B171">
        <v>53</v>
      </c>
    </row>
    <row r="172" spans="1:2" x14ac:dyDescent="0.3">
      <c r="A172" s="10">
        <v>43101</v>
      </c>
      <c r="B172">
        <v>58</v>
      </c>
    </row>
    <row r="173" spans="1:2" x14ac:dyDescent="0.3">
      <c r="A173" s="10">
        <v>43132</v>
      </c>
      <c r="B173">
        <v>61</v>
      </c>
    </row>
    <row r="174" spans="1:2" x14ac:dyDescent="0.3">
      <c r="A174" s="10">
        <v>43160</v>
      </c>
      <c r="B174">
        <v>60</v>
      </c>
    </row>
    <row r="175" spans="1:2" x14ac:dyDescent="0.3">
      <c r="A175" s="10">
        <v>43191</v>
      </c>
      <c r="B175">
        <v>55</v>
      </c>
    </row>
    <row r="176" spans="1:2" x14ac:dyDescent="0.3">
      <c r="A176" s="10">
        <v>43221</v>
      </c>
      <c r="B176">
        <v>73</v>
      </c>
    </row>
    <row r="177" spans="1:7" x14ac:dyDescent="0.3">
      <c r="A177" s="10">
        <v>43252</v>
      </c>
      <c r="B177">
        <v>49</v>
      </c>
    </row>
    <row r="178" spans="1:7" x14ac:dyDescent="0.3">
      <c r="A178" s="10">
        <v>43282</v>
      </c>
      <c r="B178">
        <v>53</v>
      </c>
    </row>
    <row r="179" spans="1:7" x14ac:dyDescent="0.3">
      <c r="A179" s="10">
        <v>43313</v>
      </c>
      <c r="B179">
        <v>50</v>
      </c>
    </row>
    <row r="180" spans="1:7" x14ac:dyDescent="0.3">
      <c r="A180" s="10">
        <v>43344</v>
      </c>
      <c r="B180">
        <v>62</v>
      </c>
    </row>
    <row r="181" spans="1:7" x14ac:dyDescent="0.3">
      <c r="A181" s="10">
        <v>43374</v>
      </c>
      <c r="B181">
        <v>54</v>
      </c>
    </row>
    <row r="182" spans="1:7" x14ac:dyDescent="0.3">
      <c r="A182" s="10">
        <v>43405</v>
      </c>
      <c r="B182">
        <v>57</v>
      </c>
    </row>
    <row r="183" spans="1:7" x14ac:dyDescent="0.3">
      <c r="A183" s="15">
        <v>43435</v>
      </c>
      <c r="B183" s="16">
        <v>61</v>
      </c>
      <c r="C183" s="16"/>
      <c r="D183" s="16"/>
      <c r="E183" s="16"/>
      <c r="F183" s="16"/>
    </row>
    <row r="184" spans="1:7" x14ac:dyDescent="0.3">
      <c r="A184" s="10">
        <v>43466</v>
      </c>
      <c r="B184">
        <v>80</v>
      </c>
      <c r="C184" t="s">
        <v>208</v>
      </c>
      <c r="D184" s="14" t="s">
        <v>199</v>
      </c>
      <c r="E184" s="14" t="s">
        <v>200</v>
      </c>
      <c r="F184" s="14" t="s">
        <v>201</v>
      </c>
      <c r="G184" s="4" t="s">
        <v>231</v>
      </c>
    </row>
    <row r="185" spans="1:7" x14ac:dyDescent="0.3">
      <c r="A185" s="10">
        <v>43497</v>
      </c>
      <c r="B185">
        <v>64</v>
      </c>
      <c r="D185" s="4">
        <f>MAX(B184:B235)</f>
        <v>100</v>
      </c>
      <c r="E185" s="4">
        <f>MIN(B184:B235)</f>
        <v>50</v>
      </c>
      <c r="F185" s="4">
        <f>AVERAGE(B184:B235)</f>
        <v>66.980769230769226</v>
      </c>
      <c r="G185" s="4">
        <f>STDEV(B184:B235)</f>
        <v>11.288533805375849</v>
      </c>
    </row>
    <row r="186" spans="1:7" x14ac:dyDescent="0.3">
      <c r="A186" s="10">
        <v>43525</v>
      </c>
      <c r="B186">
        <v>59</v>
      </c>
    </row>
    <row r="187" spans="1:7" x14ac:dyDescent="0.3">
      <c r="A187" s="10">
        <v>43556</v>
      </c>
      <c r="B187">
        <v>62</v>
      </c>
    </row>
    <row r="188" spans="1:7" x14ac:dyDescent="0.3">
      <c r="A188" s="10">
        <v>43586</v>
      </c>
      <c r="B188">
        <v>58</v>
      </c>
    </row>
    <row r="189" spans="1:7" x14ac:dyDescent="0.3">
      <c r="A189" s="10">
        <v>43617</v>
      </c>
      <c r="B189">
        <v>53</v>
      </c>
    </row>
    <row r="190" spans="1:7" x14ac:dyDescent="0.3">
      <c r="A190" s="10">
        <v>43647</v>
      </c>
      <c r="B190">
        <v>53</v>
      </c>
    </row>
    <row r="191" spans="1:7" x14ac:dyDescent="0.3">
      <c r="A191" s="10">
        <v>43678</v>
      </c>
      <c r="B191">
        <v>50</v>
      </c>
    </row>
    <row r="192" spans="1:7" x14ac:dyDescent="0.3">
      <c r="A192" s="10">
        <v>43709</v>
      </c>
      <c r="B192">
        <v>53</v>
      </c>
    </row>
    <row r="193" spans="1:2" x14ac:dyDescent="0.3">
      <c r="A193" s="10">
        <v>43739</v>
      </c>
      <c r="B193">
        <v>58</v>
      </c>
    </row>
    <row r="194" spans="1:2" x14ac:dyDescent="0.3">
      <c r="A194" s="10">
        <v>43770</v>
      </c>
      <c r="B194">
        <v>56</v>
      </c>
    </row>
    <row r="195" spans="1:2" x14ac:dyDescent="0.3">
      <c r="A195" s="10">
        <v>43800</v>
      </c>
      <c r="B195">
        <v>59</v>
      </c>
    </row>
    <row r="196" spans="1:2" x14ac:dyDescent="0.3">
      <c r="A196" s="10">
        <v>43831</v>
      </c>
      <c r="B196">
        <v>63</v>
      </c>
    </row>
    <row r="197" spans="1:2" x14ac:dyDescent="0.3">
      <c r="A197" s="10">
        <v>43862</v>
      </c>
      <c r="B197">
        <v>65</v>
      </c>
    </row>
    <row r="198" spans="1:2" x14ac:dyDescent="0.3">
      <c r="A198" s="10">
        <v>43891</v>
      </c>
      <c r="B198">
        <v>62</v>
      </c>
    </row>
    <row r="199" spans="1:2" x14ac:dyDescent="0.3">
      <c r="A199" s="10">
        <v>43922</v>
      </c>
      <c r="B199">
        <v>76</v>
      </c>
    </row>
    <row r="200" spans="1:2" x14ac:dyDescent="0.3">
      <c r="A200" s="10">
        <v>43952</v>
      </c>
      <c r="B200">
        <v>75</v>
      </c>
    </row>
    <row r="201" spans="1:2" x14ac:dyDescent="0.3">
      <c r="A201" s="10">
        <v>43983</v>
      </c>
      <c r="B201">
        <v>62</v>
      </c>
    </row>
    <row r="202" spans="1:2" x14ac:dyDescent="0.3">
      <c r="A202" s="10">
        <v>44013</v>
      </c>
      <c r="B202">
        <v>60</v>
      </c>
    </row>
    <row r="203" spans="1:2" x14ac:dyDescent="0.3">
      <c r="A203" s="10">
        <v>44044</v>
      </c>
      <c r="B203">
        <v>56</v>
      </c>
    </row>
    <row r="204" spans="1:2" x14ac:dyDescent="0.3">
      <c r="A204" s="10">
        <v>44075</v>
      </c>
      <c r="B204">
        <v>56</v>
      </c>
    </row>
    <row r="205" spans="1:2" x14ac:dyDescent="0.3">
      <c r="A205" s="10">
        <v>44105</v>
      </c>
      <c r="B205">
        <v>66</v>
      </c>
    </row>
    <row r="206" spans="1:2" x14ac:dyDescent="0.3">
      <c r="A206" s="10">
        <v>44136</v>
      </c>
      <c r="B206">
        <v>61</v>
      </c>
    </row>
    <row r="207" spans="1:2" x14ac:dyDescent="0.3">
      <c r="A207" s="10">
        <v>44166</v>
      </c>
      <c r="B207">
        <v>64</v>
      </c>
    </row>
    <row r="208" spans="1:2" x14ac:dyDescent="0.3">
      <c r="A208" s="10">
        <v>44197</v>
      </c>
      <c r="B208">
        <v>70</v>
      </c>
    </row>
    <row r="209" spans="1:2" x14ac:dyDescent="0.3">
      <c r="A209" s="10">
        <v>44228</v>
      </c>
      <c r="B209">
        <v>70</v>
      </c>
    </row>
    <row r="210" spans="1:2" x14ac:dyDescent="0.3">
      <c r="A210" s="10">
        <v>44256</v>
      </c>
      <c r="B210">
        <v>70</v>
      </c>
    </row>
    <row r="211" spans="1:2" x14ac:dyDescent="0.3">
      <c r="A211" s="10">
        <v>44287</v>
      </c>
      <c r="B211">
        <v>59</v>
      </c>
    </row>
    <row r="212" spans="1:2" x14ac:dyDescent="0.3">
      <c r="A212" s="10">
        <v>44317</v>
      </c>
      <c r="B212">
        <v>62</v>
      </c>
    </row>
    <row r="213" spans="1:2" x14ac:dyDescent="0.3">
      <c r="A213" s="10">
        <v>44348</v>
      </c>
      <c r="B213">
        <v>57</v>
      </c>
    </row>
    <row r="214" spans="1:2" x14ac:dyDescent="0.3">
      <c r="A214" s="10">
        <v>44378</v>
      </c>
      <c r="B214">
        <v>52</v>
      </c>
    </row>
    <row r="215" spans="1:2" x14ac:dyDescent="0.3">
      <c r="A215" s="10">
        <v>44409</v>
      </c>
      <c r="B215">
        <v>55</v>
      </c>
    </row>
    <row r="216" spans="1:2" x14ac:dyDescent="0.3">
      <c r="A216" s="10">
        <v>44440</v>
      </c>
      <c r="B216">
        <v>56</v>
      </c>
    </row>
    <row r="217" spans="1:2" x14ac:dyDescent="0.3">
      <c r="A217" s="10">
        <v>44470</v>
      </c>
      <c r="B217">
        <v>60</v>
      </c>
    </row>
    <row r="218" spans="1:2" x14ac:dyDescent="0.3">
      <c r="A218" s="10">
        <v>44501</v>
      </c>
      <c r="B218">
        <v>59</v>
      </c>
    </row>
    <row r="219" spans="1:2" x14ac:dyDescent="0.3">
      <c r="A219" s="10">
        <v>44531</v>
      </c>
      <c r="B219">
        <v>80</v>
      </c>
    </row>
    <row r="220" spans="1:2" x14ac:dyDescent="0.3">
      <c r="A220" s="10">
        <v>44562</v>
      </c>
      <c r="B220">
        <v>84</v>
      </c>
    </row>
    <row r="221" spans="1:2" x14ac:dyDescent="0.3">
      <c r="A221" s="10">
        <v>44593</v>
      </c>
      <c r="B221">
        <v>72</v>
      </c>
    </row>
    <row r="222" spans="1:2" x14ac:dyDescent="0.3">
      <c r="A222" s="10">
        <v>44621</v>
      </c>
      <c r="B222">
        <v>74</v>
      </c>
    </row>
    <row r="223" spans="1:2" x14ac:dyDescent="0.3">
      <c r="A223" s="10">
        <v>44652</v>
      </c>
      <c r="B223">
        <v>77</v>
      </c>
    </row>
    <row r="224" spans="1:2" x14ac:dyDescent="0.3">
      <c r="A224" s="10">
        <v>44682</v>
      </c>
      <c r="B224">
        <v>66</v>
      </c>
    </row>
    <row r="225" spans="1:2" x14ac:dyDescent="0.3">
      <c r="A225" s="10">
        <v>44713</v>
      </c>
      <c r="B225">
        <v>65</v>
      </c>
    </row>
    <row r="226" spans="1:2" x14ac:dyDescent="0.3">
      <c r="A226" s="10">
        <v>44743</v>
      </c>
      <c r="B226">
        <v>67</v>
      </c>
    </row>
    <row r="227" spans="1:2" x14ac:dyDescent="0.3">
      <c r="A227" s="10">
        <v>44774</v>
      </c>
      <c r="B227">
        <v>77</v>
      </c>
    </row>
    <row r="228" spans="1:2" x14ac:dyDescent="0.3">
      <c r="A228" s="10">
        <v>44805</v>
      </c>
      <c r="B228">
        <v>80</v>
      </c>
    </row>
    <row r="229" spans="1:2" x14ac:dyDescent="0.3">
      <c r="A229" s="10">
        <v>44835</v>
      </c>
      <c r="B229">
        <v>79</v>
      </c>
    </row>
    <row r="230" spans="1:2" x14ac:dyDescent="0.3">
      <c r="A230" s="10">
        <v>44866</v>
      </c>
      <c r="B230">
        <v>84</v>
      </c>
    </row>
    <row r="231" spans="1:2" x14ac:dyDescent="0.3">
      <c r="A231" s="10">
        <v>44896</v>
      </c>
      <c r="B231">
        <v>83</v>
      </c>
    </row>
    <row r="232" spans="1:2" x14ac:dyDescent="0.3">
      <c r="A232" s="10">
        <v>44927</v>
      </c>
      <c r="B232">
        <v>88</v>
      </c>
    </row>
    <row r="233" spans="1:2" x14ac:dyDescent="0.3">
      <c r="A233" s="10">
        <v>44958</v>
      </c>
      <c r="B233">
        <v>100</v>
      </c>
    </row>
    <row r="234" spans="1:2" x14ac:dyDescent="0.3">
      <c r="A234" s="10">
        <v>44986</v>
      </c>
      <c r="B234">
        <v>83</v>
      </c>
    </row>
    <row r="235" spans="1:2" x14ac:dyDescent="0.3">
      <c r="A235" s="10">
        <v>45017</v>
      </c>
      <c r="B235">
        <v>83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1EB92-2BA8-49F8-B4D8-B7E0ECAC8F26}">
  <dimension ref="A1:G235"/>
  <sheetViews>
    <sheetView topLeftCell="A172" workbookViewId="0">
      <selection activeCell="O187" sqref="O187"/>
    </sheetView>
  </sheetViews>
  <sheetFormatPr defaultColWidth="8.88671875" defaultRowHeight="14.4" x14ac:dyDescent="0.3"/>
  <sheetData>
    <row r="1" spans="1:7" x14ac:dyDescent="0.3">
      <c r="A1" t="s">
        <v>218</v>
      </c>
      <c r="B1" t="s">
        <v>219</v>
      </c>
    </row>
    <row r="3" spans="1:7" x14ac:dyDescent="0.3">
      <c r="A3" t="s">
        <v>214</v>
      </c>
      <c r="B3" t="s">
        <v>257</v>
      </c>
      <c r="C3" t="s">
        <v>207</v>
      </c>
      <c r="D3" s="4" t="s">
        <v>199</v>
      </c>
      <c r="E3" s="4" t="s">
        <v>200</v>
      </c>
      <c r="F3" s="4" t="s">
        <v>201</v>
      </c>
      <c r="G3" s="4" t="s">
        <v>231</v>
      </c>
    </row>
    <row r="4" spans="1:7" x14ac:dyDescent="0.3">
      <c r="A4" s="10">
        <v>37987</v>
      </c>
      <c r="B4">
        <v>0</v>
      </c>
      <c r="D4" s="4">
        <f>MAX(B4:B183)</f>
        <v>100</v>
      </c>
      <c r="E4" s="4">
        <f>MIN(B4:B183)</f>
        <v>0</v>
      </c>
      <c r="F4" s="4">
        <f>AVERAGE(B4:B183)</f>
        <v>20.011111111111113</v>
      </c>
      <c r="G4" s="4">
        <f>STDEV(B4:B183)</f>
        <v>17.041844291598657</v>
      </c>
    </row>
    <row r="5" spans="1:7" x14ac:dyDescent="0.3">
      <c r="A5" s="10">
        <v>38018</v>
      </c>
      <c r="B5">
        <v>0</v>
      </c>
    </row>
    <row r="6" spans="1:7" x14ac:dyDescent="0.3">
      <c r="A6" s="10">
        <v>38047</v>
      </c>
      <c r="B6">
        <v>68</v>
      </c>
    </row>
    <row r="7" spans="1:7" x14ac:dyDescent="0.3">
      <c r="A7" s="10">
        <v>38078</v>
      </c>
      <c r="B7">
        <v>63</v>
      </c>
    </row>
    <row r="8" spans="1:7" x14ac:dyDescent="0.3">
      <c r="A8" s="10">
        <v>38108</v>
      </c>
      <c r="B8">
        <v>100</v>
      </c>
    </row>
    <row r="9" spans="1:7" x14ac:dyDescent="0.3">
      <c r="A9" s="10">
        <v>38139</v>
      </c>
      <c r="B9">
        <v>85</v>
      </c>
    </row>
    <row r="10" spans="1:7" x14ac:dyDescent="0.3">
      <c r="A10" s="10">
        <v>38169</v>
      </c>
      <c r="B10">
        <v>61</v>
      </c>
    </row>
    <row r="11" spans="1:7" x14ac:dyDescent="0.3">
      <c r="A11" s="10">
        <v>38200</v>
      </c>
      <c r="B11">
        <v>70</v>
      </c>
    </row>
    <row r="12" spans="1:7" x14ac:dyDescent="0.3">
      <c r="A12" s="10">
        <v>38231</v>
      </c>
      <c r="B12">
        <v>31</v>
      </c>
    </row>
    <row r="13" spans="1:7" x14ac:dyDescent="0.3">
      <c r="A13" s="10">
        <v>38261</v>
      </c>
      <c r="B13">
        <v>43</v>
      </c>
    </row>
    <row r="14" spans="1:7" x14ac:dyDescent="0.3">
      <c r="A14" s="10">
        <v>38292</v>
      </c>
      <c r="B14">
        <v>0</v>
      </c>
    </row>
    <row r="15" spans="1:7" x14ac:dyDescent="0.3">
      <c r="A15" s="10">
        <v>38322</v>
      </c>
      <c r="B15">
        <v>30</v>
      </c>
    </row>
    <row r="16" spans="1:7" x14ac:dyDescent="0.3">
      <c r="A16" s="10">
        <v>38353</v>
      </c>
      <c r="B16">
        <v>71</v>
      </c>
    </row>
    <row r="17" spans="1:2" x14ac:dyDescent="0.3">
      <c r="A17" s="10">
        <v>38384</v>
      </c>
      <c r="B17">
        <v>50</v>
      </c>
    </row>
    <row r="18" spans="1:2" x14ac:dyDescent="0.3">
      <c r="A18" s="10">
        <v>38412</v>
      </c>
      <c r="B18">
        <v>49</v>
      </c>
    </row>
    <row r="19" spans="1:2" x14ac:dyDescent="0.3">
      <c r="A19" s="10">
        <v>38443</v>
      </c>
      <c r="B19">
        <v>69</v>
      </c>
    </row>
    <row r="20" spans="1:2" x14ac:dyDescent="0.3">
      <c r="A20" s="10">
        <v>38473</v>
      </c>
      <c r="B20">
        <v>46</v>
      </c>
    </row>
    <row r="21" spans="1:2" x14ac:dyDescent="0.3">
      <c r="A21" s="10">
        <v>38504</v>
      </c>
      <c r="B21">
        <v>49</v>
      </c>
    </row>
    <row r="22" spans="1:2" x14ac:dyDescent="0.3">
      <c r="A22" s="10">
        <v>38534</v>
      </c>
      <c r="B22">
        <v>54</v>
      </c>
    </row>
    <row r="23" spans="1:2" x14ac:dyDescent="0.3">
      <c r="A23" s="10">
        <v>38565</v>
      </c>
      <c r="B23">
        <v>60</v>
      </c>
    </row>
    <row r="24" spans="1:2" x14ac:dyDescent="0.3">
      <c r="A24" s="10">
        <v>38596</v>
      </c>
      <c r="B24">
        <v>33</v>
      </c>
    </row>
    <row r="25" spans="1:2" x14ac:dyDescent="0.3">
      <c r="A25" s="10">
        <v>38626</v>
      </c>
      <c r="B25">
        <v>23</v>
      </c>
    </row>
    <row r="26" spans="1:2" x14ac:dyDescent="0.3">
      <c r="A26" s="10">
        <v>38657</v>
      </c>
      <c r="B26">
        <v>24</v>
      </c>
    </row>
    <row r="27" spans="1:2" x14ac:dyDescent="0.3">
      <c r="A27" s="10">
        <v>38687</v>
      </c>
      <c r="B27">
        <v>33</v>
      </c>
    </row>
    <row r="28" spans="1:2" x14ac:dyDescent="0.3">
      <c r="A28" s="10">
        <v>38718</v>
      </c>
      <c r="B28">
        <v>34</v>
      </c>
    </row>
    <row r="29" spans="1:2" x14ac:dyDescent="0.3">
      <c r="A29" s="10">
        <v>38749</v>
      </c>
      <c r="B29">
        <v>35</v>
      </c>
    </row>
    <row r="30" spans="1:2" x14ac:dyDescent="0.3">
      <c r="A30" s="10">
        <v>38777</v>
      </c>
      <c r="B30">
        <v>28</v>
      </c>
    </row>
    <row r="31" spans="1:2" x14ac:dyDescent="0.3">
      <c r="A31" s="10">
        <v>38808</v>
      </c>
      <c r="B31">
        <v>17</v>
      </c>
    </row>
    <row r="32" spans="1:2" x14ac:dyDescent="0.3">
      <c r="A32" s="10">
        <v>38838</v>
      </c>
      <c r="B32">
        <v>31</v>
      </c>
    </row>
    <row r="33" spans="1:2" x14ac:dyDescent="0.3">
      <c r="A33" s="10">
        <v>38869</v>
      </c>
      <c r="B33">
        <v>59</v>
      </c>
    </row>
    <row r="34" spans="1:2" x14ac:dyDescent="0.3">
      <c r="A34" s="10">
        <v>38899</v>
      </c>
      <c r="B34">
        <v>48</v>
      </c>
    </row>
    <row r="35" spans="1:2" x14ac:dyDescent="0.3">
      <c r="A35" s="10">
        <v>38930</v>
      </c>
      <c r="B35">
        <v>60</v>
      </c>
    </row>
    <row r="36" spans="1:2" x14ac:dyDescent="0.3">
      <c r="A36" s="10">
        <v>38961</v>
      </c>
      <c r="B36">
        <v>33</v>
      </c>
    </row>
    <row r="37" spans="1:2" x14ac:dyDescent="0.3">
      <c r="A37" s="10">
        <v>38991</v>
      </c>
      <c r="B37">
        <v>32</v>
      </c>
    </row>
    <row r="38" spans="1:2" x14ac:dyDescent="0.3">
      <c r="A38" s="10">
        <v>39022</v>
      </c>
      <c r="B38">
        <v>21</v>
      </c>
    </row>
    <row r="39" spans="1:2" x14ac:dyDescent="0.3">
      <c r="A39" s="10">
        <v>39052</v>
      </c>
      <c r="B39">
        <v>14</v>
      </c>
    </row>
    <row r="40" spans="1:2" x14ac:dyDescent="0.3">
      <c r="A40" s="10">
        <v>39083</v>
      </c>
      <c r="B40">
        <v>24</v>
      </c>
    </row>
    <row r="41" spans="1:2" x14ac:dyDescent="0.3">
      <c r="A41" s="10">
        <v>39114</v>
      </c>
      <c r="B41">
        <v>15</v>
      </c>
    </row>
    <row r="42" spans="1:2" x14ac:dyDescent="0.3">
      <c r="A42" s="10">
        <v>39142</v>
      </c>
      <c r="B42">
        <v>28</v>
      </c>
    </row>
    <row r="43" spans="1:2" x14ac:dyDescent="0.3">
      <c r="A43" s="10">
        <v>39173</v>
      </c>
      <c r="B43">
        <v>19</v>
      </c>
    </row>
    <row r="44" spans="1:2" x14ac:dyDescent="0.3">
      <c r="A44" s="10">
        <v>39203</v>
      </c>
      <c r="B44">
        <v>11</v>
      </c>
    </row>
    <row r="45" spans="1:2" x14ac:dyDescent="0.3">
      <c r="A45" s="10">
        <v>39234</v>
      </c>
      <c r="B45">
        <v>39</v>
      </c>
    </row>
    <row r="46" spans="1:2" x14ac:dyDescent="0.3">
      <c r="A46" s="10">
        <v>39264</v>
      </c>
      <c r="B46">
        <v>53</v>
      </c>
    </row>
    <row r="47" spans="1:2" x14ac:dyDescent="0.3">
      <c r="A47" s="10">
        <v>39295</v>
      </c>
      <c r="B47">
        <v>31</v>
      </c>
    </row>
    <row r="48" spans="1:2" x14ac:dyDescent="0.3">
      <c r="A48" s="10">
        <v>39326</v>
      </c>
      <c r="B48">
        <v>24</v>
      </c>
    </row>
    <row r="49" spans="1:2" x14ac:dyDescent="0.3">
      <c r="A49" s="10">
        <v>39356</v>
      </c>
      <c r="B49">
        <v>29</v>
      </c>
    </row>
    <row r="50" spans="1:2" x14ac:dyDescent="0.3">
      <c r="A50" s="10">
        <v>39387</v>
      </c>
      <c r="B50">
        <v>19</v>
      </c>
    </row>
    <row r="51" spans="1:2" x14ac:dyDescent="0.3">
      <c r="A51" s="10">
        <v>39417</v>
      </c>
      <c r="B51">
        <v>16</v>
      </c>
    </row>
    <row r="52" spans="1:2" x14ac:dyDescent="0.3">
      <c r="A52" s="10">
        <v>39448</v>
      </c>
      <c r="B52">
        <v>14</v>
      </c>
    </row>
    <row r="53" spans="1:2" x14ac:dyDescent="0.3">
      <c r="A53" s="10">
        <v>39479</v>
      </c>
      <c r="B53">
        <v>30</v>
      </c>
    </row>
    <row r="54" spans="1:2" x14ac:dyDescent="0.3">
      <c r="A54" s="10">
        <v>39508</v>
      </c>
      <c r="B54">
        <v>28</v>
      </c>
    </row>
    <row r="55" spans="1:2" x14ac:dyDescent="0.3">
      <c r="A55" s="10">
        <v>39539</v>
      </c>
      <c r="B55">
        <v>22</v>
      </c>
    </row>
    <row r="56" spans="1:2" x14ac:dyDescent="0.3">
      <c r="A56" s="10">
        <v>39569</v>
      </c>
      <c r="B56">
        <v>22</v>
      </c>
    </row>
    <row r="57" spans="1:2" x14ac:dyDescent="0.3">
      <c r="A57" s="10">
        <v>39600</v>
      </c>
      <c r="B57">
        <v>39</v>
      </c>
    </row>
    <row r="58" spans="1:2" x14ac:dyDescent="0.3">
      <c r="A58" s="10">
        <v>39630</v>
      </c>
      <c r="B58">
        <v>56</v>
      </c>
    </row>
    <row r="59" spans="1:2" x14ac:dyDescent="0.3">
      <c r="A59" s="10">
        <v>39661</v>
      </c>
      <c r="B59">
        <v>29</v>
      </c>
    </row>
    <row r="60" spans="1:2" x14ac:dyDescent="0.3">
      <c r="A60" s="10">
        <v>39692</v>
      </c>
      <c r="B60">
        <v>24</v>
      </c>
    </row>
    <row r="61" spans="1:2" x14ac:dyDescent="0.3">
      <c r="A61" s="10">
        <v>39722</v>
      </c>
      <c r="B61">
        <v>23</v>
      </c>
    </row>
    <row r="62" spans="1:2" x14ac:dyDescent="0.3">
      <c r="A62" s="10">
        <v>39753</v>
      </c>
      <c r="B62">
        <v>14</v>
      </c>
    </row>
    <row r="63" spans="1:2" x14ac:dyDescent="0.3">
      <c r="A63" s="10">
        <v>39783</v>
      </c>
      <c r="B63">
        <v>17</v>
      </c>
    </row>
    <row r="64" spans="1:2" x14ac:dyDescent="0.3">
      <c r="A64" s="10">
        <v>39814</v>
      </c>
      <c r="B64">
        <v>14</v>
      </c>
    </row>
    <row r="65" spans="1:2" x14ac:dyDescent="0.3">
      <c r="A65" s="10">
        <v>39845</v>
      </c>
      <c r="B65">
        <v>14</v>
      </c>
    </row>
    <row r="66" spans="1:2" x14ac:dyDescent="0.3">
      <c r="A66" s="10">
        <v>39873</v>
      </c>
      <c r="B66">
        <v>13</v>
      </c>
    </row>
    <row r="67" spans="1:2" x14ac:dyDescent="0.3">
      <c r="A67" s="10">
        <v>39904</v>
      </c>
      <c r="B67">
        <v>26</v>
      </c>
    </row>
    <row r="68" spans="1:2" x14ac:dyDescent="0.3">
      <c r="A68" s="10">
        <v>39934</v>
      </c>
      <c r="B68">
        <v>27</v>
      </c>
    </row>
    <row r="69" spans="1:2" x14ac:dyDescent="0.3">
      <c r="A69" s="10">
        <v>39965</v>
      </c>
      <c r="B69">
        <v>35</v>
      </c>
    </row>
    <row r="70" spans="1:2" x14ac:dyDescent="0.3">
      <c r="A70" s="10">
        <v>39995</v>
      </c>
      <c r="B70">
        <v>40</v>
      </c>
    </row>
    <row r="71" spans="1:2" x14ac:dyDescent="0.3">
      <c r="A71" s="10">
        <v>40026</v>
      </c>
      <c r="B71">
        <v>18</v>
      </c>
    </row>
    <row r="72" spans="1:2" x14ac:dyDescent="0.3">
      <c r="A72" s="10">
        <v>40057</v>
      </c>
      <c r="B72">
        <v>16</v>
      </c>
    </row>
    <row r="73" spans="1:2" x14ac:dyDescent="0.3">
      <c r="A73" s="10">
        <v>40087</v>
      </c>
      <c r="B73">
        <v>17</v>
      </c>
    </row>
    <row r="74" spans="1:2" x14ac:dyDescent="0.3">
      <c r="A74" s="10">
        <v>40118</v>
      </c>
      <c r="B74">
        <v>12</v>
      </c>
    </row>
    <row r="75" spans="1:2" x14ac:dyDescent="0.3">
      <c r="A75" s="10">
        <v>40148</v>
      </c>
      <c r="B75">
        <v>12</v>
      </c>
    </row>
    <row r="76" spans="1:2" x14ac:dyDescent="0.3">
      <c r="A76" s="10">
        <v>40179</v>
      </c>
      <c r="B76">
        <v>14</v>
      </c>
    </row>
    <row r="77" spans="1:2" x14ac:dyDescent="0.3">
      <c r="A77" s="10">
        <v>40210</v>
      </c>
      <c r="B77">
        <v>12</v>
      </c>
    </row>
    <row r="78" spans="1:2" x14ac:dyDescent="0.3">
      <c r="A78" s="10">
        <v>40238</v>
      </c>
      <c r="B78">
        <v>12</v>
      </c>
    </row>
    <row r="79" spans="1:2" x14ac:dyDescent="0.3">
      <c r="A79" s="10">
        <v>40269</v>
      </c>
      <c r="B79">
        <v>17</v>
      </c>
    </row>
    <row r="80" spans="1:2" x14ac:dyDescent="0.3">
      <c r="A80" s="10">
        <v>40299</v>
      </c>
      <c r="B80">
        <v>8</v>
      </c>
    </row>
    <row r="81" spans="1:2" x14ac:dyDescent="0.3">
      <c r="A81" s="10">
        <v>40330</v>
      </c>
      <c r="B81">
        <v>16</v>
      </c>
    </row>
    <row r="82" spans="1:2" x14ac:dyDescent="0.3">
      <c r="A82" s="10">
        <v>40360</v>
      </c>
      <c r="B82">
        <v>20</v>
      </c>
    </row>
    <row r="83" spans="1:2" x14ac:dyDescent="0.3">
      <c r="A83" s="10">
        <v>40391</v>
      </c>
      <c r="B83">
        <v>10</v>
      </c>
    </row>
    <row r="84" spans="1:2" x14ac:dyDescent="0.3">
      <c r="A84" s="10">
        <v>40422</v>
      </c>
      <c r="B84">
        <v>13</v>
      </c>
    </row>
    <row r="85" spans="1:2" x14ac:dyDescent="0.3">
      <c r="A85" s="10">
        <v>40452</v>
      </c>
      <c r="B85">
        <v>9</v>
      </c>
    </row>
    <row r="86" spans="1:2" x14ac:dyDescent="0.3">
      <c r="A86" s="10">
        <v>40483</v>
      </c>
      <c r="B86">
        <v>7</v>
      </c>
    </row>
    <row r="87" spans="1:2" x14ac:dyDescent="0.3">
      <c r="A87" s="10">
        <v>40513</v>
      </c>
      <c r="B87">
        <v>4</v>
      </c>
    </row>
    <row r="88" spans="1:2" x14ac:dyDescent="0.3">
      <c r="A88" s="10">
        <v>40544</v>
      </c>
      <c r="B88">
        <v>9</v>
      </c>
    </row>
    <row r="89" spans="1:2" x14ac:dyDescent="0.3">
      <c r="A89" s="10">
        <v>40575</v>
      </c>
      <c r="B89">
        <v>17</v>
      </c>
    </row>
    <row r="90" spans="1:2" x14ac:dyDescent="0.3">
      <c r="A90" s="10">
        <v>40603</v>
      </c>
      <c r="B90">
        <v>12</v>
      </c>
    </row>
    <row r="91" spans="1:2" x14ac:dyDescent="0.3">
      <c r="A91" s="10">
        <v>40634</v>
      </c>
      <c r="B91">
        <v>9</v>
      </c>
    </row>
    <row r="92" spans="1:2" x14ac:dyDescent="0.3">
      <c r="A92" s="10">
        <v>40664</v>
      </c>
      <c r="B92">
        <v>18</v>
      </c>
    </row>
    <row r="93" spans="1:2" x14ac:dyDescent="0.3">
      <c r="A93" s="10">
        <v>40695</v>
      </c>
      <c r="B93">
        <v>11</v>
      </c>
    </row>
    <row r="94" spans="1:2" x14ac:dyDescent="0.3">
      <c r="A94" s="10">
        <v>40725</v>
      </c>
      <c r="B94">
        <v>22</v>
      </c>
    </row>
    <row r="95" spans="1:2" x14ac:dyDescent="0.3">
      <c r="A95" s="10">
        <v>40756</v>
      </c>
      <c r="B95">
        <v>12</v>
      </c>
    </row>
    <row r="96" spans="1:2" x14ac:dyDescent="0.3">
      <c r="A96" s="10">
        <v>40787</v>
      </c>
      <c r="B96">
        <v>9</v>
      </c>
    </row>
    <row r="97" spans="1:2" x14ac:dyDescent="0.3">
      <c r="A97" s="10">
        <v>40817</v>
      </c>
      <c r="B97">
        <v>8</v>
      </c>
    </row>
    <row r="98" spans="1:2" x14ac:dyDescent="0.3">
      <c r="A98" s="10">
        <v>40848</v>
      </c>
      <c r="B98">
        <v>6</v>
      </c>
    </row>
    <row r="99" spans="1:2" x14ac:dyDescent="0.3">
      <c r="A99" s="10">
        <v>40878</v>
      </c>
      <c r="B99">
        <v>6</v>
      </c>
    </row>
    <row r="100" spans="1:2" x14ac:dyDescent="0.3">
      <c r="A100" s="10">
        <v>40909</v>
      </c>
      <c r="B100">
        <v>13</v>
      </c>
    </row>
    <row r="101" spans="1:2" x14ac:dyDescent="0.3">
      <c r="A101" s="10">
        <v>40940</v>
      </c>
      <c r="B101">
        <v>11</v>
      </c>
    </row>
    <row r="102" spans="1:2" x14ac:dyDescent="0.3">
      <c r="A102" s="10">
        <v>40969</v>
      </c>
      <c r="B102">
        <v>13</v>
      </c>
    </row>
    <row r="103" spans="1:2" x14ac:dyDescent="0.3">
      <c r="A103" s="10">
        <v>41000</v>
      </c>
      <c r="B103">
        <v>14</v>
      </c>
    </row>
    <row r="104" spans="1:2" x14ac:dyDescent="0.3">
      <c r="A104" s="10">
        <v>41030</v>
      </c>
      <c r="B104">
        <v>11</v>
      </c>
    </row>
    <row r="105" spans="1:2" x14ac:dyDescent="0.3">
      <c r="A105" s="10">
        <v>41061</v>
      </c>
      <c r="B105">
        <v>14</v>
      </c>
    </row>
    <row r="106" spans="1:2" x14ac:dyDescent="0.3">
      <c r="A106" s="10">
        <v>41091</v>
      </c>
      <c r="B106">
        <v>15</v>
      </c>
    </row>
    <row r="107" spans="1:2" x14ac:dyDescent="0.3">
      <c r="A107" s="10">
        <v>41122</v>
      </c>
      <c r="B107">
        <v>21</v>
      </c>
    </row>
    <row r="108" spans="1:2" x14ac:dyDescent="0.3">
      <c r="A108" s="10">
        <v>41153</v>
      </c>
      <c r="B108">
        <v>9</v>
      </c>
    </row>
    <row r="109" spans="1:2" x14ac:dyDescent="0.3">
      <c r="A109" s="10">
        <v>41183</v>
      </c>
      <c r="B109">
        <v>5</v>
      </c>
    </row>
    <row r="110" spans="1:2" x14ac:dyDescent="0.3">
      <c r="A110" s="10">
        <v>41214</v>
      </c>
      <c r="B110">
        <v>8</v>
      </c>
    </row>
    <row r="111" spans="1:2" x14ac:dyDescent="0.3">
      <c r="A111" s="10">
        <v>41244</v>
      </c>
      <c r="B111">
        <v>8</v>
      </c>
    </row>
    <row r="112" spans="1:2" x14ac:dyDescent="0.3">
      <c r="A112" s="10">
        <v>41275</v>
      </c>
      <c r="B112">
        <v>10</v>
      </c>
    </row>
    <row r="113" spans="1:2" x14ac:dyDescent="0.3">
      <c r="A113" s="10">
        <v>41306</v>
      </c>
      <c r="B113">
        <v>8</v>
      </c>
    </row>
    <row r="114" spans="1:2" x14ac:dyDescent="0.3">
      <c r="A114" s="10">
        <v>41334</v>
      </c>
      <c r="B114">
        <v>7</v>
      </c>
    </row>
    <row r="115" spans="1:2" x14ac:dyDescent="0.3">
      <c r="A115" s="10">
        <v>41365</v>
      </c>
      <c r="B115">
        <v>12</v>
      </c>
    </row>
    <row r="116" spans="1:2" x14ac:dyDescent="0.3">
      <c r="A116" s="10">
        <v>41395</v>
      </c>
      <c r="B116">
        <v>12</v>
      </c>
    </row>
    <row r="117" spans="1:2" x14ac:dyDescent="0.3">
      <c r="A117" s="10">
        <v>41426</v>
      </c>
      <c r="B117">
        <v>16</v>
      </c>
    </row>
    <row r="118" spans="1:2" x14ac:dyDescent="0.3">
      <c r="A118" s="10">
        <v>41456</v>
      </c>
      <c r="B118">
        <v>20</v>
      </c>
    </row>
    <row r="119" spans="1:2" x14ac:dyDescent="0.3">
      <c r="A119" s="10">
        <v>41487</v>
      </c>
      <c r="B119">
        <v>15</v>
      </c>
    </row>
    <row r="120" spans="1:2" x14ac:dyDescent="0.3">
      <c r="A120" s="10">
        <v>41518</v>
      </c>
      <c r="B120">
        <v>10</v>
      </c>
    </row>
    <row r="121" spans="1:2" x14ac:dyDescent="0.3">
      <c r="A121" s="10">
        <v>41548</v>
      </c>
      <c r="B121">
        <v>8</v>
      </c>
    </row>
    <row r="122" spans="1:2" x14ac:dyDescent="0.3">
      <c r="A122" s="10">
        <v>41579</v>
      </c>
      <c r="B122">
        <v>8</v>
      </c>
    </row>
    <row r="123" spans="1:2" x14ac:dyDescent="0.3">
      <c r="A123" s="10">
        <v>41609</v>
      </c>
      <c r="B123">
        <v>7</v>
      </c>
    </row>
    <row r="124" spans="1:2" x14ac:dyDescent="0.3">
      <c r="A124" s="10">
        <v>41640</v>
      </c>
      <c r="B124">
        <v>7</v>
      </c>
    </row>
    <row r="125" spans="1:2" x14ac:dyDescent="0.3">
      <c r="A125" s="10">
        <v>41671</v>
      </c>
      <c r="B125">
        <v>10</v>
      </c>
    </row>
    <row r="126" spans="1:2" x14ac:dyDescent="0.3">
      <c r="A126" s="10">
        <v>41699</v>
      </c>
      <c r="B126">
        <v>10</v>
      </c>
    </row>
    <row r="127" spans="1:2" x14ac:dyDescent="0.3">
      <c r="A127" s="10">
        <v>41730</v>
      </c>
      <c r="B127">
        <v>12</v>
      </c>
    </row>
    <row r="128" spans="1:2" x14ac:dyDescent="0.3">
      <c r="A128" s="10">
        <v>41760</v>
      </c>
      <c r="B128">
        <v>16</v>
      </c>
    </row>
    <row r="129" spans="1:2" x14ac:dyDescent="0.3">
      <c r="A129" s="10">
        <v>41791</v>
      </c>
      <c r="B129">
        <v>17</v>
      </c>
    </row>
    <row r="130" spans="1:2" x14ac:dyDescent="0.3">
      <c r="A130" s="10">
        <v>41821</v>
      </c>
      <c r="B130">
        <v>16</v>
      </c>
    </row>
    <row r="131" spans="1:2" x14ac:dyDescent="0.3">
      <c r="A131" s="10">
        <v>41852</v>
      </c>
      <c r="B131">
        <v>13</v>
      </c>
    </row>
    <row r="132" spans="1:2" x14ac:dyDescent="0.3">
      <c r="A132" s="10">
        <v>41883</v>
      </c>
      <c r="B132">
        <v>11</v>
      </c>
    </row>
    <row r="133" spans="1:2" x14ac:dyDescent="0.3">
      <c r="A133" s="10">
        <v>41913</v>
      </c>
      <c r="B133">
        <v>7</v>
      </c>
    </row>
    <row r="134" spans="1:2" x14ac:dyDescent="0.3">
      <c r="A134" s="10">
        <v>41944</v>
      </c>
      <c r="B134">
        <v>8</v>
      </c>
    </row>
    <row r="135" spans="1:2" x14ac:dyDescent="0.3">
      <c r="A135" s="10">
        <v>41974</v>
      </c>
      <c r="B135">
        <v>6</v>
      </c>
    </row>
    <row r="136" spans="1:2" x14ac:dyDescent="0.3">
      <c r="A136" s="10">
        <v>42005</v>
      </c>
      <c r="B136">
        <v>9</v>
      </c>
    </row>
    <row r="137" spans="1:2" x14ac:dyDescent="0.3">
      <c r="A137" s="10">
        <v>42036</v>
      </c>
      <c r="B137">
        <v>10</v>
      </c>
    </row>
    <row r="138" spans="1:2" x14ac:dyDescent="0.3">
      <c r="A138" s="10">
        <v>42064</v>
      </c>
      <c r="B138">
        <v>10</v>
      </c>
    </row>
    <row r="139" spans="1:2" x14ac:dyDescent="0.3">
      <c r="A139" s="10">
        <v>42095</v>
      </c>
      <c r="B139">
        <v>12</v>
      </c>
    </row>
    <row r="140" spans="1:2" x14ac:dyDescent="0.3">
      <c r="A140" s="10">
        <v>42125</v>
      </c>
      <c r="B140">
        <v>15</v>
      </c>
    </row>
    <row r="141" spans="1:2" x14ac:dyDescent="0.3">
      <c r="A141" s="10">
        <v>42156</v>
      </c>
      <c r="B141">
        <v>17</v>
      </c>
    </row>
    <row r="142" spans="1:2" x14ac:dyDescent="0.3">
      <c r="A142" s="10">
        <v>42186</v>
      </c>
      <c r="B142">
        <v>13</v>
      </c>
    </row>
    <row r="143" spans="1:2" x14ac:dyDescent="0.3">
      <c r="A143" s="10">
        <v>42217</v>
      </c>
      <c r="B143">
        <v>13</v>
      </c>
    </row>
    <row r="144" spans="1:2" x14ac:dyDescent="0.3">
      <c r="A144" s="10">
        <v>42248</v>
      </c>
      <c r="B144">
        <v>10</v>
      </c>
    </row>
    <row r="145" spans="1:2" x14ac:dyDescent="0.3">
      <c r="A145" s="10">
        <v>42278</v>
      </c>
      <c r="B145">
        <v>8</v>
      </c>
    </row>
    <row r="146" spans="1:2" x14ac:dyDescent="0.3">
      <c r="A146" s="10">
        <v>42309</v>
      </c>
      <c r="B146">
        <v>9</v>
      </c>
    </row>
    <row r="147" spans="1:2" x14ac:dyDescent="0.3">
      <c r="A147" s="10">
        <v>42339</v>
      </c>
      <c r="B147">
        <v>5</v>
      </c>
    </row>
    <row r="148" spans="1:2" x14ac:dyDescent="0.3">
      <c r="A148" s="10">
        <v>42370</v>
      </c>
      <c r="B148">
        <v>11</v>
      </c>
    </row>
    <row r="149" spans="1:2" x14ac:dyDescent="0.3">
      <c r="A149" s="10">
        <v>42401</v>
      </c>
      <c r="B149">
        <v>10</v>
      </c>
    </row>
    <row r="150" spans="1:2" x14ac:dyDescent="0.3">
      <c r="A150" s="10">
        <v>42430</v>
      </c>
      <c r="B150">
        <v>9</v>
      </c>
    </row>
    <row r="151" spans="1:2" x14ac:dyDescent="0.3">
      <c r="A151" s="10">
        <v>42461</v>
      </c>
      <c r="B151">
        <v>12</v>
      </c>
    </row>
    <row r="152" spans="1:2" x14ac:dyDescent="0.3">
      <c r="A152" s="10">
        <v>42491</v>
      </c>
      <c r="B152">
        <v>13</v>
      </c>
    </row>
    <row r="153" spans="1:2" x14ac:dyDescent="0.3">
      <c r="A153" s="10">
        <v>42522</v>
      </c>
      <c r="B153">
        <v>16</v>
      </c>
    </row>
    <row r="154" spans="1:2" x14ac:dyDescent="0.3">
      <c r="A154" s="10">
        <v>42552</v>
      </c>
      <c r="B154">
        <v>15</v>
      </c>
    </row>
    <row r="155" spans="1:2" x14ac:dyDescent="0.3">
      <c r="A155" s="10">
        <v>42583</v>
      </c>
      <c r="B155">
        <v>14</v>
      </c>
    </row>
    <row r="156" spans="1:2" x14ac:dyDescent="0.3">
      <c r="A156" s="10">
        <v>42614</v>
      </c>
      <c r="B156">
        <v>11</v>
      </c>
    </row>
    <row r="157" spans="1:2" x14ac:dyDescent="0.3">
      <c r="A157" s="10">
        <v>42644</v>
      </c>
      <c r="B157">
        <v>8</v>
      </c>
    </row>
    <row r="158" spans="1:2" x14ac:dyDescent="0.3">
      <c r="A158" s="10">
        <v>42675</v>
      </c>
      <c r="B158">
        <v>11</v>
      </c>
    </row>
    <row r="159" spans="1:2" x14ac:dyDescent="0.3">
      <c r="A159" s="10">
        <v>42705</v>
      </c>
      <c r="B159">
        <v>6</v>
      </c>
    </row>
    <row r="160" spans="1:2" x14ac:dyDescent="0.3">
      <c r="A160" s="10">
        <v>42736</v>
      </c>
      <c r="B160">
        <v>13</v>
      </c>
    </row>
    <row r="161" spans="1:2" x14ac:dyDescent="0.3">
      <c r="A161" s="10">
        <v>42767</v>
      </c>
      <c r="B161">
        <v>13</v>
      </c>
    </row>
    <row r="162" spans="1:2" x14ac:dyDescent="0.3">
      <c r="A162" s="10">
        <v>42795</v>
      </c>
      <c r="B162">
        <v>13</v>
      </c>
    </row>
    <row r="163" spans="1:2" x14ac:dyDescent="0.3">
      <c r="A163" s="10">
        <v>42826</v>
      </c>
      <c r="B163">
        <v>11</v>
      </c>
    </row>
    <row r="164" spans="1:2" x14ac:dyDescent="0.3">
      <c r="A164" s="10">
        <v>42856</v>
      </c>
      <c r="B164">
        <v>21</v>
      </c>
    </row>
    <row r="165" spans="1:2" x14ac:dyDescent="0.3">
      <c r="A165" s="10">
        <v>42887</v>
      </c>
      <c r="B165">
        <v>11</v>
      </c>
    </row>
    <row r="166" spans="1:2" x14ac:dyDescent="0.3">
      <c r="A166" s="10">
        <v>42917</v>
      </c>
      <c r="B166">
        <v>19</v>
      </c>
    </row>
    <row r="167" spans="1:2" x14ac:dyDescent="0.3">
      <c r="A167" s="10">
        <v>42948</v>
      </c>
      <c r="B167">
        <v>10</v>
      </c>
    </row>
    <row r="168" spans="1:2" x14ac:dyDescent="0.3">
      <c r="A168" s="10">
        <v>42979</v>
      </c>
      <c r="B168">
        <v>11</v>
      </c>
    </row>
    <row r="169" spans="1:2" x14ac:dyDescent="0.3">
      <c r="A169" s="10">
        <v>43009</v>
      </c>
      <c r="B169">
        <v>9</v>
      </c>
    </row>
    <row r="170" spans="1:2" x14ac:dyDescent="0.3">
      <c r="A170" s="10">
        <v>43040</v>
      </c>
      <c r="B170">
        <v>7</v>
      </c>
    </row>
    <row r="171" spans="1:2" x14ac:dyDescent="0.3">
      <c r="A171" s="10">
        <v>43070</v>
      </c>
      <c r="B171">
        <v>8</v>
      </c>
    </row>
    <row r="172" spans="1:2" x14ac:dyDescent="0.3">
      <c r="A172" s="10">
        <v>43101</v>
      </c>
      <c r="B172">
        <v>9</v>
      </c>
    </row>
    <row r="173" spans="1:2" x14ac:dyDescent="0.3">
      <c r="A173" s="10">
        <v>43132</v>
      </c>
      <c r="B173">
        <v>8</v>
      </c>
    </row>
    <row r="174" spans="1:2" x14ac:dyDescent="0.3">
      <c r="A174" s="10">
        <v>43160</v>
      </c>
      <c r="B174">
        <v>9</v>
      </c>
    </row>
    <row r="175" spans="1:2" x14ac:dyDescent="0.3">
      <c r="A175" s="10">
        <v>43191</v>
      </c>
      <c r="B175">
        <v>9</v>
      </c>
    </row>
    <row r="176" spans="1:2" x14ac:dyDescent="0.3">
      <c r="A176" s="10">
        <v>43221</v>
      </c>
      <c r="B176">
        <v>12</v>
      </c>
    </row>
    <row r="177" spans="1:7" x14ac:dyDescent="0.3">
      <c r="A177" s="10">
        <v>43252</v>
      </c>
      <c r="B177">
        <v>11</v>
      </c>
    </row>
    <row r="178" spans="1:7" x14ac:dyDescent="0.3">
      <c r="A178" s="10">
        <v>43282</v>
      </c>
      <c r="B178">
        <v>11</v>
      </c>
    </row>
    <row r="179" spans="1:7" x14ac:dyDescent="0.3">
      <c r="A179" s="10">
        <v>43313</v>
      </c>
      <c r="B179">
        <v>8</v>
      </c>
    </row>
    <row r="180" spans="1:7" x14ac:dyDescent="0.3">
      <c r="A180" s="10">
        <v>43344</v>
      </c>
      <c r="B180">
        <v>8</v>
      </c>
    </row>
    <row r="181" spans="1:7" x14ac:dyDescent="0.3">
      <c r="A181" s="10">
        <v>43374</v>
      </c>
      <c r="B181">
        <v>7</v>
      </c>
    </row>
    <row r="182" spans="1:7" x14ac:dyDescent="0.3">
      <c r="A182" s="10">
        <v>43405</v>
      </c>
      <c r="B182">
        <v>7</v>
      </c>
    </row>
    <row r="183" spans="1:7" x14ac:dyDescent="0.3">
      <c r="A183" s="15">
        <v>43435</v>
      </c>
      <c r="B183" s="16">
        <v>7</v>
      </c>
      <c r="C183" s="16"/>
      <c r="D183" s="16"/>
      <c r="E183" s="16"/>
    </row>
    <row r="184" spans="1:7" x14ac:dyDescent="0.3">
      <c r="A184" s="10">
        <v>43466</v>
      </c>
      <c r="B184">
        <v>13</v>
      </c>
      <c r="C184" t="s">
        <v>208</v>
      </c>
      <c r="D184" s="4" t="s">
        <v>199</v>
      </c>
      <c r="E184" s="4" t="s">
        <v>200</v>
      </c>
      <c r="F184" s="4" t="s">
        <v>201</v>
      </c>
      <c r="G184" s="4" t="s">
        <v>231</v>
      </c>
    </row>
    <row r="185" spans="1:7" x14ac:dyDescent="0.3">
      <c r="A185" s="10">
        <v>43497</v>
      </c>
      <c r="B185">
        <v>9</v>
      </c>
      <c r="D185" s="4">
        <f>MAX(B184:B235)</f>
        <v>23</v>
      </c>
      <c r="E185" s="4">
        <f>MIN(B184:B235)</f>
        <v>4</v>
      </c>
      <c r="F185" s="4">
        <f>AVERAGE(B184:B235)</f>
        <v>13.038461538461538</v>
      </c>
      <c r="G185" s="4">
        <f>STDEV(B184:B235)</f>
        <v>3.9405460876736265</v>
      </c>
    </row>
    <row r="186" spans="1:7" x14ac:dyDescent="0.3">
      <c r="A186" s="10">
        <v>43525</v>
      </c>
      <c r="B186">
        <v>13</v>
      </c>
    </row>
    <row r="187" spans="1:7" x14ac:dyDescent="0.3">
      <c r="A187" s="10">
        <v>43556</v>
      </c>
      <c r="B187">
        <v>8</v>
      </c>
    </row>
    <row r="188" spans="1:7" x14ac:dyDescent="0.3">
      <c r="A188" s="10">
        <v>43586</v>
      </c>
      <c r="B188">
        <v>12</v>
      </c>
    </row>
    <row r="189" spans="1:7" x14ac:dyDescent="0.3">
      <c r="A189" s="10">
        <v>43617</v>
      </c>
      <c r="B189">
        <v>13</v>
      </c>
    </row>
    <row r="190" spans="1:7" x14ac:dyDescent="0.3">
      <c r="A190" s="10">
        <v>43647</v>
      </c>
      <c r="B190">
        <v>13</v>
      </c>
    </row>
    <row r="191" spans="1:7" x14ac:dyDescent="0.3">
      <c r="A191" s="10">
        <v>43678</v>
      </c>
      <c r="B191">
        <v>9</v>
      </c>
    </row>
    <row r="192" spans="1:7" x14ac:dyDescent="0.3">
      <c r="A192" s="10">
        <v>43709</v>
      </c>
      <c r="B192">
        <v>10</v>
      </c>
    </row>
    <row r="193" spans="1:2" x14ac:dyDescent="0.3">
      <c r="A193" s="10">
        <v>43739</v>
      </c>
      <c r="B193">
        <v>11</v>
      </c>
    </row>
    <row r="194" spans="1:2" x14ac:dyDescent="0.3">
      <c r="A194" s="10">
        <v>43770</v>
      </c>
      <c r="B194">
        <v>9</v>
      </c>
    </row>
    <row r="195" spans="1:2" x14ac:dyDescent="0.3">
      <c r="A195" s="10">
        <v>43800</v>
      </c>
      <c r="B195">
        <v>15</v>
      </c>
    </row>
    <row r="196" spans="1:2" x14ac:dyDescent="0.3">
      <c r="A196" s="10">
        <v>43831</v>
      </c>
      <c r="B196">
        <v>13</v>
      </c>
    </row>
    <row r="197" spans="1:2" x14ac:dyDescent="0.3">
      <c r="A197" s="10">
        <v>43862</v>
      </c>
      <c r="B197">
        <v>10</v>
      </c>
    </row>
    <row r="198" spans="1:2" x14ac:dyDescent="0.3">
      <c r="A198" s="10">
        <v>43891</v>
      </c>
      <c r="B198">
        <v>10</v>
      </c>
    </row>
    <row r="199" spans="1:2" x14ac:dyDescent="0.3">
      <c r="A199" s="10">
        <v>43922</v>
      </c>
      <c r="B199">
        <v>4</v>
      </c>
    </row>
    <row r="200" spans="1:2" x14ac:dyDescent="0.3">
      <c r="A200" s="10">
        <v>43952</v>
      </c>
      <c r="B200">
        <v>13</v>
      </c>
    </row>
    <row r="201" spans="1:2" x14ac:dyDescent="0.3">
      <c r="A201" s="10">
        <v>43983</v>
      </c>
      <c r="B201">
        <v>23</v>
      </c>
    </row>
    <row r="202" spans="1:2" x14ac:dyDescent="0.3">
      <c r="A202" s="10">
        <v>44013</v>
      </c>
      <c r="B202">
        <v>21</v>
      </c>
    </row>
    <row r="203" spans="1:2" x14ac:dyDescent="0.3">
      <c r="A203" s="10">
        <v>44044</v>
      </c>
      <c r="B203">
        <v>17</v>
      </c>
    </row>
    <row r="204" spans="1:2" x14ac:dyDescent="0.3">
      <c r="A204" s="10">
        <v>44075</v>
      </c>
      <c r="B204">
        <v>8</v>
      </c>
    </row>
    <row r="205" spans="1:2" x14ac:dyDescent="0.3">
      <c r="A205" s="10">
        <v>44105</v>
      </c>
      <c r="B205">
        <v>9</v>
      </c>
    </row>
    <row r="206" spans="1:2" x14ac:dyDescent="0.3">
      <c r="A206" s="10">
        <v>44136</v>
      </c>
      <c r="B206">
        <v>11</v>
      </c>
    </row>
    <row r="207" spans="1:2" x14ac:dyDescent="0.3">
      <c r="A207" s="10">
        <v>44166</v>
      </c>
      <c r="B207">
        <v>10</v>
      </c>
    </row>
    <row r="208" spans="1:2" x14ac:dyDescent="0.3">
      <c r="A208" s="10">
        <v>44197</v>
      </c>
      <c r="B208">
        <v>11</v>
      </c>
    </row>
    <row r="209" spans="1:2" x14ac:dyDescent="0.3">
      <c r="A209" s="10">
        <v>44228</v>
      </c>
      <c r="B209">
        <v>10</v>
      </c>
    </row>
    <row r="210" spans="1:2" x14ac:dyDescent="0.3">
      <c r="A210" s="10">
        <v>44256</v>
      </c>
      <c r="B210">
        <v>10</v>
      </c>
    </row>
    <row r="211" spans="1:2" x14ac:dyDescent="0.3">
      <c r="A211" s="10">
        <v>44287</v>
      </c>
      <c r="B211">
        <v>11</v>
      </c>
    </row>
    <row r="212" spans="1:2" x14ac:dyDescent="0.3">
      <c r="A212" s="10">
        <v>44317</v>
      </c>
      <c r="B212">
        <v>18</v>
      </c>
    </row>
    <row r="213" spans="1:2" x14ac:dyDescent="0.3">
      <c r="A213" s="10">
        <v>44348</v>
      </c>
      <c r="B213">
        <v>19</v>
      </c>
    </row>
    <row r="214" spans="1:2" x14ac:dyDescent="0.3">
      <c r="A214" s="10">
        <v>44378</v>
      </c>
      <c r="B214">
        <v>19</v>
      </c>
    </row>
    <row r="215" spans="1:2" x14ac:dyDescent="0.3">
      <c r="A215" s="10">
        <v>44409</v>
      </c>
      <c r="B215">
        <v>17</v>
      </c>
    </row>
    <row r="216" spans="1:2" x14ac:dyDescent="0.3">
      <c r="A216" s="10">
        <v>44440</v>
      </c>
      <c r="B216">
        <v>11</v>
      </c>
    </row>
    <row r="217" spans="1:2" x14ac:dyDescent="0.3">
      <c r="A217" s="10">
        <v>44470</v>
      </c>
      <c r="B217">
        <v>11</v>
      </c>
    </row>
    <row r="218" spans="1:2" x14ac:dyDescent="0.3">
      <c r="A218" s="10">
        <v>44501</v>
      </c>
      <c r="B218">
        <v>8</v>
      </c>
    </row>
    <row r="219" spans="1:2" x14ac:dyDescent="0.3">
      <c r="A219" s="10">
        <v>44531</v>
      </c>
      <c r="B219">
        <v>7</v>
      </c>
    </row>
    <row r="220" spans="1:2" x14ac:dyDescent="0.3">
      <c r="A220" s="10">
        <v>44562</v>
      </c>
      <c r="B220">
        <v>13</v>
      </c>
    </row>
    <row r="221" spans="1:2" x14ac:dyDescent="0.3">
      <c r="A221" s="10">
        <v>44593</v>
      </c>
      <c r="B221">
        <v>13</v>
      </c>
    </row>
    <row r="222" spans="1:2" x14ac:dyDescent="0.3">
      <c r="A222" s="10">
        <v>44621</v>
      </c>
      <c r="B222">
        <v>13</v>
      </c>
    </row>
    <row r="223" spans="1:2" x14ac:dyDescent="0.3">
      <c r="A223" s="10">
        <v>44652</v>
      </c>
      <c r="B223">
        <v>16</v>
      </c>
    </row>
    <row r="224" spans="1:2" x14ac:dyDescent="0.3">
      <c r="A224" s="10">
        <v>44682</v>
      </c>
      <c r="B224">
        <v>19</v>
      </c>
    </row>
    <row r="225" spans="1:2" x14ac:dyDescent="0.3">
      <c r="A225" s="10">
        <v>44713</v>
      </c>
      <c r="B225">
        <v>19</v>
      </c>
    </row>
    <row r="226" spans="1:2" x14ac:dyDescent="0.3">
      <c r="A226" s="10">
        <v>44743</v>
      </c>
      <c r="B226">
        <v>17</v>
      </c>
    </row>
    <row r="227" spans="1:2" x14ac:dyDescent="0.3">
      <c r="A227" s="10">
        <v>44774</v>
      </c>
      <c r="B227">
        <v>15</v>
      </c>
    </row>
    <row r="228" spans="1:2" x14ac:dyDescent="0.3">
      <c r="A228" s="10">
        <v>44805</v>
      </c>
      <c r="B228">
        <v>16</v>
      </c>
    </row>
    <row r="229" spans="1:2" x14ac:dyDescent="0.3">
      <c r="A229" s="10">
        <v>44835</v>
      </c>
      <c r="B229">
        <v>18</v>
      </c>
    </row>
    <row r="230" spans="1:2" x14ac:dyDescent="0.3">
      <c r="A230" s="10">
        <v>44866</v>
      </c>
      <c r="B230">
        <v>15</v>
      </c>
    </row>
    <row r="231" spans="1:2" x14ac:dyDescent="0.3">
      <c r="A231" s="10">
        <v>44896</v>
      </c>
      <c r="B231">
        <v>10</v>
      </c>
    </row>
    <row r="232" spans="1:2" x14ac:dyDescent="0.3">
      <c r="A232" s="10">
        <v>44927</v>
      </c>
      <c r="B232">
        <v>14</v>
      </c>
    </row>
    <row r="233" spans="1:2" x14ac:dyDescent="0.3">
      <c r="A233" s="10">
        <v>44958</v>
      </c>
      <c r="B233">
        <v>14</v>
      </c>
    </row>
    <row r="234" spans="1:2" x14ac:dyDescent="0.3">
      <c r="A234" s="10">
        <v>44986</v>
      </c>
      <c r="B234">
        <v>14</v>
      </c>
    </row>
    <row r="235" spans="1:2" x14ac:dyDescent="0.3">
      <c r="A235" s="10">
        <v>45017</v>
      </c>
      <c r="B235">
        <v>16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BFA25-6FCB-4049-967A-5EFB9DAC5357}">
  <dimension ref="A1:G235"/>
  <sheetViews>
    <sheetView topLeftCell="A157" workbookViewId="0">
      <selection activeCell="G162" sqref="G162"/>
    </sheetView>
  </sheetViews>
  <sheetFormatPr defaultColWidth="8.88671875" defaultRowHeight="14.4" x14ac:dyDescent="0.3"/>
  <sheetData>
    <row r="1" spans="1:7" x14ac:dyDescent="0.3">
      <c r="A1" t="s">
        <v>218</v>
      </c>
      <c r="B1" t="s">
        <v>219</v>
      </c>
    </row>
    <row r="3" spans="1:7" x14ac:dyDescent="0.3">
      <c r="A3" t="s">
        <v>214</v>
      </c>
      <c r="B3" t="s">
        <v>259</v>
      </c>
      <c r="C3" t="s">
        <v>207</v>
      </c>
      <c r="D3" s="4" t="s">
        <v>199</v>
      </c>
      <c r="E3" s="4" t="s">
        <v>200</v>
      </c>
      <c r="F3" s="4" t="s">
        <v>201</v>
      </c>
      <c r="G3" s="4" t="s">
        <v>231</v>
      </c>
    </row>
    <row r="4" spans="1:7" x14ac:dyDescent="0.3">
      <c r="A4" s="10">
        <v>37987</v>
      </c>
      <c r="B4">
        <v>12</v>
      </c>
      <c r="D4" s="4">
        <f>MAX(B4:B159)</f>
        <v>87</v>
      </c>
      <c r="E4" s="4">
        <f>MIN(B4:B159)</f>
        <v>0</v>
      </c>
      <c r="F4" s="4">
        <f>AVERAGE(B4:B159)</f>
        <v>21.48076923076923</v>
      </c>
      <c r="G4" s="4">
        <f>STDEV(B4:B159)</f>
        <v>13.845446976718076</v>
      </c>
    </row>
    <row r="5" spans="1:7" x14ac:dyDescent="0.3">
      <c r="A5" s="10">
        <v>38018</v>
      </c>
      <c r="B5">
        <v>0</v>
      </c>
    </row>
    <row r="6" spans="1:7" x14ac:dyDescent="0.3">
      <c r="A6" s="10">
        <v>38047</v>
      </c>
      <c r="B6">
        <v>8</v>
      </c>
    </row>
    <row r="7" spans="1:7" x14ac:dyDescent="0.3">
      <c r="A7" s="10">
        <v>38078</v>
      </c>
      <c r="B7">
        <v>36</v>
      </c>
    </row>
    <row r="8" spans="1:7" x14ac:dyDescent="0.3">
      <c r="A8" s="10">
        <v>38108</v>
      </c>
      <c r="B8">
        <v>16</v>
      </c>
    </row>
    <row r="9" spans="1:7" x14ac:dyDescent="0.3">
      <c r="A9" s="10">
        <v>38139</v>
      </c>
      <c r="B9">
        <v>0</v>
      </c>
    </row>
    <row r="10" spans="1:7" x14ac:dyDescent="0.3">
      <c r="A10" s="10">
        <v>38169</v>
      </c>
      <c r="B10">
        <v>0</v>
      </c>
    </row>
    <row r="11" spans="1:7" x14ac:dyDescent="0.3">
      <c r="A11" s="10">
        <v>38200</v>
      </c>
      <c r="B11">
        <v>0</v>
      </c>
    </row>
    <row r="12" spans="1:7" x14ac:dyDescent="0.3">
      <c r="A12" s="10">
        <v>38231</v>
      </c>
      <c r="B12">
        <v>7</v>
      </c>
    </row>
    <row r="13" spans="1:7" x14ac:dyDescent="0.3">
      <c r="A13" s="10">
        <v>38261</v>
      </c>
      <c r="B13">
        <v>19</v>
      </c>
    </row>
    <row r="14" spans="1:7" x14ac:dyDescent="0.3">
      <c r="A14" s="10">
        <v>38292</v>
      </c>
      <c r="B14">
        <v>13</v>
      </c>
    </row>
    <row r="15" spans="1:7" x14ac:dyDescent="0.3">
      <c r="A15" s="10">
        <v>38322</v>
      </c>
      <c r="B15">
        <v>20</v>
      </c>
    </row>
    <row r="16" spans="1:7" x14ac:dyDescent="0.3">
      <c r="A16" s="10">
        <v>38353</v>
      </c>
      <c r="B16">
        <v>12</v>
      </c>
    </row>
    <row r="17" spans="1:2" x14ac:dyDescent="0.3">
      <c r="A17" s="10">
        <v>38384</v>
      </c>
      <c r="B17">
        <v>14</v>
      </c>
    </row>
    <row r="18" spans="1:2" x14ac:dyDescent="0.3">
      <c r="A18" s="10">
        <v>38412</v>
      </c>
      <c r="B18">
        <v>16</v>
      </c>
    </row>
    <row r="19" spans="1:2" x14ac:dyDescent="0.3">
      <c r="A19" s="10">
        <v>38443</v>
      </c>
      <c r="B19">
        <v>10</v>
      </c>
    </row>
    <row r="20" spans="1:2" x14ac:dyDescent="0.3">
      <c r="A20" s="10">
        <v>38473</v>
      </c>
      <c r="B20">
        <v>13</v>
      </c>
    </row>
    <row r="21" spans="1:2" x14ac:dyDescent="0.3">
      <c r="A21" s="10">
        <v>38504</v>
      </c>
      <c r="B21">
        <v>7</v>
      </c>
    </row>
    <row r="22" spans="1:2" x14ac:dyDescent="0.3">
      <c r="A22" s="10">
        <v>38534</v>
      </c>
      <c r="B22">
        <v>18</v>
      </c>
    </row>
    <row r="23" spans="1:2" x14ac:dyDescent="0.3">
      <c r="A23" s="10">
        <v>38565</v>
      </c>
      <c r="B23">
        <v>8</v>
      </c>
    </row>
    <row r="24" spans="1:2" x14ac:dyDescent="0.3">
      <c r="A24" s="10">
        <v>38596</v>
      </c>
      <c r="B24">
        <v>8</v>
      </c>
    </row>
    <row r="25" spans="1:2" x14ac:dyDescent="0.3">
      <c r="A25" s="10">
        <v>38626</v>
      </c>
      <c r="B25">
        <v>8</v>
      </c>
    </row>
    <row r="26" spans="1:2" x14ac:dyDescent="0.3">
      <c r="A26" s="10">
        <v>38657</v>
      </c>
      <c r="B26">
        <v>8</v>
      </c>
    </row>
    <row r="27" spans="1:2" x14ac:dyDescent="0.3">
      <c r="A27" s="10">
        <v>38687</v>
      </c>
      <c r="B27">
        <v>10</v>
      </c>
    </row>
    <row r="28" spans="1:2" x14ac:dyDescent="0.3">
      <c r="A28" s="10">
        <v>38718</v>
      </c>
      <c r="B28">
        <v>4</v>
      </c>
    </row>
    <row r="29" spans="1:2" x14ac:dyDescent="0.3">
      <c r="A29" s="10">
        <v>38749</v>
      </c>
      <c r="B29">
        <v>11</v>
      </c>
    </row>
    <row r="30" spans="1:2" x14ac:dyDescent="0.3">
      <c r="A30" s="10">
        <v>38777</v>
      </c>
      <c r="B30">
        <v>15</v>
      </c>
    </row>
    <row r="31" spans="1:2" x14ac:dyDescent="0.3">
      <c r="A31" s="10">
        <v>38808</v>
      </c>
      <c r="B31">
        <v>33</v>
      </c>
    </row>
    <row r="32" spans="1:2" x14ac:dyDescent="0.3">
      <c r="A32" s="10">
        <v>38838</v>
      </c>
      <c r="B32">
        <v>17</v>
      </c>
    </row>
    <row r="33" spans="1:2" x14ac:dyDescent="0.3">
      <c r="A33" s="10">
        <v>38869</v>
      </c>
      <c r="B33">
        <v>10</v>
      </c>
    </row>
    <row r="34" spans="1:2" x14ac:dyDescent="0.3">
      <c r="A34" s="10">
        <v>38899</v>
      </c>
      <c r="B34">
        <v>10</v>
      </c>
    </row>
    <row r="35" spans="1:2" x14ac:dyDescent="0.3">
      <c r="A35" s="10">
        <v>38930</v>
      </c>
      <c r="B35">
        <v>9</v>
      </c>
    </row>
    <row r="36" spans="1:2" x14ac:dyDescent="0.3">
      <c r="A36" s="10">
        <v>38961</v>
      </c>
      <c r="B36">
        <v>7</v>
      </c>
    </row>
    <row r="37" spans="1:2" x14ac:dyDescent="0.3">
      <c r="A37" s="10">
        <v>38991</v>
      </c>
      <c r="B37">
        <v>7</v>
      </c>
    </row>
    <row r="38" spans="1:2" x14ac:dyDescent="0.3">
      <c r="A38" s="10">
        <v>39022</v>
      </c>
      <c r="B38">
        <v>9</v>
      </c>
    </row>
    <row r="39" spans="1:2" x14ac:dyDescent="0.3">
      <c r="A39" s="10">
        <v>39052</v>
      </c>
      <c r="B39">
        <v>9</v>
      </c>
    </row>
    <row r="40" spans="1:2" x14ac:dyDescent="0.3">
      <c r="A40" s="10">
        <v>39083</v>
      </c>
      <c r="B40">
        <v>11</v>
      </c>
    </row>
    <row r="41" spans="1:2" x14ac:dyDescent="0.3">
      <c r="A41" s="10">
        <v>39114</v>
      </c>
      <c r="B41">
        <v>12</v>
      </c>
    </row>
    <row r="42" spans="1:2" x14ac:dyDescent="0.3">
      <c r="A42" s="10">
        <v>39142</v>
      </c>
      <c r="B42">
        <v>16</v>
      </c>
    </row>
    <row r="43" spans="1:2" x14ac:dyDescent="0.3">
      <c r="A43" s="10">
        <v>39173</v>
      </c>
      <c r="B43">
        <v>26</v>
      </c>
    </row>
    <row r="44" spans="1:2" x14ac:dyDescent="0.3">
      <c r="A44" s="10">
        <v>39203</v>
      </c>
      <c r="B44">
        <v>9</v>
      </c>
    </row>
    <row r="45" spans="1:2" x14ac:dyDescent="0.3">
      <c r="A45" s="10">
        <v>39234</v>
      </c>
      <c r="B45">
        <v>10</v>
      </c>
    </row>
    <row r="46" spans="1:2" x14ac:dyDescent="0.3">
      <c r="A46" s="10">
        <v>39264</v>
      </c>
      <c r="B46">
        <v>4</v>
      </c>
    </row>
    <row r="47" spans="1:2" x14ac:dyDescent="0.3">
      <c r="A47" s="10">
        <v>39295</v>
      </c>
      <c r="B47">
        <v>8</v>
      </c>
    </row>
    <row r="48" spans="1:2" x14ac:dyDescent="0.3">
      <c r="A48" s="10">
        <v>39326</v>
      </c>
      <c r="B48">
        <v>11</v>
      </c>
    </row>
    <row r="49" spans="1:2" x14ac:dyDescent="0.3">
      <c r="A49" s="10">
        <v>39356</v>
      </c>
      <c r="B49">
        <v>10</v>
      </c>
    </row>
    <row r="50" spans="1:2" x14ac:dyDescent="0.3">
      <c r="A50" s="10">
        <v>39387</v>
      </c>
      <c r="B50">
        <v>12</v>
      </c>
    </row>
    <row r="51" spans="1:2" x14ac:dyDescent="0.3">
      <c r="A51" s="10">
        <v>39417</v>
      </c>
      <c r="B51">
        <v>12</v>
      </c>
    </row>
    <row r="52" spans="1:2" x14ac:dyDescent="0.3">
      <c r="A52" s="10">
        <v>39448</v>
      </c>
      <c r="B52">
        <v>13</v>
      </c>
    </row>
    <row r="53" spans="1:2" x14ac:dyDescent="0.3">
      <c r="A53" s="10">
        <v>39479</v>
      </c>
      <c r="B53">
        <v>12</v>
      </c>
    </row>
    <row r="54" spans="1:2" x14ac:dyDescent="0.3">
      <c r="A54" s="10">
        <v>39508</v>
      </c>
      <c r="B54">
        <v>37</v>
      </c>
    </row>
    <row r="55" spans="1:2" x14ac:dyDescent="0.3">
      <c r="A55" s="10">
        <v>39539</v>
      </c>
      <c r="B55">
        <v>15</v>
      </c>
    </row>
    <row r="56" spans="1:2" x14ac:dyDescent="0.3">
      <c r="A56" s="10">
        <v>39569</v>
      </c>
      <c r="B56">
        <v>14</v>
      </c>
    </row>
    <row r="57" spans="1:2" x14ac:dyDescent="0.3">
      <c r="A57" s="10">
        <v>39600</v>
      </c>
      <c r="B57">
        <v>10</v>
      </c>
    </row>
    <row r="58" spans="1:2" x14ac:dyDescent="0.3">
      <c r="A58" s="10">
        <v>39630</v>
      </c>
      <c r="B58">
        <v>10</v>
      </c>
    </row>
    <row r="59" spans="1:2" x14ac:dyDescent="0.3">
      <c r="A59" s="10">
        <v>39661</v>
      </c>
      <c r="B59">
        <v>10</v>
      </c>
    </row>
    <row r="60" spans="1:2" x14ac:dyDescent="0.3">
      <c r="A60" s="10">
        <v>39692</v>
      </c>
      <c r="B60">
        <v>9</v>
      </c>
    </row>
    <row r="61" spans="1:2" x14ac:dyDescent="0.3">
      <c r="A61" s="10">
        <v>39722</v>
      </c>
      <c r="B61">
        <v>11</v>
      </c>
    </row>
    <row r="62" spans="1:2" x14ac:dyDescent="0.3">
      <c r="A62" s="10">
        <v>39753</v>
      </c>
      <c r="B62">
        <v>12</v>
      </c>
    </row>
    <row r="63" spans="1:2" x14ac:dyDescent="0.3">
      <c r="A63" s="10">
        <v>39783</v>
      </c>
      <c r="B63">
        <v>18</v>
      </c>
    </row>
    <row r="64" spans="1:2" x14ac:dyDescent="0.3">
      <c r="A64" s="10">
        <v>39814</v>
      </c>
      <c r="B64">
        <v>17</v>
      </c>
    </row>
    <row r="65" spans="1:2" x14ac:dyDescent="0.3">
      <c r="A65" s="10">
        <v>39845</v>
      </c>
      <c r="B65">
        <v>17</v>
      </c>
    </row>
    <row r="66" spans="1:2" x14ac:dyDescent="0.3">
      <c r="A66" s="10">
        <v>39873</v>
      </c>
      <c r="B66">
        <v>25</v>
      </c>
    </row>
    <row r="67" spans="1:2" x14ac:dyDescent="0.3">
      <c r="A67" s="10">
        <v>39904</v>
      </c>
      <c r="B67">
        <v>34</v>
      </c>
    </row>
    <row r="68" spans="1:2" x14ac:dyDescent="0.3">
      <c r="A68" s="10">
        <v>39934</v>
      </c>
      <c r="B68">
        <v>14</v>
      </c>
    </row>
    <row r="69" spans="1:2" x14ac:dyDescent="0.3">
      <c r="A69" s="10">
        <v>39965</v>
      </c>
      <c r="B69">
        <v>11</v>
      </c>
    </row>
    <row r="70" spans="1:2" x14ac:dyDescent="0.3">
      <c r="A70" s="10">
        <v>39995</v>
      </c>
      <c r="B70">
        <v>16</v>
      </c>
    </row>
    <row r="71" spans="1:2" x14ac:dyDescent="0.3">
      <c r="A71" s="10">
        <v>40026</v>
      </c>
      <c r="B71">
        <v>11</v>
      </c>
    </row>
    <row r="72" spans="1:2" x14ac:dyDescent="0.3">
      <c r="A72" s="10">
        <v>40057</v>
      </c>
      <c r="B72">
        <v>11</v>
      </c>
    </row>
    <row r="73" spans="1:2" x14ac:dyDescent="0.3">
      <c r="A73" s="10">
        <v>40087</v>
      </c>
      <c r="B73">
        <v>19</v>
      </c>
    </row>
    <row r="74" spans="1:2" x14ac:dyDescent="0.3">
      <c r="A74" s="10">
        <v>40118</v>
      </c>
      <c r="B74">
        <v>16</v>
      </c>
    </row>
    <row r="75" spans="1:2" x14ac:dyDescent="0.3">
      <c r="A75" s="10">
        <v>40148</v>
      </c>
      <c r="B75">
        <v>18</v>
      </c>
    </row>
    <row r="76" spans="1:2" x14ac:dyDescent="0.3">
      <c r="A76" s="10">
        <v>40179</v>
      </c>
      <c r="B76">
        <v>16</v>
      </c>
    </row>
    <row r="77" spans="1:2" x14ac:dyDescent="0.3">
      <c r="A77" s="10">
        <v>40210</v>
      </c>
      <c r="B77">
        <v>20</v>
      </c>
    </row>
    <row r="78" spans="1:2" x14ac:dyDescent="0.3">
      <c r="A78" s="10">
        <v>40238</v>
      </c>
      <c r="B78">
        <v>30</v>
      </c>
    </row>
    <row r="79" spans="1:2" x14ac:dyDescent="0.3">
      <c r="A79" s="10">
        <v>40269</v>
      </c>
      <c r="B79">
        <v>36</v>
      </c>
    </row>
    <row r="80" spans="1:2" x14ac:dyDescent="0.3">
      <c r="A80" s="10">
        <v>40299</v>
      </c>
      <c r="B80">
        <v>19</v>
      </c>
    </row>
    <row r="81" spans="1:2" x14ac:dyDescent="0.3">
      <c r="A81" s="10">
        <v>40330</v>
      </c>
      <c r="B81">
        <v>17</v>
      </c>
    </row>
    <row r="82" spans="1:2" x14ac:dyDescent="0.3">
      <c r="A82" s="10">
        <v>40360</v>
      </c>
      <c r="B82">
        <v>14</v>
      </c>
    </row>
    <row r="83" spans="1:2" x14ac:dyDescent="0.3">
      <c r="A83" s="10">
        <v>40391</v>
      </c>
      <c r="B83">
        <v>14</v>
      </c>
    </row>
    <row r="84" spans="1:2" x14ac:dyDescent="0.3">
      <c r="A84" s="10">
        <v>40422</v>
      </c>
      <c r="B84">
        <v>16</v>
      </c>
    </row>
    <row r="85" spans="1:2" x14ac:dyDescent="0.3">
      <c r="A85" s="10">
        <v>40452</v>
      </c>
      <c r="B85">
        <v>16</v>
      </c>
    </row>
    <row r="86" spans="1:2" x14ac:dyDescent="0.3">
      <c r="A86" s="10">
        <v>40483</v>
      </c>
      <c r="B86">
        <v>18</v>
      </c>
    </row>
    <row r="87" spans="1:2" x14ac:dyDescent="0.3">
      <c r="A87" s="10">
        <v>40513</v>
      </c>
      <c r="B87">
        <v>19</v>
      </c>
    </row>
    <row r="88" spans="1:2" x14ac:dyDescent="0.3">
      <c r="A88" s="10">
        <v>40544</v>
      </c>
      <c r="B88">
        <v>22</v>
      </c>
    </row>
    <row r="89" spans="1:2" x14ac:dyDescent="0.3">
      <c r="A89" s="10">
        <v>40575</v>
      </c>
      <c r="B89">
        <v>22</v>
      </c>
    </row>
    <row r="90" spans="1:2" x14ac:dyDescent="0.3">
      <c r="A90" s="10">
        <v>40603</v>
      </c>
      <c r="B90">
        <v>26</v>
      </c>
    </row>
    <row r="91" spans="1:2" x14ac:dyDescent="0.3">
      <c r="A91" s="10">
        <v>40634</v>
      </c>
      <c r="B91">
        <v>55</v>
      </c>
    </row>
    <row r="92" spans="1:2" x14ac:dyDescent="0.3">
      <c r="A92" s="10">
        <v>40664</v>
      </c>
      <c r="B92">
        <v>19</v>
      </c>
    </row>
    <row r="93" spans="1:2" x14ac:dyDescent="0.3">
      <c r="A93" s="10">
        <v>40695</v>
      </c>
      <c r="B93">
        <v>19</v>
      </c>
    </row>
    <row r="94" spans="1:2" x14ac:dyDescent="0.3">
      <c r="A94" s="10">
        <v>40725</v>
      </c>
      <c r="B94">
        <v>18</v>
      </c>
    </row>
    <row r="95" spans="1:2" x14ac:dyDescent="0.3">
      <c r="A95" s="10">
        <v>40756</v>
      </c>
      <c r="B95">
        <v>17</v>
      </c>
    </row>
    <row r="96" spans="1:2" x14ac:dyDescent="0.3">
      <c r="A96" s="10">
        <v>40787</v>
      </c>
      <c r="B96">
        <v>15</v>
      </c>
    </row>
    <row r="97" spans="1:2" x14ac:dyDescent="0.3">
      <c r="A97" s="10">
        <v>40817</v>
      </c>
      <c r="B97">
        <v>20</v>
      </c>
    </row>
    <row r="98" spans="1:2" x14ac:dyDescent="0.3">
      <c r="A98" s="10">
        <v>40848</v>
      </c>
      <c r="B98">
        <v>20</v>
      </c>
    </row>
    <row r="99" spans="1:2" x14ac:dyDescent="0.3">
      <c r="A99" s="10">
        <v>40878</v>
      </c>
      <c r="B99">
        <v>25</v>
      </c>
    </row>
    <row r="100" spans="1:2" x14ac:dyDescent="0.3">
      <c r="A100" s="10">
        <v>40909</v>
      </c>
      <c r="B100">
        <v>26</v>
      </c>
    </row>
    <row r="101" spans="1:2" x14ac:dyDescent="0.3">
      <c r="A101" s="10">
        <v>40940</v>
      </c>
      <c r="B101">
        <v>24</v>
      </c>
    </row>
    <row r="102" spans="1:2" x14ac:dyDescent="0.3">
      <c r="A102" s="10">
        <v>40969</v>
      </c>
      <c r="B102">
        <v>45</v>
      </c>
    </row>
    <row r="103" spans="1:2" x14ac:dyDescent="0.3">
      <c r="A103" s="10">
        <v>41000</v>
      </c>
      <c r="B103">
        <v>62</v>
      </c>
    </row>
    <row r="104" spans="1:2" x14ac:dyDescent="0.3">
      <c r="A104" s="10">
        <v>41030</v>
      </c>
      <c r="B104">
        <v>25</v>
      </c>
    </row>
    <row r="105" spans="1:2" x14ac:dyDescent="0.3">
      <c r="A105" s="10">
        <v>41061</v>
      </c>
      <c r="B105">
        <v>24</v>
      </c>
    </row>
    <row r="106" spans="1:2" x14ac:dyDescent="0.3">
      <c r="A106" s="10">
        <v>41091</v>
      </c>
      <c r="B106">
        <v>21</v>
      </c>
    </row>
    <row r="107" spans="1:2" x14ac:dyDescent="0.3">
      <c r="A107" s="10">
        <v>41122</v>
      </c>
      <c r="B107">
        <v>22</v>
      </c>
    </row>
    <row r="108" spans="1:2" x14ac:dyDescent="0.3">
      <c r="A108" s="10">
        <v>41153</v>
      </c>
      <c r="B108">
        <v>22</v>
      </c>
    </row>
    <row r="109" spans="1:2" x14ac:dyDescent="0.3">
      <c r="A109" s="10">
        <v>41183</v>
      </c>
      <c r="B109">
        <v>23</v>
      </c>
    </row>
    <row r="110" spans="1:2" x14ac:dyDescent="0.3">
      <c r="A110" s="10">
        <v>41214</v>
      </c>
      <c r="B110">
        <v>24</v>
      </c>
    </row>
    <row r="111" spans="1:2" x14ac:dyDescent="0.3">
      <c r="A111" s="10">
        <v>41244</v>
      </c>
      <c r="B111">
        <v>23</v>
      </c>
    </row>
    <row r="112" spans="1:2" x14ac:dyDescent="0.3">
      <c r="A112" s="10">
        <v>41275</v>
      </c>
      <c r="B112">
        <v>27</v>
      </c>
    </row>
    <row r="113" spans="1:2" x14ac:dyDescent="0.3">
      <c r="A113" s="10">
        <v>41306</v>
      </c>
      <c r="B113">
        <v>29</v>
      </c>
    </row>
    <row r="114" spans="1:2" x14ac:dyDescent="0.3">
      <c r="A114" s="10">
        <v>41334</v>
      </c>
      <c r="B114">
        <v>73</v>
      </c>
    </row>
    <row r="115" spans="1:2" x14ac:dyDescent="0.3">
      <c r="A115" s="10">
        <v>41365</v>
      </c>
      <c r="B115">
        <v>33</v>
      </c>
    </row>
    <row r="116" spans="1:2" x14ac:dyDescent="0.3">
      <c r="A116" s="10">
        <v>41395</v>
      </c>
      <c r="B116">
        <v>26</v>
      </c>
    </row>
    <row r="117" spans="1:2" x14ac:dyDescent="0.3">
      <c r="A117" s="10">
        <v>41426</v>
      </c>
      <c r="B117">
        <v>24</v>
      </c>
    </row>
    <row r="118" spans="1:2" x14ac:dyDescent="0.3">
      <c r="A118" s="10">
        <v>41456</v>
      </c>
      <c r="B118">
        <v>22</v>
      </c>
    </row>
    <row r="119" spans="1:2" x14ac:dyDescent="0.3">
      <c r="A119" s="10">
        <v>41487</v>
      </c>
      <c r="B119">
        <v>21</v>
      </c>
    </row>
    <row r="120" spans="1:2" x14ac:dyDescent="0.3">
      <c r="A120" s="10">
        <v>41518</v>
      </c>
      <c r="B120">
        <v>24</v>
      </c>
    </row>
    <row r="121" spans="1:2" x14ac:dyDescent="0.3">
      <c r="A121" s="10">
        <v>41548</v>
      </c>
      <c r="B121">
        <v>23</v>
      </c>
    </row>
    <row r="122" spans="1:2" x14ac:dyDescent="0.3">
      <c r="A122" s="10">
        <v>41579</v>
      </c>
      <c r="B122">
        <v>24</v>
      </c>
    </row>
    <row r="123" spans="1:2" x14ac:dyDescent="0.3">
      <c r="A123" s="10">
        <v>41609</v>
      </c>
      <c r="B123">
        <v>29</v>
      </c>
    </row>
    <row r="124" spans="1:2" x14ac:dyDescent="0.3">
      <c r="A124" s="10">
        <v>41640</v>
      </c>
      <c r="B124">
        <v>30</v>
      </c>
    </row>
    <row r="125" spans="1:2" x14ac:dyDescent="0.3">
      <c r="A125" s="10">
        <v>41671</v>
      </c>
      <c r="B125">
        <v>32</v>
      </c>
    </row>
    <row r="126" spans="1:2" x14ac:dyDescent="0.3">
      <c r="A126" s="10">
        <v>41699</v>
      </c>
      <c r="B126">
        <v>41</v>
      </c>
    </row>
    <row r="127" spans="1:2" x14ac:dyDescent="0.3">
      <c r="A127" s="10">
        <v>41730</v>
      </c>
      <c r="B127">
        <v>76</v>
      </c>
    </row>
    <row r="128" spans="1:2" x14ac:dyDescent="0.3">
      <c r="A128" s="10">
        <v>41760</v>
      </c>
      <c r="B128">
        <v>30</v>
      </c>
    </row>
    <row r="129" spans="1:2" x14ac:dyDescent="0.3">
      <c r="A129" s="10">
        <v>41791</v>
      </c>
      <c r="B129">
        <v>26</v>
      </c>
    </row>
    <row r="130" spans="1:2" x14ac:dyDescent="0.3">
      <c r="A130" s="10">
        <v>41821</v>
      </c>
      <c r="B130">
        <v>25</v>
      </c>
    </row>
    <row r="131" spans="1:2" x14ac:dyDescent="0.3">
      <c r="A131" s="10">
        <v>41852</v>
      </c>
      <c r="B131">
        <v>24</v>
      </c>
    </row>
    <row r="132" spans="1:2" x14ac:dyDescent="0.3">
      <c r="A132" s="10">
        <v>41883</v>
      </c>
      <c r="B132">
        <v>26</v>
      </c>
    </row>
    <row r="133" spans="1:2" x14ac:dyDescent="0.3">
      <c r="A133" s="10">
        <v>41913</v>
      </c>
      <c r="B133">
        <v>27</v>
      </c>
    </row>
    <row r="134" spans="1:2" x14ac:dyDescent="0.3">
      <c r="A134" s="10">
        <v>41944</v>
      </c>
      <c r="B134">
        <v>26</v>
      </c>
    </row>
    <row r="135" spans="1:2" x14ac:dyDescent="0.3">
      <c r="A135" s="10">
        <v>41974</v>
      </c>
      <c r="B135">
        <v>28</v>
      </c>
    </row>
    <row r="136" spans="1:2" x14ac:dyDescent="0.3">
      <c r="A136" s="10">
        <v>42005</v>
      </c>
      <c r="B136">
        <v>30</v>
      </c>
    </row>
    <row r="137" spans="1:2" x14ac:dyDescent="0.3">
      <c r="A137" s="10">
        <v>42036</v>
      </c>
      <c r="B137">
        <v>35</v>
      </c>
    </row>
    <row r="138" spans="1:2" x14ac:dyDescent="0.3">
      <c r="A138" s="10">
        <v>42064</v>
      </c>
      <c r="B138">
        <v>63</v>
      </c>
    </row>
    <row r="139" spans="1:2" x14ac:dyDescent="0.3">
      <c r="A139" s="10">
        <v>42095</v>
      </c>
      <c r="B139">
        <v>66</v>
      </c>
    </row>
    <row r="140" spans="1:2" x14ac:dyDescent="0.3">
      <c r="A140" s="10">
        <v>42125</v>
      </c>
      <c r="B140">
        <v>31</v>
      </c>
    </row>
    <row r="141" spans="1:2" x14ac:dyDescent="0.3">
      <c r="A141" s="10">
        <v>42156</v>
      </c>
      <c r="B141">
        <v>25</v>
      </c>
    </row>
    <row r="142" spans="1:2" x14ac:dyDescent="0.3">
      <c r="A142" s="10">
        <v>42186</v>
      </c>
      <c r="B142">
        <v>24</v>
      </c>
    </row>
    <row r="143" spans="1:2" x14ac:dyDescent="0.3">
      <c r="A143" s="10">
        <v>42217</v>
      </c>
      <c r="B143">
        <v>23</v>
      </c>
    </row>
    <row r="144" spans="1:2" x14ac:dyDescent="0.3">
      <c r="A144" s="10">
        <v>42248</v>
      </c>
      <c r="B144">
        <v>25</v>
      </c>
    </row>
    <row r="145" spans="1:7" x14ac:dyDescent="0.3">
      <c r="A145" s="10">
        <v>42278</v>
      </c>
      <c r="B145">
        <v>28</v>
      </c>
    </row>
    <row r="146" spans="1:7" x14ac:dyDescent="0.3">
      <c r="A146" s="10">
        <v>42309</v>
      </c>
      <c r="B146">
        <v>29</v>
      </c>
    </row>
    <row r="147" spans="1:7" x14ac:dyDescent="0.3">
      <c r="A147" s="10">
        <v>42339</v>
      </c>
      <c r="B147">
        <v>32</v>
      </c>
    </row>
    <row r="148" spans="1:7" x14ac:dyDescent="0.3">
      <c r="A148" s="10">
        <v>42370</v>
      </c>
      <c r="B148">
        <v>36</v>
      </c>
    </row>
    <row r="149" spans="1:7" x14ac:dyDescent="0.3">
      <c r="A149" s="10">
        <v>42401</v>
      </c>
      <c r="B149">
        <v>43</v>
      </c>
    </row>
    <row r="150" spans="1:7" x14ac:dyDescent="0.3">
      <c r="A150" s="10">
        <v>42430</v>
      </c>
      <c r="B150">
        <v>87</v>
      </c>
    </row>
    <row r="151" spans="1:7" x14ac:dyDescent="0.3">
      <c r="A151" s="10">
        <v>42461</v>
      </c>
      <c r="B151">
        <v>33</v>
      </c>
    </row>
    <row r="152" spans="1:7" x14ac:dyDescent="0.3">
      <c r="A152" s="10">
        <v>42491</v>
      </c>
      <c r="B152">
        <v>31</v>
      </c>
    </row>
    <row r="153" spans="1:7" x14ac:dyDescent="0.3">
      <c r="A153" s="10">
        <v>42522</v>
      </c>
      <c r="B153">
        <v>25</v>
      </c>
    </row>
    <row r="154" spans="1:7" x14ac:dyDescent="0.3">
      <c r="A154" s="10">
        <v>42552</v>
      </c>
      <c r="B154">
        <v>24</v>
      </c>
    </row>
    <row r="155" spans="1:7" x14ac:dyDescent="0.3">
      <c r="A155" s="10">
        <v>42583</v>
      </c>
      <c r="B155">
        <v>24</v>
      </c>
    </row>
    <row r="156" spans="1:7" x14ac:dyDescent="0.3">
      <c r="A156" s="10">
        <v>42614</v>
      </c>
      <c r="B156">
        <v>25</v>
      </c>
    </row>
    <row r="157" spans="1:7" x14ac:dyDescent="0.3">
      <c r="A157" s="10">
        <v>42644</v>
      </c>
      <c r="B157">
        <v>28</v>
      </c>
    </row>
    <row r="158" spans="1:7" x14ac:dyDescent="0.3">
      <c r="A158" s="10">
        <v>42675</v>
      </c>
      <c r="B158">
        <v>29</v>
      </c>
    </row>
    <row r="159" spans="1:7" x14ac:dyDescent="0.3">
      <c r="A159" s="15">
        <v>42705</v>
      </c>
      <c r="B159" s="16">
        <v>30</v>
      </c>
      <c r="C159" s="16"/>
      <c r="D159" s="16"/>
      <c r="E159" s="16"/>
    </row>
    <row r="160" spans="1:7" x14ac:dyDescent="0.3">
      <c r="A160" s="10">
        <v>42736</v>
      </c>
      <c r="B160">
        <v>34</v>
      </c>
      <c r="C160" t="s">
        <v>208</v>
      </c>
      <c r="D160" s="4" t="s">
        <v>199</v>
      </c>
      <c r="E160" s="4" t="s">
        <v>200</v>
      </c>
      <c r="F160" s="4" t="s">
        <v>201</v>
      </c>
      <c r="G160" s="4" t="s">
        <v>231</v>
      </c>
    </row>
    <row r="161" spans="1:7" x14ac:dyDescent="0.3">
      <c r="A161" s="10">
        <v>42767</v>
      </c>
      <c r="B161">
        <v>31</v>
      </c>
      <c r="D161" s="4">
        <f>MAX(B160:B235)</f>
        <v>100</v>
      </c>
      <c r="E161" s="4">
        <f>MIN(B160:B235)</f>
        <v>24</v>
      </c>
      <c r="F161" s="4">
        <f>AVERAGE(B160:B235)</f>
        <v>39.539473684210527</v>
      </c>
      <c r="G161" s="4">
        <f>STDEV(B160:B235)</f>
        <v>16.160396686116083</v>
      </c>
    </row>
    <row r="162" spans="1:7" x14ac:dyDescent="0.3">
      <c r="A162" s="10">
        <v>42795</v>
      </c>
      <c r="B162">
        <v>46</v>
      </c>
    </row>
    <row r="163" spans="1:7" x14ac:dyDescent="0.3">
      <c r="A163" s="10">
        <v>42826</v>
      </c>
      <c r="B163">
        <v>76</v>
      </c>
    </row>
    <row r="164" spans="1:7" x14ac:dyDescent="0.3">
      <c r="A164" s="10">
        <v>42856</v>
      </c>
      <c r="B164">
        <v>28</v>
      </c>
    </row>
    <row r="165" spans="1:7" x14ac:dyDescent="0.3">
      <c r="A165" s="10">
        <v>42887</v>
      </c>
      <c r="B165">
        <v>26</v>
      </c>
    </row>
    <row r="166" spans="1:7" x14ac:dyDescent="0.3">
      <c r="A166" s="10">
        <v>42917</v>
      </c>
      <c r="B166">
        <v>24</v>
      </c>
    </row>
    <row r="167" spans="1:7" x14ac:dyDescent="0.3">
      <c r="A167" s="10">
        <v>42948</v>
      </c>
      <c r="B167">
        <v>29</v>
      </c>
    </row>
    <row r="168" spans="1:7" x14ac:dyDescent="0.3">
      <c r="A168" s="10">
        <v>42979</v>
      </c>
      <c r="B168">
        <v>27</v>
      </c>
    </row>
    <row r="169" spans="1:7" x14ac:dyDescent="0.3">
      <c r="A169" s="10">
        <v>43009</v>
      </c>
      <c r="B169">
        <v>29</v>
      </c>
    </row>
    <row r="170" spans="1:7" x14ac:dyDescent="0.3">
      <c r="A170" s="10">
        <v>43040</v>
      </c>
      <c r="B170">
        <v>34</v>
      </c>
    </row>
    <row r="171" spans="1:7" x14ac:dyDescent="0.3">
      <c r="A171" s="10">
        <v>43070</v>
      </c>
      <c r="B171">
        <v>34</v>
      </c>
    </row>
    <row r="172" spans="1:7" x14ac:dyDescent="0.3">
      <c r="A172" s="10">
        <v>43101</v>
      </c>
      <c r="B172">
        <v>43</v>
      </c>
    </row>
    <row r="173" spans="1:7" x14ac:dyDescent="0.3">
      <c r="A173" s="10">
        <v>43132</v>
      </c>
      <c r="B173">
        <v>40</v>
      </c>
    </row>
    <row r="174" spans="1:7" x14ac:dyDescent="0.3">
      <c r="A174" s="10">
        <v>43160</v>
      </c>
      <c r="B174">
        <v>80</v>
      </c>
    </row>
    <row r="175" spans="1:7" x14ac:dyDescent="0.3">
      <c r="A175" s="10">
        <v>43191</v>
      </c>
      <c r="B175">
        <v>44</v>
      </c>
    </row>
    <row r="176" spans="1:7" x14ac:dyDescent="0.3">
      <c r="A176" s="10">
        <v>43221</v>
      </c>
      <c r="B176">
        <v>28</v>
      </c>
    </row>
    <row r="177" spans="1:2" x14ac:dyDescent="0.3">
      <c r="A177" s="10">
        <v>43252</v>
      </c>
      <c r="B177">
        <v>28</v>
      </c>
    </row>
    <row r="178" spans="1:2" x14ac:dyDescent="0.3">
      <c r="A178" s="10">
        <v>43282</v>
      </c>
      <c r="B178">
        <v>28</v>
      </c>
    </row>
    <row r="179" spans="1:2" x14ac:dyDescent="0.3">
      <c r="A179" s="10">
        <v>43313</v>
      </c>
      <c r="B179">
        <v>24</v>
      </c>
    </row>
    <row r="180" spans="1:2" x14ac:dyDescent="0.3">
      <c r="A180" s="10">
        <v>43344</v>
      </c>
      <c r="B180">
        <v>29</v>
      </c>
    </row>
    <row r="181" spans="1:2" x14ac:dyDescent="0.3">
      <c r="A181" s="10">
        <v>43374</v>
      </c>
      <c r="B181">
        <v>30</v>
      </c>
    </row>
    <row r="182" spans="1:2" x14ac:dyDescent="0.3">
      <c r="A182" s="10">
        <v>43405</v>
      </c>
      <c r="B182">
        <v>32</v>
      </c>
    </row>
    <row r="183" spans="1:2" x14ac:dyDescent="0.3">
      <c r="A183" s="10">
        <v>43435</v>
      </c>
      <c r="B183">
        <v>38</v>
      </c>
    </row>
    <row r="184" spans="1:2" x14ac:dyDescent="0.3">
      <c r="A184" s="10">
        <v>43466</v>
      </c>
      <c r="B184">
        <v>35</v>
      </c>
    </row>
    <row r="185" spans="1:2" x14ac:dyDescent="0.3">
      <c r="A185" s="10">
        <v>43497</v>
      </c>
      <c r="B185">
        <v>37</v>
      </c>
    </row>
    <row r="186" spans="1:2" x14ac:dyDescent="0.3">
      <c r="A186" s="10">
        <v>43525</v>
      </c>
      <c r="B186">
        <v>45</v>
      </c>
    </row>
    <row r="187" spans="1:2" x14ac:dyDescent="0.3">
      <c r="A187" s="10">
        <v>43556</v>
      </c>
      <c r="B187">
        <v>75</v>
      </c>
    </row>
    <row r="188" spans="1:2" x14ac:dyDescent="0.3">
      <c r="A188" s="10">
        <v>43586</v>
      </c>
      <c r="B188">
        <v>35</v>
      </c>
    </row>
    <row r="189" spans="1:2" x14ac:dyDescent="0.3">
      <c r="A189" s="10">
        <v>43617</v>
      </c>
      <c r="B189">
        <v>28</v>
      </c>
    </row>
    <row r="190" spans="1:2" x14ac:dyDescent="0.3">
      <c r="A190" s="10">
        <v>43647</v>
      </c>
      <c r="B190">
        <v>26</v>
      </c>
    </row>
    <row r="191" spans="1:2" x14ac:dyDescent="0.3">
      <c r="A191" s="10">
        <v>43678</v>
      </c>
      <c r="B191">
        <v>27</v>
      </c>
    </row>
    <row r="192" spans="1:2" x14ac:dyDescent="0.3">
      <c r="A192" s="10">
        <v>43709</v>
      </c>
      <c r="B192">
        <v>26</v>
      </c>
    </row>
    <row r="193" spans="1:2" x14ac:dyDescent="0.3">
      <c r="A193" s="10">
        <v>43739</v>
      </c>
      <c r="B193">
        <v>29</v>
      </c>
    </row>
    <row r="194" spans="1:2" x14ac:dyDescent="0.3">
      <c r="A194" s="10">
        <v>43770</v>
      </c>
      <c r="B194">
        <v>29</v>
      </c>
    </row>
    <row r="195" spans="1:2" x14ac:dyDescent="0.3">
      <c r="A195" s="10">
        <v>43800</v>
      </c>
      <c r="B195">
        <v>43</v>
      </c>
    </row>
    <row r="196" spans="1:2" x14ac:dyDescent="0.3">
      <c r="A196" s="10">
        <v>43831</v>
      </c>
      <c r="B196">
        <v>37</v>
      </c>
    </row>
    <row r="197" spans="1:2" x14ac:dyDescent="0.3">
      <c r="A197" s="10">
        <v>43862</v>
      </c>
      <c r="B197">
        <v>41</v>
      </c>
    </row>
    <row r="198" spans="1:2" x14ac:dyDescent="0.3">
      <c r="A198" s="10">
        <v>43891</v>
      </c>
      <c r="B198">
        <v>49</v>
      </c>
    </row>
    <row r="199" spans="1:2" x14ac:dyDescent="0.3">
      <c r="A199" s="10">
        <v>43922</v>
      </c>
      <c r="B199">
        <v>100</v>
      </c>
    </row>
    <row r="200" spans="1:2" x14ac:dyDescent="0.3">
      <c r="A200" s="10">
        <v>43952</v>
      </c>
      <c r="B200">
        <v>43</v>
      </c>
    </row>
    <row r="201" spans="1:2" x14ac:dyDescent="0.3">
      <c r="A201" s="10">
        <v>43983</v>
      </c>
      <c r="B201">
        <v>35</v>
      </c>
    </row>
    <row r="202" spans="1:2" x14ac:dyDescent="0.3">
      <c r="A202" s="10">
        <v>44013</v>
      </c>
      <c r="B202">
        <v>34</v>
      </c>
    </row>
    <row r="203" spans="1:2" x14ac:dyDescent="0.3">
      <c r="A203" s="10">
        <v>44044</v>
      </c>
      <c r="B203">
        <v>30</v>
      </c>
    </row>
    <row r="204" spans="1:2" x14ac:dyDescent="0.3">
      <c r="A204" s="10">
        <v>44075</v>
      </c>
      <c r="B204">
        <v>34</v>
      </c>
    </row>
    <row r="205" spans="1:2" x14ac:dyDescent="0.3">
      <c r="A205" s="10">
        <v>44105</v>
      </c>
      <c r="B205">
        <v>35</v>
      </c>
    </row>
    <row r="206" spans="1:2" x14ac:dyDescent="0.3">
      <c r="A206" s="10">
        <v>44136</v>
      </c>
      <c r="B206">
        <v>33</v>
      </c>
    </row>
    <row r="207" spans="1:2" x14ac:dyDescent="0.3">
      <c r="A207" s="10">
        <v>44166</v>
      </c>
      <c r="B207">
        <v>38</v>
      </c>
    </row>
    <row r="208" spans="1:2" x14ac:dyDescent="0.3">
      <c r="A208" s="10">
        <v>44197</v>
      </c>
      <c r="B208">
        <v>38</v>
      </c>
    </row>
    <row r="209" spans="1:2" x14ac:dyDescent="0.3">
      <c r="A209" s="10">
        <v>44228</v>
      </c>
      <c r="B209">
        <v>44</v>
      </c>
    </row>
    <row r="210" spans="1:2" x14ac:dyDescent="0.3">
      <c r="A210" s="10">
        <v>44256</v>
      </c>
      <c r="B210">
        <v>69</v>
      </c>
    </row>
    <row r="211" spans="1:2" x14ac:dyDescent="0.3">
      <c r="A211" s="10">
        <v>44287</v>
      </c>
      <c r="B211">
        <v>68</v>
      </c>
    </row>
    <row r="212" spans="1:2" x14ac:dyDescent="0.3">
      <c r="A212" s="10">
        <v>44317</v>
      </c>
      <c r="B212">
        <v>37</v>
      </c>
    </row>
    <row r="213" spans="1:2" x14ac:dyDescent="0.3">
      <c r="A213" s="10">
        <v>44348</v>
      </c>
      <c r="B213">
        <v>29</v>
      </c>
    </row>
    <row r="214" spans="1:2" x14ac:dyDescent="0.3">
      <c r="A214" s="10">
        <v>44378</v>
      </c>
      <c r="B214">
        <v>26</v>
      </c>
    </row>
    <row r="215" spans="1:2" x14ac:dyDescent="0.3">
      <c r="A215" s="10">
        <v>44409</v>
      </c>
      <c r="B215">
        <v>28</v>
      </c>
    </row>
    <row r="216" spans="1:2" x14ac:dyDescent="0.3">
      <c r="A216" s="10">
        <v>44440</v>
      </c>
      <c r="B216">
        <v>24</v>
      </c>
    </row>
    <row r="217" spans="1:2" x14ac:dyDescent="0.3">
      <c r="A217" s="10">
        <v>44470</v>
      </c>
      <c r="B217">
        <v>29</v>
      </c>
    </row>
    <row r="218" spans="1:2" x14ac:dyDescent="0.3">
      <c r="A218" s="10">
        <v>44501</v>
      </c>
      <c r="B218">
        <v>30</v>
      </c>
    </row>
    <row r="219" spans="1:2" x14ac:dyDescent="0.3">
      <c r="A219" s="10">
        <v>44531</v>
      </c>
      <c r="B219">
        <v>33</v>
      </c>
    </row>
    <row r="220" spans="1:2" x14ac:dyDescent="0.3">
      <c r="A220" s="10">
        <v>44562</v>
      </c>
      <c r="B220">
        <v>40</v>
      </c>
    </row>
    <row r="221" spans="1:2" x14ac:dyDescent="0.3">
      <c r="A221" s="10">
        <v>44593</v>
      </c>
      <c r="B221">
        <v>38</v>
      </c>
    </row>
    <row r="222" spans="1:2" x14ac:dyDescent="0.3">
      <c r="A222" s="10">
        <v>44621</v>
      </c>
      <c r="B222">
        <v>47</v>
      </c>
    </row>
    <row r="223" spans="1:2" x14ac:dyDescent="0.3">
      <c r="A223" s="10">
        <v>44652</v>
      </c>
      <c r="B223">
        <v>93</v>
      </c>
    </row>
    <row r="224" spans="1:2" x14ac:dyDescent="0.3">
      <c r="A224" s="10">
        <v>44682</v>
      </c>
      <c r="B224">
        <v>36</v>
      </c>
    </row>
    <row r="225" spans="1:2" x14ac:dyDescent="0.3">
      <c r="A225" s="10">
        <v>44713</v>
      </c>
      <c r="B225">
        <v>31</v>
      </c>
    </row>
    <row r="226" spans="1:2" x14ac:dyDescent="0.3">
      <c r="A226" s="10">
        <v>44743</v>
      </c>
      <c r="B226">
        <v>30</v>
      </c>
    </row>
    <row r="227" spans="1:2" x14ac:dyDescent="0.3">
      <c r="A227" s="10">
        <v>44774</v>
      </c>
      <c r="B227">
        <v>31</v>
      </c>
    </row>
    <row r="228" spans="1:2" x14ac:dyDescent="0.3">
      <c r="A228" s="10">
        <v>44805</v>
      </c>
      <c r="B228">
        <v>32</v>
      </c>
    </row>
    <row r="229" spans="1:2" x14ac:dyDescent="0.3">
      <c r="A229" s="10">
        <v>44835</v>
      </c>
      <c r="B229">
        <v>41</v>
      </c>
    </row>
    <row r="230" spans="1:2" x14ac:dyDescent="0.3">
      <c r="A230" s="10">
        <v>44866</v>
      </c>
      <c r="B230">
        <v>51</v>
      </c>
    </row>
    <row r="231" spans="1:2" x14ac:dyDescent="0.3">
      <c r="A231" s="10">
        <v>44896</v>
      </c>
      <c r="B231">
        <v>41</v>
      </c>
    </row>
    <row r="232" spans="1:2" x14ac:dyDescent="0.3">
      <c r="A232" s="10">
        <v>44927</v>
      </c>
      <c r="B232">
        <v>42</v>
      </c>
    </row>
    <row r="233" spans="1:2" x14ac:dyDescent="0.3">
      <c r="A233" s="10">
        <v>44958</v>
      </c>
      <c r="B233">
        <v>46</v>
      </c>
    </row>
    <row r="234" spans="1:2" x14ac:dyDescent="0.3">
      <c r="A234" s="10">
        <v>44986</v>
      </c>
      <c r="B234">
        <v>65</v>
      </c>
    </row>
    <row r="235" spans="1:2" x14ac:dyDescent="0.3">
      <c r="A235" s="10">
        <v>45017</v>
      </c>
      <c r="B235">
        <v>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A7608-890E-4148-941E-946D9371C707}">
  <dimension ref="A1:F19"/>
  <sheetViews>
    <sheetView workbookViewId="0">
      <selection activeCell="D19" sqref="D19"/>
    </sheetView>
  </sheetViews>
  <sheetFormatPr defaultColWidth="8.88671875" defaultRowHeight="14.4" x14ac:dyDescent="0.3"/>
  <cols>
    <col min="1" max="1" width="8.44140625" customWidth="1"/>
    <col min="2" max="2" width="18.88671875" customWidth="1"/>
    <col min="3" max="3" width="14.5546875" customWidth="1"/>
    <col min="4" max="4" width="13" customWidth="1"/>
    <col min="5" max="5" width="12.88671875" bestFit="1" customWidth="1"/>
    <col min="6" max="6" width="13" bestFit="1" customWidth="1"/>
  </cols>
  <sheetData>
    <row r="1" spans="1:6" x14ac:dyDescent="0.3">
      <c r="A1" s="36" t="s">
        <v>167</v>
      </c>
      <c r="B1" s="36"/>
      <c r="C1" s="36"/>
      <c r="D1" s="36"/>
    </row>
    <row r="2" spans="1:6" ht="28.8" x14ac:dyDescent="0.3">
      <c r="A2" s="5" t="s">
        <v>169</v>
      </c>
      <c r="B2" s="1" t="s">
        <v>185</v>
      </c>
      <c r="C2" s="1" t="s">
        <v>170</v>
      </c>
      <c r="D2" s="1" t="s">
        <v>171</v>
      </c>
      <c r="E2" s="9" t="s">
        <v>186</v>
      </c>
      <c r="F2" s="9" t="s">
        <v>186</v>
      </c>
    </row>
    <row r="3" spans="1:6" ht="28.8" x14ac:dyDescent="0.3">
      <c r="A3" s="4">
        <v>2013</v>
      </c>
      <c r="B3" s="5" t="s">
        <v>168</v>
      </c>
      <c r="C3" s="8">
        <v>0.27</v>
      </c>
      <c r="D3" s="8">
        <v>0.05</v>
      </c>
      <c r="E3" t="s">
        <v>189</v>
      </c>
    </row>
    <row r="4" spans="1:6" ht="28.8" x14ac:dyDescent="0.3">
      <c r="A4" s="4">
        <v>2015</v>
      </c>
      <c r="B4" s="5" t="s">
        <v>172</v>
      </c>
      <c r="C4" s="8">
        <v>0.27</v>
      </c>
      <c r="D4" s="8">
        <v>0.05</v>
      </c>
      <c r="E4" t="s">
        <v>188</v>
      </c>
    </row>
    <row r="5" spans="1:6" x14ac:dyDescent="0.3">
      <c r="A5" s="40">
        <v>2016</v>
      </c>
      <c r="B5" s="5" t="s">
        <v>173</v>
      </c>
      <c r="C5" s="8">
        <v>0.27</v>
      </c>
      <c r="D5" s="8">
        <v>0.05</v>
      </c>
      <c r="E5" t="s">
        <v>173</v>
      </c>
    </row>
    <row r="6" spans="1:6" x14ac:dyDescent="0.3">
      <c r="A6" s="41"/>
      <c r="B6" s="5" t="s">
        <v>174</v>
      </c>
      <c r="C6" s="8">
        <v>0.27</v>
      </c>
      <c r="D6" s="8">
        <v>0.05</v>
      </c>
      <c r="E6" t="s">
        <v>187</v>
      </c>
    </row>
    <row r="7" spans="1:6" x14ac:dyDescent="0.3">
      <c r="A7" s="37">
        <v>2017</v>
      </c>
      <c r="B7" s="5" t="s">
        <v>175</v>
      </c>
      <c r="C7" s="8">
        <v>0.27</v>
      </c>
      <c r="D7" s="8">
        <v>0.18</v>
      </c>
      <c r="E7" t="s">
        <v>175</v>
      </c>
    </row>
    <row r="8" spans="1:6" ht="28.8" x14ac:dyDescent="0.3">
      <c r="A8" s="38"/>
      <c r="B8" s="5" t="s">
        <v>176</v>
      </c>
      <c r="C8" s="8">
        <v>0.27</v>
      </c>
      <c r="D8" s="8">
        <v>0.05</v>
      </c>
      <c r="E8" t="s">
        <v>6</v>
      </c>
      <c r="F8" t="s">
        <v>190</v>
      </c>
    </row>
    <row r="9" spans="1:6" x14ac:dyDescent="0.3">
      <c r="A9" s="38"/>
      <c r="B9" s="5" t="s">
        <v>177</v>
      </c>
      <c r="C9" s="8">
        <v>0.18</v>
      </c>
      <c r="D9" s="8">
        <v>0.05</v>
      </c>
      <c r="E9" t="s">
        <v>191</v>
      </c>
    </row>
    <row r="10" spans="1:6" ht="43.2" x14ac:dyDescent="0.3">
      <c r="A10" s="39"/>
      <c r="B10" s="5" t="s">
        <v>178</v>
      </c>
      <c r="C10" s="8">
        <v>0.27</v>
      </c>
      <c r="D10" s="8">
        <v>0.18</v>
      </c>
      <c r="E10" t="s">
        <v>192</v>
      </c>
      <c r="F10" t="s">
        <v>193</v>
      </c>
    </row>
    <row r="11" spans="1:6" ht="28.8" x14ac:dyDescent="0.3">
      <c r="A11" s="37">
        <v>2018</v>
      </c>
      <c r="B11" s="5" t="s">
        <v>179</v>
      </c>
      <c r="C11" s="8">
        <v>0.27</v>
      </c>
      <c r="D11" s="8">
        <v>0.05</v>
      </c>
      <c r="E11" t="s">
        <v>194</v>
      </c>
    </row>
    <row r="12" spans="1:6" ht="57.6" x14ac:dyDescent="0.3">
      <c r="A12" s="38"/>
      <c r="B12" s="5" t="s">
        <v>180</v>
      </c>
      <c r="C12" s="8">
        <v>0.18</v>
      </c>
      <c r="D12" s="8">
        <v>0.05</v>
      </c>
      <c r="E12" t="s">
        <v>192</v>
      </c>
      <c r="F12" t="s">
        <v>193</v>
      </c>
    </row>
    <row r="13" spans="1:6" x14ac:dyDescent="0.3">
      <c r="A13" s="38"/>
      <c r="B13" s="5" t="s">
        <v>181</v>
      </c>
      <c r="C13" s="8">
        <v>0.27</v>
      </c>
      <c r="D13" s="8">
        <v>0.05</v>
      </c>
      <c r="E13" t="s">
        <v>195</v>
      </c>
    </row>
    <row r="14" spans="1:6" x14ac:dyDescent="0.3">
      <c r="A14" s="39"/>
      <c r="B14" s="5" t="s">
        <v>182</v>
      </c>
      <c r="C14" s="8">
        <v>0.27</v>
      </c>
      <c r="D14" s="8">
        <v>0.05</v>
      </c>
      <c r="E14" t="s">
        <v>196</v>
      </c>
    </row>
    <row r="15" spans="1:6" ht="43.2" x14ac:dyDescent="0.3">
      <c r="A15" s="4">
        <v>2019</v>
      </c>
      <c r="B15" s="5" t="s">
        <v>183</v>
      </c>
      <c r="C15" s="8">
        <v>0.18</v>
      </c>
      <c r="D15" s="8">
        <v>0.05</v>
      </c>
      <c r="E15" t="s">
        <v>191</v>
      </c>
    </row>
    <row r="16" spans="1:6" x14ac:dyDescent="0.3">
      <c r="A16" s="4">
        <v>2020</v>
      </c>
      <c r="B16" s="5" t="s">
        <v>184</v>
      </c>
      <c r="C16" s="8">
        <v>0.18</v>
      </c>
      <c r="D16" s="8">
        <v>0.05</v>
      </c>
      <c r="E16" t="s">
        <v>197</v>
      </c>
    </row>
    <row r="17" spans="2:4" x14ac:dyDescent="0.3">
      <c r="B17" s="7" t="s">
        <v>262</v>
      </c>
      <c r="C17" s="21">
        <v>0.05</v>
      </c>
      <c r="D17" s="21">
        <v>0.05</v>
      </c>
    </row>
    <row r="18" spans="2:4" x14ac:dyDescent="0.3">
      <c r="B18" s="7" t="s">
        <v>265</v>
      </c>
      <c r="C18" s="21">
        <v>0.27</v>
      </c>
      <c r="D18" s="21">
        <v>0.27</v>
      </c>
    </row>
    <row r="19" spans="2:4" x14ac:dyDescent="0.3">
      <c r="B19" s="7"/>
    </row>
  </sheetData>
  <mergeCells count="4">
    <mergeCell ref="A1:D1"/>
    <mergeCell ref="A7:A10"/>
    <mergeCell ref="A5:A6"/>
    <mergeCell ref="A11:A1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C84C9-089F-4288-87C8-01C4EBC79940}">
  <dimension ref="A1:G235"/>
  <sheetViews>
    <sheetView topLeftCell="A166" workbookViewId="0">
      <selection activeCell="R191" sqref="R191"/>
    </sheetView>
  </sheetViews>
  <sheetFormatPr defaultColWidth="8.88671875" defaultRowHeight="14.4" x14ac:dyDescent="0.3"/>
  <sheetData>
    <row r="1" spans="1:7" x14ac:dyDescent="0.3">
      <c r="A1" t="s">
        <v>218</v>
      </c>
      <c r="B1" t="s">
        <v>219</v>
      </c>
    </row>
    <row r="3" spans="1:7" x14ac:dyDescent="0.3">
      <c r="A3" t="s">
        <v>214</v>
      </c>
      <c r="B3" t="s">
        <v>260</v>
      </c>
      <c r="C3" t="s">
        <v>207</v>
      </c>
      <c r="D3" s="4" t="s">
        <v>199</v>
      </c>
      <c r="E3" s="4" t="s">
        <v>200</v>
      </c>
      <c r="F3" s="4" t="s">
        <v>201</v>
      </c>
      <c r="G3" s="4" t="s">
        <v>231</v>
      </c>
    </row>
    <row r="4" spans="1:7" x14ac:dyDescent="0.3">
      <c r="A4" s="10">
        <v>37987</v>
      </c>
      <c r="B4">
        <v>100</v>
      </c>
      <c r="D4" s="4">
        <f>MAX(B4:B171)</f>
        <v>100</v>
      </c>
      <c r="E4" s="4">
        <f>MIN(B4:B171)</f>
        <v>0</v>
      </c>
      <c r="F4" s="4">
        <f>AVERAGE(B4:B171)</f>
        <v>6.9464285714285712</v>
      </c>
      <c r="G4" s="4">
        <f>STDEV(B4:B171)</f>
        <v>10.025272811896503</v>
      </c>
    </row>
    <row r="5" spans="1:7" x14ac:dyDescent="0.3">
      <c r="A5" s="10">
        <v>38018</v>
      </c>
      <c r="B5">
        <v>0</v>
      </c>
    </row>
    <row r="6" spans="1:7" x14ac:dyDescent="0.3">
      <c r="A6" s="10">
        <v>38047</v>
      </c>
      <c r="B6">
        <v>0</v>
      </c>
    </row>
    <row r="7" spans="1:7" x14ac:dyDescent="0.3">
      <c r="A7" s="10">
        <v>38078</v>
      </c>
      <c r="B7">
        <v>0</v>
      </c>
    </row>
    <row r="8" spans="1:7" x14ac:dyDescent="0.3">
      <c r="A8" s="10">
        <v>38108</v>
      </c>
      <c r="B8">
        <v>0</v>
      </c>
    </row>
    <row r="9" spans="1:7" x14ac:dyDescent="0.3">
      <c r="A9" s="10">
        <v>38139</v>
      </c>
      <c r="B9">
        <v>26</v>
      </c>
    </row>
    <row r="10" spans="1:7" x14ac:dyDescent="0.3">
      <c r="A10" s="10">
        <v>38169</v>
      </c>
      <c r="B10">
        <v>0</v>
      </c>
    </row>
    <row r="11" spans="1:7" x14ac:dyDescent="0.3">
      <c r="A11" s="10">
        <v>38200</v>
      </c>
      <c r="B11">
        <v>37</v>
      </c>
    </row>
    <row r="12" spans="1:7" x14ac:dyDescent="0.3">
      <c r="A12" s="10">
        <v>38231</v>
      </c>
      <c r="B12">
        <v>0</v>
      </c>
    </row>
    <row r="13" spans="1:7" x14ac:dyDescent="0.3">
      <c r="A13" s="10">
        <v>38261</v>
      </c>
      <c r="B13">
        <v>0</v>
      </c>
    </row>
    <row r="14" spans="1:7" x14ac:dyDescent="0.3">
      <c r="A14" s="10">
        <v>38292</v>
      </c>
      <c r="B14">
        <v>0</v>
      </c>
    </row>
    <row r="15" spans="1:7" x14ac:dyDescent="0.3">
      <c r="A15" s="10">
        <v>38322</v>
      </c>
      <c r="B15">
        <v>0</v>
      </c>
    </row>
    <row r="16" spans="1:7" x14ac:dyDescent="0.3">
      <c r="A16" s="10">
        <v>38353</v>
      </c>
      <c r="B16">
        <v>0</v>
      </c>
    </row>
    <row r="17" spans="1:2" x14ac:dyDescent="0.3">
      <c r="A17" s="10">
        <v>38384</v>
      </c>
      <c r="B17">
        <v>66</v>
      </c>
    </row>
    <row r="18" spans="1:2" x14ac:dyDescent="0.3">
      <c r="A18" s="10">
        <v>38412</v>
      </c>
      <c r="B18">
        <v>0</v>
      </c>
    </row>
    <row r="19" spans="1:2" x14ac:dyDescent="0.3">
      <c r="A19" s="10">
        <v>38443</v>
      </c>
      <c r="B19">
        <v>0</v>
      </c>
    </row>
    <row r="20" spans="1:2" x14ac:dyDescent="0.3">
      <c r="A20" s="10">
        <v>38473</v>
      </c>
      <c r="B20">
        <v>0</v>
      </c>
    </row>
    <row r="21" spans="1:2" x14ac:dyDescent="0.3">
      <c r="A21" s="10">
        <v>38504</v>
      </c>
      <c r="B21">
        <v>0</v>
      </c>
    </row>
    <row r="22" spans="1:2" x14ac:dyDescent="0.3">
      <c r="A22" s="10">
        <v>38534</v>
      </c>
      <c r="B22">
        <v>0</v>
      </c>
    </row>
    <row r="23" spans="1:2" x14ac:dyDescent="0.3">
      <c r="A23" s="10">
        <v>38565</v>
      </c>
      <c r="B23">
        <v>0</v>
      </c>
    </row>
    <row r="24" spans="1:2" x14ac:dyDescent="0.3">
      <c r="A24" s="10">
        <v>38596</v>
      </c>
      <c r="B24">
        <v>15</v>
      </c>
    </row>
    <row r="25" spans="1:2" x14ac:dyDescent="0.3">
      <c r="A25" s="10">
        <v>38626</v>
      </c>
      <c r="B25">
        <v>0</v>
      </c>
    </row>
    <row r="26" spans="1:2" x14ac:dyDescent="0.3">
      <c r="A26" s="10">
        <v>38657</v>
      </c>
      <c r="B26">
        <v>19</v>
      </c>
    </row>
    <row r="27" spans="1:2" x14ac:dyDescent="0.3">
      <c r="A27" s="10">
        <v>38687</v>
      </c>
      <c r="B27">
        <v>8</v>
      </c>
    </row>
    <row r="28" spans="1:2" x14ac:dyDescent="0.3">
      <c r="A28" s="10">
        <v>38718</v>
      </c>
      <c r="B28">
        <v>0</v>
      </c>
    </row>
    <row r="29" spans="1:2" x14ac:dyDescent="0.3">
      <c r="A29" s="10">
        <v>38749</v>
      </c>
      <c r="B29">
        <v>0</v>
      </c>
    </row>
    <row r="30" spans="1:2" x14ac:dyDescent="0.3">
      <c r="A30" s="10">
        <v>38777</v>
      </c>
      <c r="B30">
        <v>0</v>
      </c>
    </row>
    <row r="31" spans="1:2" x14ac:dyDescent="0.3">
      <c r="A31" s="10">
        <v>38808</v>
      </c>
      <c r="B31">
        <v>7</v>
      </c>
    </row>
    <row r="32" spans="1:2" x14ac:dyDescent="0.3">
      <c r="A32" s="10">
        <v>38838</v>
      </c>
      <c r="B32">
        <v>0</v>
      </c>
    </row>
    <row r="33" spans="1:2" x14ac:dyDescent="0.3">
      <c r="A33" s="10">
        <v>38869</v>
      </c>
      <c r="B33">
        <v>0</v>
      </c>
    </row>
    <row r="34" spans="1:2" x14ac:dyDescent="0.3">
      <c r="A34" s="10">
        <v>38899</v>
      </c>
      <c r="B34">
        <v>10</v>
      </c>
    </row>
    <row r="35" spans="1:2" x14ac:dyDescent="0.3">
      <c r="A35" s="10">
        <v>38930</v>
      </c>
      <c r="B35">
        <v>0</v>
      </c>
    </row>
    <row r="36" spans="1:2" x14ac:dyDescent="0.3">
      <c r="A36" s="10">
        <v>38961</v>
      </c>
      <c r="B36">
        <v>0</v>
      </c>
    </row>
    <row r="37" spans="1:2" x14ac:dyDescent="0.3">
      <c r="A37" s="10">
        <v>38991</v>
      </c>
      <c r="B37">
        <v>0</v>
      </c>
    </row>
    <row r="38" spans="1:2" x14ac:dyDescent="0.3">
      <c r="A38" s="10">
        <v>39022</v>
      </c>
      <c r="B38">
        <v>17</v>
      </c>
    </row>
    <row r="39" spans="1:2" x14ac:dyDescent="0.3">
      <c r="A39" s="10">
        <v>39052</v>
      </c>
      <c r="B39">
        <v>14</v>
      </c>
    </row>
    <row r="40" spans="1:2" x14ac:dyDescent="0.3">
      <c r="A40" s="10">
        <v>39083</v>
      </c>
      <c r="B40">
        <v>0</v>
      </c>
    </row>
    <row r="41" spans="1:2" x14ac:dyDescent="0.3">
      <c r="A41" s="10">
        <v>39114</v>
      </c>
      <c r="B41">
        <v>5</v>
      </c>
    </row>
    <row r="42" spans="1:2" x14ac:dyDescent="0.3">
      <c r="A42" s="10">
        <v>39142</v>
      </c>
      <c r="B42">
        <v>0</v>
      </c>
    </row>
    <row r="43" spans="1:2" x14ac:dyDescent="0.3">
      <c r="A43" s="10">
        <v>39173</v>
      </c>
      <c r="B43">
        <v>0</v>
      </c>
    </row>
    <row r="44" spans="1:2" x14ac:dyDescent="0.3">
      <c r="A44" s="10">
        <v>39203</v>
      </c>
      <c r="B44">
        <v>11</v>
      </c>
    </row>
    <row r="45" spans="1:2" x14ac:dyDescent="0.3">
      <c r="A45" s="10">
        <v>39234</v>
      </c>
      <c r="B45">
        <v>9</v>
      </c>
    </row>
    <row r="46" spans="1:2" x14ac:dyDescent="0.3">
      <c r="A46" s="10">
        <v>39264</v>
      </c>
      <c r="B46">
        <v>19</v>
      </c>
    </row>
    <row r="47" spans="1:2" x14ac:dyDescent="0.3">
      <c r="A47" s="10">
        <v>39295</v>
      </c>
      <c r="B47">
        <v>0</v>
      </c>
    </row>
    <row r="48" spans="1:2" x14ac:dyDescent="0.3">
      <c r="A48" s="10">
        <v>39326</v>
      </c>
      <c r="B48">
        <v>4</v>
      </c>
    </row>
    <row r="49" spans="1:2" x14ac:dyDescent="0.3">
      <c r="A49" s="10">
        <v>39356</v>
      </c>
      <c r="B49">
        <v>8</v>
      </c>
    </row>
    <row r="50" spans="1:2" x14ac:dyDescent="0.3">
      <c r="A50" s="10">
        <v>39387</v>
      </c>
      <c r="B50">
        <v>6</v>
      </c>
    </row>
    <row r="51" spans="1:2" x14ac:dyDescent="0.3">
      <c r="A51" s="10">
        <v>39417</v>
      </c>
      <c r="B51">
        <v>5</v>
      </c>
    </row>
    <row r="52" spans="1:2" x14ac:dyDescent="0.3">
      <c r="A52" s="10">
        <v>39448</v>
      </c>
      <c r="B52">
        <v>0</v>
      </c>
    </row>
    <row r="53" spans="1:2" x14ac:dyDescent="0.3">
      <c r="A53" s="10">
        <v>39479</v>
      </c>
      <c r="B53">
        <v>12</v>
      </c>
    </row>
    <row r="54" spans="1:2" x14ac:dyDescent="0.3">
      <c r="A54" s="10">
        <v>39508</v>
      </c>
      <c r="B54">
        <v>7</v>
      </c>
    </row>
    <row r="55" spans="1:2" x14ac:dyDescent="0.3">
      <c r="A55" s="10">
        <v>39539</v>
      </c>
      <c r="B55">
        <v>9</v>
      </c>
    </row>
    <row r="56" spans="1:2" x14ac:dyDescent="0.3">
      <c r="A56" s="10">
        <v>39569</v>
      </c>
      <c r="B56">
        <v>12</v>
      </c>
    </row>
    <row r="57" spans="1:2" x14ac:dyDescent="0.3">
      <c r="A57" s="10">
        <v>39600</v>
      </c>
      <c r="B57">
        <v>4</v>
      </c>
    </row>
    <row r="58" spans="1:2" x14ac:dyDescent="0.3">
      <c r="A58" s="10">
        <v>39630</v>
      </c>
      <c r="B58">
        <v>11</v>
      </c>
    </row>
    <row r="59" spans="1:2" x14ac:dyDescent="0.3">
      <c r="A59" s="10">
        <v>39661</v>
      </c>
      <c r="B59">
        <v>7</v>
      </c>
    </row>
    <row r="60" spans="1:2" x14ac:dyDescent="0.3">
      <c r="A60" s="10">
        <v>39692</v>
      </c>
      <c r="B60">
        <v>8</v>
      </c>
    </row>
    <row r="61" spans="1:2" x14ac:dyDescent="0.3">
      <c r="A61" s="10">
        <v>39722</v>
      </c>
      <c r="B61">
        <v>0</v>
      </c>
    </row>
    <row r="62" spans="1:2" x14ac:dyDescent="0.3">
      <c r="A62" s="10">
        <v>39753</v>
      </c>
      <c r="B62">
        <v>4</v>
      </c>
    </row>
    <row r="63" spans="1:2" x14ac:dyDescent="0.3">
      <c r="A63" s="10">
        <v>39783</v>
      </c>
      <c r="B63">
        <v>7</v>
      </c>
    </row>
    <row r="64" spans="1:2" x14ac:dyDescent="0.3">
      <c r="A64" s="10">
        <v>39814</v>
      </c>
      <c r="B64">
        <v>4</v>
      </c>
    </row>
    <row r="65" spans="1:2" x14ac:dyDescent="0.3">
      <c r="A65" s="10">
        <v>39845</v>
      </c>
      <c r="B65">
        <v>7</v>
      </c>
    </row>
    <row r="66" spans="1:2" x14ac:dyDescent="0.3">
      <c r="A66" s="10">
        <v>39873</v>
      </c>
      <c r="B66">
        <v>6</v>
      </c>
    </row>
    <row r="67" spans="1:2" x14ac:dyDescent="0.3">
      <c r="A67" s="10">
        <v>39904</v>
      </c>
      <c r="B67">
        <v>3</v>
      </c>
    </row>
    <row r="68" spans="1:2" x14ac:dyDescent="0.3">
      <c r="A68" s="10">
        <v>39934</v>
      </c>
      <c r="B68">
        <v>6</v>
      </c>
    </row>
    <row r="69" spans="1:2" x14ac:dyDescent="0.3">
      <c r="A69" s="10">
        <v>39965</v>
      </c>
      <c r="B69">
        <v>7</v>
      </c>
    </row>
    <row r="70" spans="1:2" x14ac:dyDescent="0.3">
      <c r="A70" s="10">
        <v>39995</v>
      </c>
      <c r="B70">
        <v>9</v>
      </c>
    </row>
    <row r="71" spans="1:2" x14ac:dyDescent="0.3">
      <c r="A71" s="10">
        <v>40026</v>
      </c>
      <c r="B71">
        <v>5</v>
      </c>
    </row>
    <row r="72" spans="1:2" x14ac:dyDescent="0.3">
      <c r="A72" s="10">
        <v>40057</v>
      </c>
      <c r="B72">
        <v>7</v>
      </c>
    </row>
    <row r="73" spans="1:2" x14ac:dyDescent="0.3">
      <c r="A73" s="10">
        <v>40087</v>
      </c>
      <c r="B73">
        <v>4</v>
      </c>
    </row>
    <row r="74" spans="1:2" x14ac:dyDescent="0.3">
      <c r="A74" s="10">
        <v>40118</v>
      </c>
      <c r="B74">
        <v>3</v>
      </c>
    </row>
    <row r="75" spans="1:2" x14ac:dyDescent="0.3">
      <c r="A75" s="10">
        <v>40148</v>
      </c>
      <c r="B75">
        <v>11</v>
      </c>
    </row>
    <row r="76" spans="1:2" x14ac:dyDescent="0.3">
      <c r="A76" s="10">
        <v>40179</v>
      </c>
      <c r="B76">
        <v>4</v>
      </c>
    </row>
    <row r="77" spans="1:2" x14ac:dyDescent="0.3">
      <c r="A77" s="10">
        <v>40210</v>
      </c>
      <c r="B77">
        <v>4</v>
      </c>
    </row>
    <row r="78" spans="1:2" x14ac:dyDescent="0.3">
      <c r="A78" s="10">
        <v>40238</v>
      </c>
      <c r="B78">
        <v>3</v>
      </c>
    </row>
    <row r="79" spans="1:2" x14ac:dyDescent="0.3">
      <c r="A79" s="10">
        <v>40269</v>
      </c>
      <c r="B79">
        <v>7</v>
      </c>
    </row>
    <row r="80" spans="1:2" x14ac:dyDescent="0.3">
      <c r="A80" s="10">
        <v>40299</v>
      </c>
      <c r="B80">
        <v>8</v>
      </c>
    </row>
    <row r="81" spans="1:2" x14ac:dyDescent="0.3">
      <c r="A81" s="10">
        <v>40330</v>
      </c>
      <c r="B81">
        <v>5</v>
      </c>
    </row>
    <row r="82" spans="1:2" x14ac:dyDescent="0.3">
      <c r="A82" s="10">
        <v>40360</v>
      </c>
      <c r="B82">
        <v>11</v>
      </c>
    </row>
    <row r="83" spans="1:2" x14ac:dyDescent="0.3">
      <c r="A83" s="10">
        <v>40391</v>
      </c>
      <c r="B83">
        <v>8</v>
      </c>
    </row>
    <row r="84" spans="1:2" x14ac:dyDescent="0.3">
      <c r="A84" s="10">
        <v>40422</v>
      </c>
      <c r="B84">
        <v>0</v>
      </c>
    </row>
    <row r="85" spans="1:2" x14ac:dyDescent="0.3">
      <c r="A85" s="10">
        <v>40452</v>
      </c>
      <c r="B85">
        <v>5</v>
      </c>
    </row>
    <row r="86" spans="1:2" x14ac:dyDescent="0.3">
      <c r="A86" s="10">
        <v>40483</v>
      </c>
      <c r="B86">
        <v>4</v>
      </c>
    </row>
    <row r="87" spans="1:2" x14ac:dyDescent="0.3">
      <c r="A87" s="10">
        <v>40513</v>
      </c>
      <c r="B87">
        <v>9</v>
      </c>
    </row>
    <row r="88" spans="1:2" x14ac:dyDescent="0.3">
      <c r="A88" s="10">
        <v>40544</v>
      </c>
      <c r="B88">
        <v>2</v>
      </c>
    </row>
    <row r="89" spans="1:2" x14ac:dyDescent="0.3">
      <c r="A89" s="10">
        <v>40575</v>
      </c>
      <c r="B89">
        <v>3</v>
      </c>
    </row>
    <row r="90" spans="1:2" x14ac:dyDescent="0.3">
      <c r="A90" s="10">
        <v>40603</v>
      </c>
      <c r="B90">
        <v>3</v>
      </c>
    </row>
    <row r="91" spans="1:2" x14ac:dyDescent="0.3">
      <c r="A91" s="10">
        <v>40634</v>
      </c>
      <c r="B91">
        <v>5</v>
      </c>
    </row>
    <row r="92" spans="1:2" x14ac:dyDescent="0.3">
      <c r="A92" s="10">
        <v>40664</v>
      </c>
      <c r="B92">
        <v>3</v>
      </c>
    </row>
    <row r="93" spans="1:2" x14ac:dyDescent="0.3">
      <c r="A93" s="10">
        <v>40695</v>
      </c>
      <c r="B93">
        <v>9</v>
      </c>
    </row>
    <row r="94" spans="1:2" x14ac:dyDescent="0.3">
      <c r="A94" s="10">
        <v>40725</v>
      </c>
      <c r="B94">
        <v>11</v>
      </c>
    </row>
    <row r="95" spans="1:2" x14ac:dyDescent="0.3">
      <c r="A95" s="10">
        <v>40756</v>
      </c>
      <c r="B95">
        <v>7</v>
      </c>
    </row>
    <row r="96" spans="1:2" x14ac:dyDescent="0.3">
      <c r="A96" s="10">
        <v>40787</v>
      </c>
      <c r="B96">
        <v>4</v>
      </c>
    </row>
    <row r="97" spans="1:2" x14ac:dyDescent="0.3">
      <c r="A97" s="10">
        <v>40817</v>
      </c>
      <c r="B97">
        <v>6</v>
      </c>
    </row>
    <row r="98" spans="1:2" x14ac:dyDescent="0.3">
      <c r="A98" s="10">
        <v>40848</v>
      </c>
      <c r="B98">
        <v>5</v>
      </c>
    </row>
    <row r="99" spans="1:2" x14ac:dyDescent="0.3">
      <c r="A99" s="10">
        <v>40878</v>
      </c>
      <c r="B99">
        <v>6</v>
      </c>
    </row>
    <row r="100" spans="1:2" x14ac:dyDescent="0.3">
      <c r="A100" s="10">
        <v>40909</v>
      </c>
      <c r="B100">
        <v>3</v>
      </c>
    </row>
    <row r="101" spans="1:2" x14ac:dyDescent="0.3">
      <c r="A101" s="10">
        <v>40940</v>
      </c>
      <c r="B101">
        <v>4</v>
      </c>
    </row>
    <row r="102" spans="1:2" x14ac:dyDescent="0.3">
      <c r="A102" s="10">
        <v>40969</v>
      </c>
      <c r="B102">
        <v>5</v>
      </c>
    </row>
    <row r="103" spans="1:2" x14ac:dyDescent="0.3">
      <c r="A103" s="10">
        <v>41000</v>
      </c>
      <c r="B103">
        <v>6</v>
      </c>
    </row>
    <row r="104" spans="1:2" x14ac:dyDescent="0.3">
      <c r="A104" s="10">
        <v>41030</v>
      </c>
      <c r="B104">
        <v>9</v>
      </c>
    </row>
    <row r="105" spans="1:2" x14ac:dyDescent="0.3">
      <c r="A105" s="10">
        <v>41061</v>
      </c>
      <c r="B105">
        <v>13</v>
      </c>
    </row>
    <row r="106" spans="1:2" x14ac:dyDescent="0.3">
      <c r="A106" s="10">
        <v>41091</v>
      </c>
      <c r="B106">
        <v>12</v>
      </c>
    </row>
    <row r="107" spans="1:2" x14ac:dyDescent="0.3">
      <c r="A107" s="10">
        <v>41122</v>
      </c>
      <c r="B107">
        <v>13</v>
      </c>
    </row>
    <row r="108" spans="1:2" x14ac:dyDescent="0.3">
      <c r="A108" s="10">
        <v>41153</v>
      </c>
      <c r="B108">
        <v>7</v>
      </c>
    </row>
    <row r="109" spans="1:2" x14ac:dyDescent="0.3">
      <c r="A109" s="10">
        <v>41183</v>
      </c>
      <c r="B109">
        <v>3</v>
      </c>
    </row>
    <row r="110" spans="1:2" x14ac:dyDescent="0.3">
      <c r="A110" s="10">
        <v>41214</v>
      </c>
      <c r="B110">
        <v>3</v>
      </c>
    </row>
    <row r="111" spans="1:2" x14ac:dyDescent="0.3">
      <c r="A111" s="10">
        <v>41244</v>
      </c>
      <c r="B111">
        <v>13</v>
      </c>
    </row>
    <row r="112" spans="1:2" x14ac:dyDescent="0.3">
      <c r="A112" s="10">
        <v>41275</v>
      </c>
      <c r="B112">
        <v>2</v>
      </c>
    </row>
    <row r="113" spans="1:2" x14ac:dyDescent="0.3">
      <c r="A113" s="10">
        <v>41306</v>
      </c>
      <c r="B113">
        <v>4</v>
      </c>
    </row>
    <row r="114" spans="1:2" x14ac:dyDescent="0.3">
      <c r="A114" s="10">
        <v>41334</v>
      </c>
      <c r="B114">
        <v>4</v>
      </c>
    </row>
    <row r="115" spans="1:2" x14ac:dyDescent="0.3">
      <c r="A115" s="10">
        <v>41365</v>
      </c>
      <c r="B115">
        <v>6</v>
      </c>
    </row>
    <row r="116" spans="1:2" x14ac:dyDescent="0.3">
      <c r="A116" s="10">
        <v>41395</v>
      </c>
      <c r="B116">
        <v>5</v>
      </c>
    </row>
    <row r="117" spans="1:2" x14ac:dyDescent="0.3">
      <c r="A117" s="10">
        <v>41426</v>
      </c>
      <c r="B117">
        <v>8</v>
      </c>
    </row>
    <row r="118" spans="1:2" x14ac:dyDescent="0.3">
      <c r="A118" s="10">
        <v>41456</v>
      </c>
      <c r="B118">
        <v>11</v>
      </c>
    </row>
    <row r="119" spans="1:2" x14ac:dyDescent="0.3">
      <c r="A119" s="10">
        <v>41487</v>
      </c>
      <c r="B119">
        <v>13</v>
      </c>
    </row>
    <row r="120" spans="1:2" x14ac:dyDescent="0.3">
      <c r="A120" s="10">
        <v>41518</v>
      </c>
      <c r="B120">
        <v>3</v>
      </c>
    </row>
    <row r="121" spans="1:2" x14ac:dyDescent="0.3">
      <c r="A121" s="10">
        <v>41548</v>
      </c>
      <c r="B121">
        <v>3</v>
      </c>
    </row>
    <row r="122" spans="1:2" x14ac:dyDescent="0.3">
      <c r="A122" s="10">
        <v>41579</v>
      </c>
      <c r="B122">
        <v>4</v>
      </c>
    </row>
    <row r="123" spans="1:2" x14ac:dyDescent="0.3">
      <c r="A123" s="10">
        <v>41609</v>
      </c>
      <c r="B123">
        <v>12</v>
      </c>
    </row>
    <row r="124" spans="1:2" x14ac:dyDescent="0.3">
      <c r="A124" s="10">
        <v>41640</v>
      </c>
      <c r="B124">
        <v>7</v>
      </c>
    </row>
    <row r="125" spans="1:2" x14ac:dyDescent="0.3">
      <c r="A125" s="10">
        <v>41671</v>
      </c>
      <c r="B125">
        <v>7</v>
      </c>
    </row>
    <row r="126" spans="1:2" x14ac:dyDescent="0.3">
      <c r="A126" s="10">
        <v>41699</v>
      </c>
      <c r="B126">
        <v>4</v>
      </c>
    </row>
    <row r="127" spans="1:2" x14ac:dyDescent="0.3">
      <c r="A127" s="10">
        <v>41730</v>
      </c>
      <c r="B127">
        <v>6</v>
      </c>
    </row>
    <row r="128" spans="1:2" x14ac:dyDescent="0.3">
      <c r="A128" s="10">
        <v>41760</v>
      </c>
      <c r="B128">
        <v>6</v>
      </c>
    </row>
    <row r="129" spans="1:2" x14ac:dyDescent="0.3">
      <c r="A129" s="10">
        <v>41791</v>
      </c>
      <c r="B129">
        <v>12</v>
      </c>
    </row>
    <row r="130" spans="1:2" x14ac:dyDescent="0.3">
      <c r="A130" s="10">
        <v>41821</v>
      </c>
      <c r="B130">
        <v>8</v>
      </c>
    </row>
    <row r="131" spans="1:2" x14ac:dyDescent="0.3">
      <c r="A131" s="10">
        <v>41852</v>
      </c>
      <c r="B131">
        <v>6</v>
      </c>
    </row>
    <row r="132" spans="1:2" x14ac:dyDescent="0.3">
      <c r="A132" s="10">
        <v>41883</v>
      </c>
      <c r="B132">
        <v>4</v>
      </c>
    </row>
    <row r="133" spans="1:2" x14ac:dyDescent="0.3">
      <c r="A133" s="10">
        <v>41913</v>
      </c>
      <c r="B133">
        <v>2</v>
      </c>
    </row>
    <row r="134" spans="1:2" x14ac:dyDescent="0.3">
      <c r="A134" s="10">
        <v>41944</v>
      </c>
      <c r="B134">
        <v>4</v>
      </c>
    </row>
    <row r="135" spans="1:2" x14ac:dyDescent="0.3">
      <c r="A135" s="10">
        <v>41974</v>
      </c>
      <c r="B135">
        <v>9</v>
      </c>
    </row>
    <row r="136" spans="1:2" x14ac:dyDescent="0.3">
      <c r="A136" s="10">
        <v>42005</v>
      </c>
      <c r="B136">
        <v>6</v>
      </c>
    </row>
    <row r="137" spans="1:2" x14ac:dyDescent="0.3">
      <c r="A137" s="10">
        <v>42036</v>
      </c>
      <c r="B137">
        <v>3</v>
      </c>
    </row>
    <row r="138" spans="1:2" x14ac:dyDescent="0.3">
      <c r="A138" s="10">
        <v>42064</v>
      </c>
      <c r="B138">
        <v>3</v>
      </c>
    </row>
    <row r="139" spans="1:2" x14ac:dyDescent="0.3">
      <c r="A139" s="10">
        <v>42095</v>
      </c>
      <c r="B139">
        <v>6</v>
      </c>
    </row>
    <row r="140" spans="1:2" x14ac:dyDescent="0.3">
      <c r="A140" s="10">
        <v>42125</v>
      </c>
      <c r="B140">
        <v>4</v>
      </c>
    </row>
    <row r="141" spans="1:2" x14ac:dyDescent="0.3">
      <c r="A141" s="10">
        <v>42156</v>
      </c>
      <c r="B141">
        <v>7</v>
      </c>
    </row>
    <row r="142" spans="1:2" x14ac:dyDescent="0.3">
      <c r="A142" s="10">
        <v>42186</v>
      </c>
      <c r="B142">
        <v>12</v>
      </c>
    </row>
    <row r="143" spans="1:2" x14ac:dyDescent="0.3">
      <c r="A143" s="10">
        <v>42217</v>
      </c>
      <c r="B143">
        <v>7</v>
      </c>
    </row>
    <row r="144" spans="1:2" x14ac:dyDescent="0.3">
      <c r="A144" s="10">
        <v>42248</v>
      </c>
      <c r="B144">
        <v>6</v>
      </c>
    </row>
    <row r="145" spans="1:2" x14ac:dyDescent="0.3">
      <c r="A145" s="10">
        <v>42278</v>
      </c>
      <c r="B145">
        <v>5</v>
      </c>
    </row>
    <row r="146" spans="1:2" x14ac:dyDescent="0.3">
      <c r="A146" s="10">
        <v>42309</v>
      </c>
      <c r="B146">
        <v>6</v>
      </c>
    </row>
    <row r="147" spans="1:2" x14ac:dyDescent="0.3">
      <c r="A147" s="10">
        <v>42339</v>
      </c>
      <c r="B147">
        <v>14</v>
      </c>
    </row>
    <row r="148" spans="1:2" x14ac:dyDescent="0.3">
      <c r="A148" s="10">
        <v>42370</v>
      </c>
      <c r="B148">
        <v>7</v>
      </c>
    </row>
    <row r="149" spans="1:2" x14ac:dyDescent="0.3">
      <c r="A149" s="10">
        <v>42401</v>
      </c>
      <c r="B149">
        <v>6</v>
      </c>
    </row>
    <row r="150" spans="1:2" x14ac:dyDescent="0.3">
      <c r="A150" s="10">
        <v>42430</v>
      </c>
      <c r="B150">
        <v>4</v>
      </c>
    </row>
    <row r="151" spans="1:2" x14ac:dyDescent="0.3">
      <c r="A151" s="10">
        <v>42461</v>
      </c>
      <c r="B151">
        <v>5</v>
      </c>
    </row>
    <row r="152" spans="1:2" x14ac:dyDescent="0.3">
      <c r="A152" s="10">
        <v>42491</v>
      </c>
      <c r="B152">
        <v>5</v>
      </c>
    </row>
    <row r="153" spans="1:2" x14ac:dyDescent="0.3">
      <c r="A153" s="10">
        <v>42522</v>
      </c>
      <c r="B153">
        <v>9</v>
      </c>
    </row>
    <row r="154" spans="1:2" x14ac:dyDescent="0.3">
      <c r="A154" s="10">
        <v>42552</v>
      </c>
      <c r="B154">
        <v>10</v>
      </c>
    </row>
    <row r="155" spans="1:2" x14ac:dyDescent="0.3">
      <c r="A155" s="10">
        <v>42583</v>
      </c>
      <c r="B155">
        <v>8</v>
      </c>
    </row>
    <row r="156" spans="1:2" x14ac:dyDescent="0.3">
      <c r="A156" s="10">
        <v>42614</v>
      </c>
      <c r="B156">
        <v>4</v>
      </c>
    </row>
    <row r="157" spans="1:2" x14ac:dyDescent="0.3">
      <c r="A157" s="10">
        <v>42644</v>
      </c>
      <c r="B157">
        <v>3</v>
      </c>
    </row>
    <row r="158" spans="1:2" x14ac:dyDescent="0.3">
      <c r="A158" s="10">
        <v>42675</v>
      </c>
      <c r="B158">
        <v>6</v>
      </c>
    </row>
    <row r="159" spans="1:2" x14ac:dyDescent="0.3">
      <c r="A159" s="10">
        <v>42705</v>
      </c>
      <c r="B159">
        <v>17</v>
      </c>
    </row>
    <row r="160" spans="1:2" x14ac:dyDescent="0.3">
      <c r="A160" s="10">
        <v>42736</v>
      </c>
      <c r="B160">
        <v>7</v>
      </c>
    </row>
    <row r="161" spans="1:7" x14ac:dyDescent="0.3">
      <c r="A161" s="10">
        <v>42767</v>
      </c>
      <c r="B161">
        <v>5</v>
      </c>
    </row>
    <row r="162" spans="1:7" x14ac:dyDescent="0.3">
      <c r="A162" s="10">
        <v>42795</v>
      </c>
      <c r="B162">
        <v>4</v>
      </c>
    </row>
    <row r="163" spans="1:7" x14ac:dyDescent="0.3">
      <c r="A163" s="10">
        <v>42826</v>
      </c>
      <c r="B163">
        <v>3</v>
      </c>
    </row>
    <row r="164" spans="1:7" x14ac:dyDescent="0.3">
      <c r="A164" s="10">
        <v>42856</v>
      </c>
      <c r="B164">
        <v>7</v>
      </c>
    </row>
    <row r="165" spans="1:7" x14ac:dyDescent="0.3">
      <c r="A165" s="10">
        <v>42887</v>
      </c>
      <c r="B165">
        <v>13</v>
      </c>
    </row>
    <row r="166" spans="1:7" x14ac:dyDescent="0.3">
      <c r="A166" s="10">
        <v>42917</v>
      </c>
      <c r="B166">
        <v>11</v>
      </c>
    </row>
    <row r="167" spans="1:7" x14ac:dyDescent="0.3">
      <c r="A167" s="10">
        <v>42948</v>
      </c>
      <c r="B167">
        <v>9</v>
      </c>
    </row>
    <row r="168" spans="1:7" x14ac:dyDescent="0.3">
      <c r="A168" s="10">
        <v>42979</v>
      </c>
      <c r="B168">
        <v>5</v>
      </c>
    </row>
    <row r="169" spans="1:7" x14ac:dyDescent="0.3">
      <c r="A169" s="10">
        <v>43009</v>
      </c>
      <c r="B169">
        <v>6</v>
      </c>
    </row>
    <row r="170" spans="1:7" x14ac:dyDescent="0.3">
      <c r="A170" s="10">
        <v>43040</v>
      </c>
      <c r="B170">
        <v>5</v>
      </c>
    </row>
    <row r="171" spans="1:7" x14ac:dyDescent="0.3">
      <c r="A171" s="15">
        <v>43070</v>
      </c>
      <c r="B171" s="16">
        <v>17</v>
      </c>
      <c r="C171" s="16"/>
      <c r="D171" s="16"/>
      <c r="E171" s="16"/>
    </row>
    <row r="172" spans="1:7" x14ac:dyDescent="0.3">
      <c r="A172" s="10">
        <v>43101</v>
      </c>
      <c r="B172">
        <v>7</v>
      </c>
      <c r="C172" t="s">
        <v>208</v>
      </c>
      <c r="D172" s="4" t="s">
        <v>199</v>
      </c>
      <c r="E172" s="4" t="s">
        <v>200</v>
      </c>
      <c r="F172" s="4" t="s">
        <v>201</v>
      </c>
      <c r="G172" s="4" t="s">
        <v>231</v>
      </c>
    </row>
    <row r="173" spans="1:7" x14ac:dyDescent="0.3">
      <c r="A173" s="10">
        <v>43132</v>
      </c>
      <c r="B173">
        <v>5</v>
      </c>
      <c r="D173" s="4">
        <f>MAX(B172:B235)</f>
        <v>22</v>
      </c>
      <c r="E173" s="4">
        <f>MIN(B172:B235)</f>
        <v>4</v>
      </c>
      <c r="F173" s="4">
        <f>AVERAGE(B172:B235)</f>
        <v>9.375</v>
      </c>
      <c r="G173" s="4">
        <f>STDEV(B172:B235)</f>
        <v>3.7564758898615485</v>
      </c>
    </row>
    <row r="174" spans="1:7" x14ac:dyDescent="0.3">
      <c r="A174" s="10">
        <v>43160</v>
      </c>
      <c r="B174">
        <v>7</v>
      </c>
    </row>
    <row r="175" spans="1:7" x14ac:dyDescent="0.3">
      <c r="A175" s="10">
        <v>43191</v>
      </c>
      <c r="B175">
        <v>7</v>
      </c>
    </row>
    <row r="176" spans="1:7" x14ac:dyDescent="0.3">
      <c r="A176" s="10">
        <v>43221</v>
      </c>
      <c r="B176">
        <v>9</v>
      </c>
    </row>
    <row r="177" spans="1:2" x14ac:dyDescent="0.3">
      <c r="A177" s="10">
        <v>43252</v>
      </c>
      <c r="B177">
        <v>9</v>
      </c>
    </row>
    <row r="178" spans="1:2" x14ac:dyDescent="0.3">
      <c r="A178" s="10">
        <v>43282</v>
      </c>
      <c r="B178">
        <v>11</v>
      </c>
    </row>
    <row r="179" spans="1:2" x14ac:dyDescent="0.3">
      <c r="A179" s="10">
        <v>43313</v>
      </c>
      <c r="B179">
        <v>11</v>
      </c>
    </row>
    <row r="180" spans="1:2" x14ac:dyDescent="0.3">
      <c r="A180" s="10">
        <v>43344</v>
      </c>
      <c r="B180">
        <v>7</v>
      </c>
    </row>
    <row r="181" spans="1:2" x14ac:dyDescent="0.3">
      <c r="A181" s="10">
        <v>43374</v>
      </c>
      <c r="B181">
        <v>7</v>
      </c>
    </row>
    <row r="182" spans="1:2" x14ac:dyDescent="0.3">
      <c r="A182" s="10">
        <v>43405</v>
      </c>
      <c r="B182">
        <v>9</v>
      </c>
    </row>
    <row r="183" spans="1:2" x14ac:dyDescent="0.3">
      <c r="A183" s="10">
        <v>43435</v>
      </c>
      <c r="B183">
        <v>19</v>
      </c>
    </row>
    <row r="184" spans="1:2" x14ac:dyDescent="0.3">
      <c r="A184" s="10">
        <v>43466</v>
      </c>
      <c r="B184">
        <v>7</v>
      </c>
    </row>
    <row r="185" spans="1:2" x14ac:dyDescent="0.3">
      <c r="A185" s="10">
        <v>43497</v>
      </c>
      <c r="B185">
        <v>4</v>
      </c>
    </row>
    <row r="186" spans="1:2" x14ac:dyDescent="0.3">
      <c r="A186" s="10">
        <v>43525</v>
      </c>
      <c r="B186">
        <v>6</v>
      </c>
    </row>
    <row r="187" spans="1:2" x14ac:dyDescent="0.3">
      <c r="A187" s="10">
        <v>43556</v>
      </c>
      <c r="B187">
        <v>6</v>
      </c>
    </row>
    <row r="188" spans="1:2" x14ac:dyDescent="0.3">
      <c r="A188" s="10">
        <v>43586</v>
      </c>
      <c r="B188">
        <v>9</v>
      </c>
    </row>
    <row r="189" spans="1:2" x14ac:dyDescent="0.3">
      <c r="A189" s="10">
        <v>43617</v>
      </c>
      <c r="B189">
        <v>14</v>
      </c>
    </row>
    <row r="190" spans="1:2" x14ac:dyDescent="0.3">
      <c r="A190" s="10">
        <v>43647</v>
      </c>
      <c r="B190">
        <v>10</v>
      </c>
    </row>
    <row r="191" spans="1:2" x14ac:dyDescent="0.3">
      <c r="A191" s="10">
        <v>43678</v>
      </c>
      <c r="B191">
        <v>10</v>
      </c>
    </row>
    <row r="192" spans="1:2" x14ac:dyDescent="0.3">
      <c r="A192" s="10">
        <v>43709</v>
      </c>
      <c r="B192">
        <v>5</v>
      </c>
    </row>
    <row r="193" spans="1:2" x14ac:dyDescent="0.3">
      <c r="A193" s="10">
        <v>43739</v>
      </c>
      <c r="B193">
        <v>7</v>
      </c>
    </row>
    <row r="194" spans="1:2" x14ac:dyDescent="0.3">
      <c r="A194" s="10">
        <v>43770</v>
      </c>
      <c r="B194">
        <v>8</v>
      </c>
    </row>
    <row r="195" spans="1:2" x14ac:dyDescent="0.3">
      <c r="A195" s="10">
        <v>43800</v>
      </c>
      <c r="B195">
        <v>18</v>
      </c>
    </row>
    <row r="196" spans="1:2" x14ac:dyDescent="0.3">
      <c r="A196" s="10">
        <v>43831</v>
      </c>
      <c r="B196">
        <v>6</v>
      </c>
    </row>
    <row r="197" spans="1:2" x14ac:dyDescent="0.3">
      <c r="A197" s="10">
        <v>43862</v>
      </c>
      <c r="B197">
        <v>4</v>
      </c>
    </row>
    <row r="198" spans="1:2" x14ac:dyDescent="0.3">
      <c r="A198" s="10">
        <v>43891</v>
      </c>
      <c r="B198">
        <v>6</v>
      </c>
    </row>
    <row r="199" spans="1:2" x14ac:dyDescent="0.3">
      <c r="A199" s="10">
        <v>43922</v>
      </c>
      <c r="B199">
        <v>8</v>
      </c>
    </row>
    <row r="200" spans="1:2" x14ac:dyDescent="0.3">
      <c r="A200" s="10">
        <v>43952</v>
      </c>
      <c r="B200">
        <v>9</v>
      </c>
    </row>
    <row r="201" spans="1:2" x14ac:dyDescent="0.3">
      <c r="A201" s="10">
        <v>43983</v>
      </c>
      <c r="B201">
        <v>8</v>
      </c>
    </row>
    <row r="202" spans="1:2" x14ac:dyDescent="0.3">
      <c r="A202" s="10">
        <v>44013</v>
      </c>
      <c r="B202">
        <v>12</v>
      </c>
    </row>
    <row r="203" spans="1:2" x14ac:dyDescent="0.3">
      <c r="A203" s="10">
        <v>44044</v>
      </c>
      <c r="B203">
        <v>13</v>
      </c>
    </row>
    <row r="204" spans="1:2" x14ac:dyDescent="0.3">
      <c r="A204" s="10">
        <v>44075</v>
      </c>
      <c r="B204">
        <v>9</v>
      </c>
    </row>
    <row r="205" spans="1:2" x14ac:dyDescent="0.3">
      <c r="A205" s="10">
        <v>44105</v>
      </c>
      <c r="B205">
        <v>7</v>
      </c>
    </row>
    <row r="206" spans="1:2" x14ac:dyDescent="0.3">
      <c r="A206" s="10">
        <v>44136</v>
      </c>
      <c r="B206">
        <v>7</v>
      </c>
    </row>
    <row r="207" spans="1:2" x14ac:dyDescent="0.3">
      <c r="A207" s="10">
        <v>44166</v>
      </c>
      <c r="B207">
        <v>15</v>
      </c>
    </row>
    <row r="208" spans="1:2" x14ac:dyDescent="0.3">
      <c r="A208" s="10">
        <v>44197</v>
      </c>
      <c r="B208">
        <v>7</v>
      </c>
    </row>
    <row r="209" spans="1:2" x14ac:dyDescent="0.3">
      <c r="A209" s="10">
        <v>44228</v>
      </c>
      <c r="B209">
        <v>7</v>
      </c>
    </row>
    <row r="210" spans="1:2" x14ac:dyDescent="0.3">
      <c r="A210" s="10">
        <v>44256</v>
      </c>
      <c r="B210">
        <v>6</v>
      </c>
    </row>
    <row r="211" spans="1:2" x14ac:dyDescent="0.3">
      <c r="A211" s="10">
        <v>44287</v>
      </c>
      <c r="B211">
        <v>7</v>
      </c>
    </row>
    <row r="212" spans="1:2" x14ac:dyDescent="0.3">
      <c r="A212" s="10">
        <v>44317</v>
      </c>
      <c r="B212">
        <v>9</v>
      </c>
    </row>
    <row r="213" spans="1:2" x14ac:dyDescent="0.3">
      <c r="A213" s="10">
        <v>44348</v>
      </c>
      <c r="B213">
        <v>16</v>
      </c>
    </row>
    <row r="214" spans="1:2" x14ac:dyDescent="0.3">
      <c r="A214" s="10">
        <v>44378</v>
      </c>
      <c r="B214">
        <v>11</v>
      </c>
    </row>
    <row r="215" spans="1:2" x14ac:dyDescent="0.3">
      <c r="A215" s="10">
        <v>44409</v>
      </c>
      <c r="B215">
        <v>9</v>
      </c>
    </row>
    <row r="216" spans="1:2" x14ac:dyDescent="0.3">
      <c r="A216" s="10">
        <v>44440</v>
      </c>
      <c r="B216">
        <v>12</v>
      </c>
    </row>
    <row r="217" spans="1:2" x14ac:dyDescent="0.3">
      <c r="A217" s="10">
        <v>44470</v>
      </c>
      <c r="B217">
        <v>7</v>
      </c>
    </row>
    <row r="218" spans="1:2" x14ac:dyDescent="0.3">
      <c r="A218" s="10">
        <v>44501</v>
      </c>
      <c r="B218">
        <v>4</v>
      </c>
    </row>
    <row r="219" spans="1:2" x14ac:dyDescent="0.3">
      <c r="A219" s="10">
        <v>44531</v>
      </c>
      <c r="B219">
        <v>16</v>
      </c>
    </row>
    <row r="220" spans="1:2" x14ac:dyDescent="0.3">
      <c r="A220" s="10">
        <v>44562</v>
      </c>
      <c r="B220">
        <v>8</v>
      </c>
    </row>
    <row r="221" spans="1:2" x14ac:dyDescent="0.3">
      <c r="A221" s="10">
        <v>44593</v>
      </c>
      <c r="B221">
        <v>8</v>
      </c>
    </row>
    <row r="222" spans="1:2" x14ac:dyDescent="0.3">
      <c r="A222" s="10">
        <v>44621</v>
      </c>
      <c r="B222">
        <v>8</v>
      </c>
    </row>
    <row r="223" spans="1:2" x14ac:dyDescent="0.3">
      <c r="A223" s="10">
        <v>44652</v>
      </c>
      <c r="B223">
        <v>7</v>
      </c>
    </row>
    <row r="224" spans="1:2" x14ac:dyDescent="0.3">
      <c r="A224" s="10">
        <v>44682</v>
      </c>
      <c r="B224">
        <v>10</v>
      </c>
    </row>
    <row r="225" spans="1:2" x14ac:dyDescent="0.3">
      <c r="A225" s="10">
        <v>44713</v>
      </c>
      <c r="B225">
        <v>15</v>
      </c>
    </row>
    <row r="226" spans="1:2" x14ac:dyDescent="0.3">
      <c r="A226" s="10">
        <v>44743</v>
      </c>
      <c r="B226">
        <v>15</v>
      </c>
    </row>
    <row r="227" spans="1:2" x14ac:dyDescent="0.3">
      <c r="A227" s="10">
        <v>44774</v>
      </c>
      <c r="B227">
        <v>14</v>
      </c>
    </row>
    <row r="228" spans="1:2" x14ac:dyDescent="0.3">
      <c r="A228" s="10">
        <v>44805</v>
      </c>
      <c r="B228">
        <v>6</v>
      </c>
    </row>
    <row r="229" spans="1:2" x14ac:dyDescent="0.3">
      <c r="A229" s="10">
        <v>44835</v>
      </c>
      <c r="B229">
        <v>8</v>
      </c>
    </row>
    <row r="230" spans="1:2" x14ac:dyDescent="0.3">
      <c r="A230" s="10">
        <v>44866</v>
      </c>
      <c r="B230">
        <v>11</v>
      </c>
    </row>
    <row r="231" spans="1:2" x14ac:dyDescent="0.3">
      <c r="A231" s="10">
        <v>44896</v>
      </c>
      <c r="B231">
        <v>22</v>
      </c>
    </row>
    <row r="232" spans="1:2" x14ac:dyDescent="0.3">
      <c r="A232" s="10">
        <v>44927</v>
      </c>
      <c r="B232">
        <v>12</v>
      </c>
    </row>
    <row r="233" spans="1:2" x14ac:dyDescent="0.3">
      <c r="A233" s="10">
        <v>44958</v>
      </c>
      <c r="B233">
        <v>8</v>
      </c>
    </row>
    <row r="234" spans="1:2" x14ac:dyDescent="0.3">
      <c r="A234" s="10">
        <v>44986</v>
      </c>
      <c r="B234">
        <v>10</v>
      </c>
    </row>
    <row r="235" spans="1:2" x14ac:dyDescent="0.3">
      <c r="A235" s="10">
        <v>45017</v>
      </c>
      <c r="B235">
        <v>11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93915-2A94-480E-98CD-23C2621FA315}">
  <dimension ref="A1:G235"/>
  <sheetViews>
    <sheetView workbookViewId="0">
      <selection activeCell="D3" sqref="D3:G3"/>
    </sheetView>
  </sheetViews>
  <sheetFormatPr defaultColWidth="8.88671875" defaultRowHeight="14.4" x14ac:dyDescent="0.3"/>
  <sheetData>
    <row r="1" spans="1:7" x14ac:dyDescent="0.3">
      <c r="A1" t="s">
        <v>218</v>
      </c>
      <c r="B1" t="s">
        <v>219</v>
      </c>
    </row>
    <row r="3" spans="1:7" x14ac:dyDescent="0.3">
      <c r="A3" t="s">
        <v>214</v>
      </c>
      <c r="B3" t="s">
        <v>264</v>
      </c>
      <c r="D3" s="4" t="s">
        <v>199</v>
      </c>
      <c r="E3" s="4" t="s">
        <v>200</v>
      </c>
      <c r="F3" s="4" t="s">
        <v>201</v>
      </c>
      <c r="G3" s="4" t="s">
        <v>231</v>
      </c>
    </row>
    <row r="4" spans="1:7" x14ac:dyDescent="0.3">
      <c r="A4" s="10">
        <v>37987</v>
      </c>
      <c r="B4">
        <v>50</v>
      </c>
      <c r="D4" s="4">
        <f>MAX(B4:B235)</f>
        <v>100</v>
      </c>
      <c r="E4" s="4">
        <f>MIN(B4:B235)</f>
        <v>14</v>
      </c>
      <c r="F4" s="4">
        <f>AVERAGE(B4:B235)</f>
        <v>55.508620689655174</v>
      </c>
      <c r="G4" s="4">
        <f>STDEV(B4:B235)</f>
        <v>16.779701037874176</v>
      </c>
    </row>
    <row r="5" spans="1:7" x14ac:dyDescent="0.3">
      <c r="A5" s="10">
        <v>38018</v>
      </c>
      <c r="B5">
        <v>38</v>
      </c>
    </row>
    <row r="6" spans="1:7" x14ac:dyDescent="0.3">
      <c r="A6" s="10">
        <v>38047</v>
      </c>
      <c r="B6">
        <v>14</v>
      </c>
    </row>
    <row r="7" spans="1:7" x14ac:dyDescent="0.3">
      <c r="A7" s="10">
        <v>38078</v>
      </c>
      <c r="B7">
        <v>15</v>
      </c>
      <c r="D7" t="s">
        <v>351</v>
      </c>
    </row>
    <row r="8" spans="1:7" x14ac:dyDescent="0.3">
      <c r="A8" s="10">
        <v>38108</v>
      </c>
      <c r="B8">
        <v>52</v>
      </c>
    </row>
    <row r="9" spans="1:7" x14ac:dyDescent="0.3">
      <c r="A9" s="10">
        <v>38139</v>
      </c>
      <c r="B9">
        <v>49</v>
      </c>
      <c r="D9" s="23" t="s">
        <v>199</v>
      </c>
      <c r="E9" s="23" t="s">
        <v>200</v>
      </c>
      <c r="F9" s="23" t="s">
        <v>201</v>
      </c>
      <c r="G9" s="23" t="s">
        <v>231</v>
      </c>
    </row>
    <row r="10" spans="1:7" x14ac:dyDescent="0.3">
      <c r="A10" s="10">
        <v>38169</v>
      </c>
      <c r="B10">
        <v>53</v>
      </c>
      <c r="D10" s="1">
        <f>MAX(B4:B159)</f>
        <v>85</v>
      </c>
      <c r="E10" s="1">
        <f>MIN(B4:B159)</f>
        <v>14</v>
      </c>
      <c r="F10" s="1">
        <f>AVERAGE(B4:B159)</f>
        <v>46.608974358974358</v>
      </c>
      <c r="G10" s="1">
        <f>STDEV(B4:B159)</f>
        <v>10.682861594371595</v>
      </c>
    </row>
    <row r="11" spans="1:7" x14ac:dyDescent="0.3">
      <c r="A11" s="10">
        <v>38200</v>
      </c>
      <c r="B11">
        <v>43</v>
      </c>
    </row>
    <row r="12" spans="1:7" x14ac:dyDescent="0.3">
      <c r="A12" s="10">
        <v>38231</v>
      </c>
      <c r="B12">
        <v>54</v>
      </c>
    </row>
    <row r="13" spans="1:7" x14ac:dyDescent="0.3">
      <c r="A13" s="10">
        <v>38261</v>
      </c>
      <c r="B13">
        <v>53</v>
      </c>
    </row>
    <row r="14" spans="1:7" x14ac:dyDescent="0.3">
      <c r="A14" s="10">
        <v>38292</v>
      </c>
      <c r="B14">
        <v>41</v>
      </c>
    </row>
    <row r="15" spans="1:7" x14ac:dyDescent="0.3">
      <c r="A15" s="10">
        <v>38322</v>
      </c>
      <c r="B15">
        <v>38</v>
      </c>
    </row>
    <row r="16" spans="1:7" x14ac:dyDescent="0.3">
      <c r="A16" s="10">
        <v>38353</v>
      </c>
      <c r="B16">
        <v>26</v>
      </c>
    </row>
    <row r="17" spans="1:2" x14ac:dyDescent="0.3">
      <c r="A17" s="10">
        <v>38384</v>
      </c>
      <c r="B17">
        <v>39</v>
      </c>
    </row>
    <row r="18" spans="1:2" x14ac:dyDescent="0.3">
      <c r="A18" s="10">
        <v>38412</v>
      </c>
      <c r="B18">
        <v>33</v>
      </c>
    </row>
    <row r="19" spans="1:2" x14ac:dyDescent="0.3">
      <c r="A19" s="10">
        <v>38443</v>
      </c>
      <c r="B19">
        <v>57</v>
      </c>
    </row>
    <row r="20" spans="1:2" x14ac:dyDescent="0.3">
      <c r="A20" s="10">
        <v>38473</v>
      </c>
      <c r="B20">
        <v>42</v>
      </c>
    </row>
    <row r="21" spans="1:2" x14ac:dyDescent="0.3">
      <c r="A21" s="10">
        <v>38504</v>
      </c>
      <c r="B21">
        <v>39</v>
      </c>
    </row>
    <row r="22" spans="1:2" x14ac:dyDescent="0.3">
      <c r="A22" s="10">
        <v>38534</v>
      </c>
      <c r="B22">
        <v>40</v>
      </c>
    </row>
    <row r="23" spans="1:2" x14ac:dyDescent="0.3">
      <c r="A23" s="10">
        <v>38565</v>
      </c>
      <c r="B23">
        <v>35</v>
      </c>
    </row>
    <row r="24" spans="1:2" x14ac:dyDescent="0.3">
      <c r="A24" s="10">
        <v>38596</v>
      </c>
      <c r="B24">
        <v>34</v>
      </c>
    </row>
    <row r="25" spans="1:2" x14ac:dyDescent="0.3">
      <c r="A25" s="10">
        <v>38626</v>
      </c>
      <c r="B25">
        <v>39</v>
      </c>
    </row>
    <row r="26" spans="1:2" x14ac:dyDescent="0.3">
      <c r="A26" s="10">
        <v>38657</v>
      </c>
      <c r="B26">
        <v>40</v>
      </c>
    </row>
    <row r="27" spans="1:2" x14ac:dyDescent="0.3">
      <c r="A27" s="10">
        <v>38687</v>
      </c>
      <c r="B27">
        <v>26</v>
      </c>
    </row>
    <row r="28" spans="1:2" x14ac:dyDescent="0.3">
      <c r="A28" s="10">
        <v>38718</v>
      </c>
      <c r="B28">
        <v>38</v>
      </c>
    </row>
    <row r="29" spans="1:2" x14ac:dyDescent="0.3">
      <c r="A29" s="10">
        <v>38749</v>
      </c>
      <c r="B29">
        <v>27</v>
      </c>
    </row>
    <row r="30" spans="1:2" x14ac:dyDescent="0.3">
      <c r="A30" s="10">
        <v>38777</v>
      </c>
      <c r="B30">
        <v>35</v>
      </c>
    </row>
    <row r="31" spans="1:2" x14ac:dyDescent="0.3">
      <c r="A31" s="10">
        <v>38808</v>
      </c>
      <c r="B31">
        <v>36</v>
      </c>
    </row>
    <row r="32" spans="1:2" x14ac:dyDescent="0.3">
      <c r="A32" s="10">
        <v>38838</v>
      </c>
      <c r="B32">
        <v>33</v>
      </c>
    </row>
    <row r="33" spans="1:2" x14ac:dyDescent="0.3">
      <c r="A33" s="10">
        <v>38869</v>
      </c>
      <c r="B33">
        <v>30</v>
      </c>
    </row>
    <row r="34" spans="1:2" x14ac:dyDescent="0.3">
      <c r="A34" s="10">
        <v>38899</v>
      </c>
      <c r="B34">
        <v>36</v>
      </c>
    </row>
    <row r="35" spans="1:2" x14ac:dyDescent="0.3">
      <c r="A35" s="10">
        <v>38930</v>
      </c>
      <c r="B35">
        <v>36</v>
      </c>
    </row>
    <row r="36" spans="1:2" x14ac:dyDescent="0.3">
      <c r="A36" s="10">
        <v>38961</v>
      </c>
      <c r="B36">
        <v>29</v>
      </c>
    </row>
    <row r="37" spans="1:2" x14ac:dyDescent="0.3">
      <c r="A37" s="10">
        <v>38991</v>
      </c>
      <c r="B37">
        <v>24</v>
      </c>
    </row>
    <row r="38" spans="1:2" x14ac:dyDescent="0.3">
      <c r="A38" s="10">
        <v>39022</v>
      </c>
      <c r="B38">
        <v>34</v>
      </c>
    </row>
    <row r="39" spans="1:2" x14ac:dyDescent="0.3">
      <c r="A39" s="10">
        <v>39052</v>
      </c>
      <c r="B39">
        <v>20</v>
      </c>
    </row>
    <row r="40" spans="1:2" x14ac:dyDescent="0.3">
      <c r="A40" s="10">
        <v>39083</v>
      </c>
      <c r="B40">
        <v>85</v>
      </c>
    </row>
    <row r="41" spans="1:2" x14ac:dyDescent="0.3">
      <c r="A41" s="10">
        <v>39114</v>
      </c>
      <c r="B41">
        <v>45</v>
      </c>
    </row>
    <row r="42" spans="1:2" x14ac:dyDescent="0.3">
      <c r="A42" s="10">
        <v>39142</v>
      </c>
      <c r="B42">
        <v>32</v>
      </c>
    </row>
    <row r="43" spans="1:2" x14ac:dyDescent="0.3">
      <c r="A43" s="10">
        <v>39173</v>
      </c>
      <c r="B43">
        <v>41</v>
      </c>
    </row>
    <row r="44" spans="1:2" x14ac:dyDescent="0.3">
      <c r="A44" s="10">
        <v>39203</v>
      </c>
      <c r="B44">
        <v>41</v>
      </c>
    </row>
    <row r="45" spans="1:2" x14ac:dyDescent="0.3">
      <c r="A45" s="10">
        <v>39234</v>
      </c>
      <c r="B45">
        <v>35</v>
      </c>
    </row>
    <row r="46" spans="1:2" x14ac:dyDescent="0.3">
      <c r="A46" s="10">
        <v>39264</v>
      </c>
      <c r="B46">
        <v>37</v>
      </c>
    </row>
    <row r="47" spans="1:2" x14ac:dyDescent="0.3">
      <c r="A47" s="10">
        <v>39295</v>
      </c>
      <c r="B47">
        <v>32</v>
      </c>
    </row>
    <row r="48" spans="1:2" x14ac:dyDescent="0.3">
      <c r="A48" s="10">
        <v>39326</v>
      </c>
      <c r="B48">
        <v>29</v>
      </c>
    </row>
    <row r="49" spans="1:2" x14ac:dyDescent="0.3">
      <c r="A49" s="10">
        <v>39356</v>
      </c>
      <c r="B49">
        <v>32</v>
      </c>
    </row>
    <row r="50" spans="1:2" x14ac:dyDescent="0.3">
      <c r="A50" s="10">
        <v>39387</v>
      </c>
      <c r="B50">
        <v>37</v>
      </c>
    </row>
    <row r="51" spans="1:2" x14ac:dyDescent="0.3">
      <c r="A51" s="10">
        <v>39417</v>
      </c>
      <c r="B51">
        <v>30</v>
      </c>
    </row>
    <row r="52" spans="1:2" x14ac:dyDescent="0.3">
      <c r="A52" s="10">
        <v>39448</v>
      </c>
      <c r="B52">
        <v>37</v>
      </c>
    </row>
    <row r="53" spans="1:2" x14ac:dyDescent="0.3">
      <c r="A53" s="10">
        <v>39479</v>
      </c>
      <c r="B53">
        <v>38</v>
      </c>
    </row>
    <row r="54" spans="1:2" x14ac:dyDescent="0.3">
      <c r="A54" s="10">
        <v>39508</v>
      </c>
      <c r="B54">
        <v>35</v>
      </c>
    </row>
    <row r="55" spans="1:2" x14ac:dyDescent="0.3">
      <c r="A55" s="10">
        <v>39539</v>
      </c>
      <c r="B55">
        <v>38</v>
      </c>
    </row>
    <row r="56" spans="1:2" x14ac:dyDescent="0.3">
      <c r="A56" s="10">
        <v>39569</v>
      </c>
      <c r="B56">
        <v>37</v>
      </c>
    </row>
    <row r="57" spans="1:2" x14ac:dyDescent="0.3">
      <c r="A57" s="10">
        <v>39600</v>
      </c>
      <c r="B57">
        <v>35</v>
      </c>
    </row>
    <row r="58" spans="1:2" x14ac:dyDescent="0.3">
      <c r="A58" s="10">
        <v>39630</v>
      </c>
      <c r="B58">
        <v>40</v>
      </c>
    </row>
    <row r="59" spans="1:2" x14ac:dyDescent="0.3">
      <c r="A59" s="10">
        <v>39661</v>
      </c>
      <c r="B59">
        <v>44</v>
      </c>
    </row>
    <row r="60" spans="1:2" x14ac:dyDescent="0.3">
      <c r="A60" s="10">
        <v>39692</v>
      </c>
      <c r="B60">
        <v>44</v>
      </c>
    </row>
    <row r="61" spans="1:2" x14ac:dyDescent="0.3">
      <c r="A61" s="10">
        <v>39722</v>
      </c>
      <c r="B61">
        <v>37</v>
      </c>
    </row>
    <row r="62" spans="1:2" x14ac:dyDescent="0.3">
      <c r="A62" s="10">
        <v>39753</v>
      </c>
      <c r="B62">
        <v>39</v>
      </c>
    </row>
    <row r="63" spans="1:2" x14ac:dyDescent="0.3">
      <c r="A63" s="10">
        <v>39783</v>
      </c>
      <c r="B63">
        <v>32</v>
      </c>
    </row>
    <row r="64" spans="1:2" x14ac:dyDescent="0.3">
      <c r="A64" s="10">
        <v>39814</v>
      </c>
      <c r="B64">
        <v>42</v>
      </c>
    </row>
    <row r="65" spans="1:2" x14ac:dyDescent="0.3">
      <c r="A65" s="10">
        <v>39845</v>
      </c>
      <c r="B65">
        <v>54</v>
      </c>
    </row>
    <row r="66" spans="1:2" x14ac:dyDescent="0.3">
      <c r="A66" s="10">
        <v>39873</v>
      </c>
      <c r="B66">
        <v>51</v>
      </c>
    </row>
    <row r="67" spans="1:2" x14ac:dyDescent="0.3">
      <c r="A67" s="10">
        <v>39904</v>
      </c>
      <c r="B67">
        <v>51</v>
      </c>
    </row>
    <row r="68" spans="1:2" x14ac:dyDescent="0.3">
      <c r="A68" s="10">
        <v>39934</v>
      </c>
      <c r="B68">
        <v>48</v>
      </c>
    </row>
    <row r="69" spans="1:2" x14ac:dyDescent="0.3">
      <c r="A69" s="10">
        <v>39965</v>
      </c>
      <c r="B69">
        <v>52</v>
      </c>
    </row>
    <row r="70" spans="1:2" x14ac:dyDescent="0.3">
      <c r="A70" s="10">
        <v>39995</v>
      </c>
      <c r="B70">
        <v>44</v>
      </c>
    </row>
    <row r="71" spans="1:2" x14ac:dyDescent="0.3">
      <c r="A71" s="10">
        <v>40026</v>
      </c>
      <c r="B71">
        <v>43</v>
      </c>
    </row>
    <row r="72" spans="1:2" x14ac:dyDescent="0.3">
      <c r="A72" s="10">
        <v>40057</v>
      </c>
      <c r="B72">
        <v>53</v>
      </c>
    </row>
    <row r="73" spans="1:2" x14ac:dyDescent="0.3">
      <c r="A73" s="10">
        <v>40087</v>
      </c>
      <c r="B73">
        <v>51</v>
      </c>
    </row>
    <row r="74" spans="1:2" x14ac:dyDescent="0.3">
      <c r="A74" s="10">
        <v>40118</v>
      </c>
      <c r="B74">
        <v>56</v>
      </c>
    </row>
    <row r="75" spans="1:2" x14ac:dyDescent="0.3">
      <c r="A75" s="10">
        <v>40148</v>
      </c>
      <c r="B75">
        <v>49</v>
      </c>
    </row>
    <row r="76" spans="1:2" x14ac:dyDescent="0.3">
      <c r="A76" s="10">
        <v>40179</v>
      </c>
      <c r="B76">
        <v>49</v>
      </c>
    </row>
    <row r="77" spans="1:2" x14ac:dyDescent="0.3">
      <c r="A77" s="10">
        <v>40210</v>
      </c>
      <c r="B77">
        <v>58</v>
      </c>
    </row>
    <row r="78" spans="1:2" x14ac:dyDescent="0.3">
      <c r="A78" s="10">
        <v>40238</v>
      </c>
      <c r="B78">
        <v>51</v>
      </c>
    </row>
    <row r="79" spans="1:2" x14ac:dyDescent="0.3">
      <c r="A79" s="10">
        <v>40269</v>
      </c>
      <c r="B79">
        <v>50</v>
      </c>
    </row>
    <row r="80" spans="1:2" x14ac:dyDescent="0.3">
      <c r="A80" s="10">
        <v>40299</v>
      </c>
      <c r="B80">
        <v>57</v>
      </c>
    </row>
    <row r="81" spans="1:2" x14ac:dyDescent="0.3">
      <c r="A81" s="10">
        <v>40330</v>
      </c>
      <c r="B81">
        <v>49</v>
      </c>
    </row>
    <row r="82" spans="1:2" x14ac:dyDescent="0.3">
      <c r="A82" s="10">
        <v>40360</v>
      </c>
      <c r="B82">
        <v>47</v>
      </c>
    </row>
    <row r="83" spans="1:2" x14ac:dyDescent="0.3">
      <c r="A83" s="10">
        <v>40391</v>
      </c>
      <c r="B83">
        <v>55</v>
      </c>
    </row>
    <row r="84" spans="1:2" x14ac:dyDescent="0.3">
      <c r="A84" s="10">
        <v>40422</v>
      </c>
      <c r="B84">
        <v>48</v>
      </c>
    </row>
    <row r="85" spans="1:2" x14ac:dyDescent="0.3">
      <c r="A85" s="10">
        <v>40452</v>
      </c>
      <c r="B85">
        <v>44</v>
      </c>
    </row>
    <row r="86" spans="1:2" x14ac:dyDescent="0.3">
      <c r="A86" s="10">
        <v>40483</v>
      </c>
      <c r="B86">
        <v>45</v>
      </c>
    </row>
    <row r="87" spans="1:2" x14ac:dyDescent="0.3">
      <c r="A87" s="10">
        <v>40513</v>
      </c>
      <c r="B87">
        <v>39</v>
      </c>
    </row>
    <row r="88" spans="1:2" x14ac:dyDescent="0.3">
      <c r="A88" s="10">
        <v>40544</v>
      </c>
      <c r="B88">
        <v>54</v>
      </c>
    </row>
    <row r="89" spans="1:2" x14ac:dyDescent="0.3">
      <c r="A89" s="10">
        <v>40575</v>
      </c>
      <c r="B89">
        <v>56</v>
      </c>
    </row>
    <row r="90" spans="1:2" x14ac:dyDescent="0.3">
      <c r="A90" s="10">
        <v>40603</v>
      </c>
      <c r="B90">
        <v>48</v>
      </c>
    </row>
    <row r="91" spans="1:2" x14ac:dyDescent="0.3">
      <c r="A91" s="10">
        <v>40634</v>
      </c>
      <c r="B91">
        <v>49</v>
      </c>
    </row>
    <row r="92" spans="1:2" x14ac:dyDescent="0.3">
      <c r="A92" s="10">
        <v>40664</v>
      </c>
      <c r="B92">
        <v>45</v>
      </c>
    </row>
    <row r="93" spans="1:2" x14ac:dyDescent="0.3">
      <c r="A93" s="10">
        <v>40695</v>
      </c>
      <c r="B93">
        <v>46</v>
      </c>
    </row>
    <row r="94" spans="1:2" x14ac:dyDescent="0.3">
      <c r="A94" s="10">
        <v>40725</v>
      </c>
      <c r="B94">
        <v>44</v>
      </c>
    </row>
    <row r="95" spans="1:2" x14ac:dyDescent="0.3">
      <c r="A95" s="10">
        <v>40756</v>
      </c>
      <c r="B95">
        <v>51</v>
      </c>
    </row>
    <row r="96" spans="1:2" x14ac:dyDescent="0.3">
      <c r="A96" s="10">
        <v>40787</v>
      </c>
      <c r="B96">
        <v>44</v>
      </c>
    </row>
    <row r="97" spans="1:2" x14ac:dyDescent="0.3">
      <c r="A97" s="10">
        <v>40817</v>
      </c>
      <c r="B97">
        <v>47</v>
      </c>
    </row>
    <row r="98" spans="1:2" x14ac:dyDescent="0.3">
      <c r="A98" s="10">
        <v>40848</v>
      </c>
      <c r="B98">
        <v>49</v>
      </c>
    </row>
    <row r="99" spans="1:2" x14ac:dyDescent="0.3">
      <c r="A99" s="10">
        <v>40878</v>
      </c>
      <c r="B99">
        <v>41</v>
      </c>
    </row>
    <row r="100" spans="1:2" x14ac:dyDescent="0.3">
      <c r="A100" s="10">
        <v>40909</v>
      </c>
      <c r="B100">
        <v>51</v>
      </c>
    </row>
    <row r="101" spans="1:2" x14ac:dyDescent="0.3">
      <c r="A101" s="10">
        <v>40940</v>
      </c>
      <c r="B101">
        <v>48</v>
      </c>
    </row>
    <row r="102" spans="1:2" x14ac:dyDescent="0.3">
      <c r="A102" s="10">
        <v>40969</v>
      </c>
      <c r="B102">
        <v>49</v>
      </c>
    </row>
    <row r="103" spans="1:2" x14ac:dyDescent="0.3">
      <c r="A103" s="10">
        <v>41000</v>
      </c>
      <c r="B103">
        <v>50</v>
      </c>
    </row>
    <row r="104" spans="1:2" x14ac:dyDescent="0.3">
      <c r="A104" s="10">
        <v>41030</v>
      </c>
      <c r="B104">
        <v>46</v>
      </c>
    </row>
    <row r="105" spans="1:2" x14ac:dyDescent="0.3">
      <c r="A105" s="10">
        <v>41061</v>
      </c>
      <c r="B105">
        <v>45</v>
      </c>
    </row>
    <row r="106" spans="1:2" x14ac:dyDescent="0.3">
      <c r="A106" s="10">
        <v>41091</v>
      </c>
      <c r="B106">
        <v>49</v>
      </c>
    </row>
    <row r="107" spans="1:2" x14ac:dyDescent="0.3">
      <c r="A107" s="10">
        <v>41122</v>
      </c>
      <c r="B107">
        <v>52</v>
      </c>
    </row>
    <row r="108" spans="1:2" x14ac:dyDescent="0.3">
      <c r="A108" s="10">
        <v>41153</v>
      </c>
      <c r="B108">
        <v>56</v>
      </c>
    </row>
    <row r="109" spans="1:2" x14ac:dyDescent="0.3">
      <c r="A109" s="10">
        <v>41183</v>
      </c>
      <c r="B109">
        <v>56</v>
      </c>
    </row>
    <row r="110" spans="1:2" x14ac:dyDescent="0.3">
      <c r="A110" s="10">
        <v>41214</v>
      </c>
      <c r="B110">
        <v>45</v>
      </c>
    </row>
    <row r="111" spans="1:2" x14ac:dyDescent="0.3">
      <c r="A111" s="10">
        <v>41244</v>
      </c>
      <c r="B111">
        <v>44</v>
      </c>
    </row>
    <row r="112" spans="1:2" x14ac:dyDescent="0.3">
      <c r="A112" s="10">
        <v>41275</v>
      </c>
      <c r="B112">
        <v>51</v>
      </c>
    </row>
    <row r="113" spans="1:2" x14ac:dyDescent="0.3">
      <c r="A113" s="10">
        <v>41306</v>
      </c>
      <c r="B113">
        <v>57</v>
      </c>
    </row>
    <row r="114" spans="1:2" x14ac:dyDescent="0.3">
      <c r="A114" s="10">
        <v>41334</v>
      </c>
      <c r="B114">
        <v>46</v>
      </c>
    </row>
    <row r="115" spans="1:2" x14ac:dyDescent="0.3">
      <c r="A115" s="10">
        <v>41365</v>
      </c>
      <c r="B115">
        <v>53</v>
      </c>
    </row>
    <row r="116" spans="1:2" x14ac:dyDescent="0.3">
      <c r="A116" s="10">
        <v>41395</v>
      </c>
      <c r="B116">
        <v>46</v>
      </c>
    </row>
    <row r="117" spans="1:2" x14ac:dyDescent="0.3">
      <c r="A117" s="10">
        <v>41426</v>
      </c>
      <c r="B117">
        <v>51</v>
      </c>
    </row>
    <row r="118" spans="1:2" x14ac:dyDescent="0.3">
      <c r="A118" s="10">
        <v>41456</v>
      </c>
      <c r="B118">
        <v>47</v>
      </c>
    </row>
    <row r="119" spans="1:2" x14ac:dyDescent="0.3">
      <c r="A119" s="10">
        <v>41487</v>
      </c>
      <c r="B119">
        <v>48</v>
      </c>
    </row>
    <row r="120" spans="1:2" x14ac:dyDescent="0.3">
      <c r="A120" s="10">
        <v>41518</v>
      </c>
      <c r="B120">
        <v>56</v>
      </c>
    </row>
    <row r="121" spans="1:2" x14ac:dyDescent="0.3">
      <c r="A121" s="10">
        <v>41548</v>
      </c>
      <c r="B121">
        <v>55</v>
      </c>
    </row>
    <row r="122" spans="1:2" x14ac:dyDescent="0.3">
      <c r="A122" s="10">
        <v>41579</v>
      </c>
      <c r="B122">
        <v>53</v>
      </c>
    </row>
    <row r="123" spans="1:2" x14ac:dyDescent="0.3">
      <c r="A123" s="10">
        <v>41609</v>
      </c>
      <c r="B123">
        <v>50</v>
      </c>
    </row>
    <row r="124" spans="1:2" x14ac:dyDescent="0.3">
      <c r="A124" s="10">
        <v>41640</v>
      </c>
      <c r="B124">
        <v>57</v>
      </c>
    </row>
    <row r="125" spans="1:2" x14ac:dyDescent="0.3">
      <c r="A125" s="10">
        <v>41671</v>
      </c>
      <c r="B125">
        <v>58</v>
      </c>
    </row>
    <row r="126" spans="1:2" x14ac:dyDescent="0.3">
      <c r="A126" s="10">
        <v>41699</v>
      </c>
      <c r="B126">
        <v>60</v>
      </c>
    </row>
    <row r="127" spans="1:2" x14ac:dyDescent="0.3">
      <c r="A127" s="10">
        <v>41730</v>
      </c>
      <c r="B127">
        <v>54</v>
      </c>
    </row>
    <row r="128" spans="1:2" x14ac:dyDescent="0.3">
      <c r="A128" s="10">
        <v>41760</v>
      </c>
      <c r="B128">
        <v>53</v>
      </c>
    </row>
    <row r="129" spans="1:2" x14ac:dyDescent="0.3">
      <c r="A129" s="10">
        <v>41791</v>
      </c>
      <c r="B129">
        <v>53</v>
      </c>
    </row>
    <row r="130" spans="1:2" x14ac:dyDescent="0.3">
      <c r="A130" s="10">
        <v>41821</v>
      </c>
      <c r="B130">
        <v>51</v>
      </c>
    </row>
    <row r="131" spans="1:2" x14ac:dyDescent="0.3">
      <c r="A131" s="10">
        <v>41852</v>
      </c>
      <c r="B131">
        <v>53</v>
      </c>
    </row>
    <row r="132" spans="1:2" x14ac:dyDescent="0.3">
      <c r="A132" s="10">
        <v>41883</v>
      </c>
      <c r="B132">
        <v>56</v>
      </c>
    </row>
    <row r="133" spans="1:2" x14ac:dyDescent="0.3">
      <c r="A133" s="10">
        <v>41913</v>
      </c>
      <c r="B133">
        <v>50</v>
      </c>
    </row>
    <row r="134" spans="1:2" x14ac:dyDescent="0.3">
      <c r="A134" s="10">
        <v>41944</v>
      </c>
      <c r="B134">
        <v>51</v>
      </c>
    </row>
    <row r="135" spans="1:2" x14ac:dyDescent="0.3">
      <c r="A135" s="10">
        <v>41974</v>
      </c>
      <c r="B135">
        <v>49</v>
      </c>
    </row>
    <row r="136" spans="1:2" x14ac:dyDescent="0.3">
      <c r="A136" s="10">
        <v>42005</v>
      </c>
      <c r="B136">
        <v>62</v>
      </c>
    </row>
    <row r="137" spans="1:2" x14ac:dyDescent="0.3">
      <c r="A137" s="10">
        <v>42036</v>
      </c>
      <c r="B137">
        <v>66</v>
      </c>
    </row>
    <row r="138" spans="1:2" x14ac:dyDescent="0.3">
      <c r="A138" s="10">
        <v>42064</v>
      </c>
      <c r="B138">
        <v>59</v>
      </c>
    </row>
    <row r="139" spans="1:2" x14ac:dyDescent="0.3">
      <c r="A139" s="10">
        <v>42095</v>
      </c>
      <c r="B139">
        <v>62</v>
      </c>
    </row>
    <row r="140" spans="1:2" x14ac:dyDescent="0.3">
      <c r="A140" s="10">
        <v>42125</v>
      </c>
      <c r="B140">
        <v>53</v>
      </c>
    </row>
    <row r="141" spans="1:2" x14ac:dyDescent="0.3">
      <c r="A141" s="10">
        <v>42156</v>
      </c>
      <c r="B141">
        <v>52</v>
      </c>
    </row>
    <row r="142" spans="1:2" x14ac:dyDescent="0.3">
      <c r="A142" s="10">
        <v>42186</v>
      </c>
      <c r="B142">
        <v>51</v>
      </c>
    </row>
    <row r="143" spans="1:2" x14ac:dyDescent="0.3">
      <c r="A143" s="10">
        <v>42217</v>
      </c>
      <c r="B143">
        <v>52</v>
      </c>
    </row>
    <row r="144" spans="1:2" x14ac:dyDescent="0.3">
      <c r="A144" s="10">
        <v>42248</v>
      </c>
      <c r="B144">
        <v>62</v>
      </c>
    </row>
    <row r="145" spans="1:7" x14ac:dyDescent="0.3">
      <c r="A145" s="10">
        <v>42278</v>
      </c>
      <c r="B145">
        <v>57</v>
      </c>
    </row>
    <row r="146" spans="1:7" x14ac:dyDescent="0.3">
      <c r="A146" s="10">
        <v>42309</v>
      </c>
      <c r="B146">
        <v>56</v>
      </c>
    </row>
    <row r="147" spans="1:7" x14ac:dyDescent="0.3">
      <c r="A147" s="10">
        <v>42339</v>
      </c>
      <c r="B147">
        <v>53</v>
      </c>
    </row>
    <row r="148" spans="1:7" x14ac:dyDescent="0.3">
      <c r="A148" s="10">
        <v>42370</v>
      </c>
      <c r="B148">
        <v>63</v>
      </c>
    </row>
    <row r="149" spans="1:7" x14ac:dyDescent="0.3">
      <c r="A149" s="10">
        <v>42401</v>
      </c>
      <c r="B149">
        <v>71</v>
      </c>
    </row>
    <row r="150" spans="1:7" x14ac:dyDescent="0.3">
      <c r="A150" s="10">
        <v>42430</v>
      </c>
      <c r="B150">
        <v>60</v>
      </c>
    </row>
    <row r="151" spans="1:7" x14ac:dyDescent="0.3">
      <c r="A151" s="10">
        <v>42461</v>
      </c>
      <c r="B151">
        <v>68</v>
      </c>
    </row>
    <row r="152" spans="1:7" x14ac:dyDescent="0.3">
      <c r="A152" s="10">
        <v>42491</v>
      </c>
      <c r="B152">
        <v>60</v>
      </c>
    </row>
    <row r="153" spans="1:7" x14ac:dyDescent="0.3">
      <c r="A153" s="10">
        <v>42522</v>
      </c>
      <c r="B153">
        <v>55</v>
      </c>
    </row>
    <row r="154" spans="1:7" x14ac:dyDescent="0.3">
      <c r="A154" s="10">
        <v>42552</v>
      </c>
      <c r="B154">
        <v>53</v>
      </c>
    </row>
    <row r="155" spans="1:7" x14ac:dyDescent="0.3">
      <c r="A155" s="10">
        <v>42583</v>
      </c>
      <c r="B155">
        <v>57</v>
      </c>
    </row>
    <row r="156" spans="1:7" x14ac:dyDescent="0.3">
      <c r="A156" s="10">
        <v>42614</v>
      </c>
      <c r="B156">
        <v>60</v>
      </c>
    </row>
    <row r="157" spans="1:7" x14ac:dyDescent="0.3">
      <c r="A157" s="10">
        <v>42644</v>
      </c>
      <c r="B157">
        <v>56</v>
      </c>
    </row>
    <row r="158" spans="1:7" x14ac:dyDescent="0.3">
      <c r="A158" s="10">
        <v>42675</v>
      </c>
      <c r="B158">
        <v>58</v>
      </c>
    </row>
    <row r="159" spans="1:7" x14ac:dyDescent="0.3">
      <c r="A159" s="15">
        <v>42705</v>
      </c>
      <c r="B159" s="16">
        <v>56</v>
      </c>
      <c r="C159" s="16"/>
      <c r="D159" s="16"/>
      <c r="E159" s="16"/>
      <c r="F159" s="16"/>
      <c r="G159" s="16"/>
    </row>
    <row r="160" spans="1:7" x14ac:dyDescent="0.3">
      <c r="A160" s="10">
        <v>42736</v>
      </c>
      <c r="B160">
        <v>67</v>
      </c>
      <c r="D160">
        <v>2017</v>
      </c>
    </row>
    <row r="161" spans="1:7" x14ac:dyDescent="0.3">
      <c r="A161" s="10">
        <v>42767</v>
      </c>
      <c r="B161">
        <v>66</v>
      </c>
      <c r="D161" s="23" t="s">
        <v>199</v>
      </c>
      <c r="E161" s="23" t="s">
        <v>200</v>
      </c>
      <c r="F161" s="23" t="s">
        <v>201</v>
      </c>
      <c r="G161" s="23" t="s">
        <v>231</v>
      </c>
    </row>
    <row r="162" spans="1:7" x14ac:dyDescent="0.3">
      <c r="A162" s="10">
        <v>42795</v>
      </c>
      <c r="B162">
        <v>58</v>
      </c>
      <c r="D162" s="1">
        <f>MAX(B160:B235)</f>
        <v>100</v>
      </c>
      <c r="E162" s="1">
        <f>MIN(B160:B235)</f>
        <v>54</v>
      </c>
      <c r="F162" s="1">
        <f>AVERAGE(B160:B235)</f>
        <v>73.776315789473685</v>
      </c>
      <c r="G162" s="1">
        <f>STDEV(B160:B235)</f>
        <v>11.333253353690969</v>
      </c>
    </row>
    <row r="163" spans="1:7" x14ac:dyDescent="0.3">
      <c r="A163" s="10">
        <v>42826</v>
      </c>
      <c r="B163">
        <v>61</v>
      </c>
    </row>
    <row r="164" spans="1:7" x14ac:dyDescent="0.3">
      <c r="A164" s="10">
        <v>42856</v>
      </c>
      <c r="B164">
        <v>58</v>
      </c>
    </row>
    <row r="165" spans="1:7" x14ac:dyDescent="0.3">
      <c r="A165" s="10">
        <v>42887</v>
      </c>
      <c r="B165">
        <v>56</v>
      </c>
    </row>
    <row r="166" spans="1:7" x14ac:dyDescent="0.3">
      <c r="A166" s="10">
        <v>42917</v>
      </c>
      <c r="B166">
        <v>56</v>
      </c>
    </row>
    <row r="167" spans="1:7" x14ac:dyDescent="0.3">
      <c r="A167" s="10">
        <v>42948</v>
      </c>
      <c r="B167">
        <v>54</v>
      </c>
    </row>
    <row r="168" spans="1:7" x14ac:dyDescent="0.3">
      <c r="A168" s="10">
        <v>42979</v>
      </c>
      <c r="B168">
        <v>65</v>
      </c>
    </row>
    <row r="169" spans="1:7" x14ac:dyDescent="0.3">
      <c r="A169" s="10">
        <v>43009</v>
      </c>
      <c r="B169">
        <v>56</v>
      </c>
    </row>
    <row r="170" spans="1:7" x14ac:dyDescent="0.3">
      <c r="A170" s="10">
        <v>43040</v>
      </c>
      <c r="B170">
        <v>61</v>
      </c>
    </row>
    <row r="171" spans="1:7" x14ac:dyDescent="0.3">
      <c r="A171" s="10">
        <v>43070</v>
      </c>
      <c r="B171">
        <v>55</v>
      </c>
    </row>
    <row r="172" spans="1:7" x14ac:dyDescent="0.3">
      <c r="A172" s="10">
        <v>43101</v>
      </c>
      <c r="B172">
        <v>69</v>
      </c>
    </row>
    <row r="173" spans="1:7" x14ac:dyDescent="0.3">
      <c r="A173" s="10">
        <v>43132</v>
      </c>
      <c r="B173">
        <v>70</v>
      </c>
    </row>
    <row r="174" spans="1:7" x14ac:dyDescent="0.3">
      <c r="A174" s="10">
        <v>43160</v>
      </c>
      <c r="B174">
        <v>65</v>
      </c>
    </row>
    <row r="175" spans="1:7" x14ac:dyDescent="0.3">
      <c r="A175" s="10">
        <v>43191</v>
      </c>
      <c r="B175">
        <v>60</v>
      </c>
    </row>
    <row r="176" spans="1:7" x14ac:dyDescent="0.3">
      <c r="A176" s="10">
        <v>43221</v>
      </c>
      <c r="B176">
        <v>61</v>
      </c>
    </row>
    <row r="177" spans="1:2" x14ac:dyDescent="0.3">
      <c r="A177" s="10">
        <v>43252</v>
      </c>
      <c r="B177">
        <v>62</v>
      </c>
    </row>
    <row r="178" spans="1:2" x14ac:dyDescent="0.3">
      <c r="A178" s="10">
        <v>43282</v>
      </c>
      <c r="B178">
        <v>69</v>
      </c>
    </row>
    <row r="179" spans="1:2" x14ac:dyDescent="0.3">
      <c r="A179" s="10">
        <v>43313</v>
      </c>
      <c r="B179">
        <v>66</v>
      </c>
    </row>
    <row r="180" spans="1:2" x14ac:dyDescent="0.3">
      <c r="A180" s="10">
        <v>43344</v>
      </c>
      <c r="B180">
        <v>65</v>
      </c>
    </row>
    <row r="181" spans="1:2" x14ac:dyDescent="0.3">
      <c r="A181" s="10">
        <v>43374</v>
      </c>
      <c r="B181">
        <v>64</v>
      </c>
    </row>
    <row r="182" spans="1:2" x14ac:dyDescent="0.3">
      <c r="A182" s="10">
        <v>43405</v>
      </c>
      <c r="B182">
        <v>61</v>
      </c>
    </row>
    <row r="183" spans="1:2" x14ac:dyDescent="0.3">
      <c r="A183" s="10">
        <v>43435</v>
      </c>
      <c r="B183">
        <v>65</v>
      </c>
    </row>
    <row r="184" spans="1:2" x14ac:dyDescent="0.3">
      <c r="A184" s="10">
        <v>43466</v>
      </c>
      <c r="B184">
        <v>76</v>
      </c>
    </row>
    <row r="185" spans="1:2" x14ac:dyDescent="0.3">
      <c r="A185" s="10">
        <v>43497</v>
      </c>
      <c r="B185">
        <v>76</v>
      </c>
    </row>
    <row r="186" spans="1:2" x14ac:dyDescent="0.3">
      <c r="A186" s="10">
        <v>43525</v>
      </c>
      <c r="B186">
        <v>68</v>
      </c>
    </row>
    <row r="187" spans="1:2" x14ac:dyDescent="0.3">
      <c r="A187" s="10">
        <v>43556</v>
      </c>
      <c r="B187">
        <v>68</v>
      </c>
    </row>
    <row r="188" spans="1:2" x14ac:dyDescent="0.3">
      <c r="A188" s="10">
        <v>43586</v>
      </c>
      <c r="B188">
        <v>67</v>
      </c>
    </row>
    <row r="189" spans="1:2" x14ac:dyDescent="0.3">
      <c r="A189" s="10">
        <v>43617</v>
      </c>
      <c r="B189">
        <v>66</v>
      </c>
    </row>
    <row r="190" spans="1:2" x14ac:dyDescent="0.3">
      <c r="A190" s="10">
        <v>43647</v>
      </c>
      <c r="B190">
        <v>68</v>
      </c>
    </row>
    <row r="191" spans="1:2" x14ac:dyDescent="0.3">
      <c r="A191" s="10">
        <v>43678</v>
      </c>
      <c r="B191">
        <v>72</v>
      </c>
    </row>
    <row r="192" spans="1:2" x14ac:dyDescent="0.3">
      <c r="A192" s="10">
        <v>43709</v>
      </c>
      <c r="B192">
        <v>73</v>
      </c>
    </row>
    <row r="193" spans="1:2" x14ac:dyDescent="0.3">
      <c r="A193" s="10">
        <v>43739</v>
      </c>
      <c r="B193">
        <v>68</v>
      </c>
    </row>
    <row r="194" spans="1:2" x14ac:dyDescent="0.3">
      <c r="A194" s="10">
        <v>43770</v>
      </c>
      <c r="B194">
        <v>66</v>
      </c>
    </row>
    <row r="195" spans="1:2" x14ac:dyDescent="0.3">
      <c r="A195" s="10">
        <v>43800</v>
      </c>
      <c r="B195">
        <v>62</v>
      </c>
    </row>
    <row r="196" spans="1:2" x14ac:dyDescent="0.3">
      <c r="A196" s="10">
        <v>43831</v>
      </c>
      <c r="B196">
        <v>81</v>
      </c>
    </row>
    <row r="197" spans="1:2" x14ac:dyDescent="0.3">
      <c r="A197" s="10">
        <v>43862</v>
      </c>
      <c r="B197">
        <v>81</v>
      </c>
    </row>
    <row r="198" spans="1:2" x14ac:dyDescent="0.3">
      <c r="A198" s="10">
        <v>43891</v>
      </c>
      <c r="B198">
        <v>99</v>
      </c>
    </row>
    <row r="199" spans="1:2" x14ac:dyDescent="0.3">
      <c r="A199" s="10">
        <v>43922</v>
      </c>
      <c r="B199">
        <v>78</v>
      </c>
    </row>
    <row r="200" spans="1:2" x14ac:dyDescent="0.3">
      <c r="A200" s="10">
        <v>43952</v>
      </c>
      <c r="B200">
        <v>67</v>
      </c>
    </row>
    <row r="201" spans="1:2" x14ac:dyDescent="0.3">
      <c r="A201" s="10">
        <v>43983</v>
      </c>
      <c r="B201">
        <v>68</v>
      </c>
    </row>
    <row r="202" spans="1:2" x14ac:dyDescent="0.3">
      <c r="A202" s="10">
        <v>44013</v>
      </c>
      <c r="B202">
        <v>72</v>
      </c>
    </row>
    <row r="203" spans="1:2" x14ac:dyDescent="0.3">
      <c r="A203" s="10">
        <v>44044</v>
      </c>
      <c r="B203">
        <v>68</v>
      </c>
    </row>
    <row r="204" spans="1:2" x14ac:dyDescent="0.3">
      <c r="A204" s="10">
        <v>44075</v>
      </c>
      <c r="B204">
        <v>76</v>
      </c>
    </row>
    <row r="205" spans="1:2" x14ac:dyDescent="0.3">
      <c r="A205" s="10">
        <v>44105</v>
      </c>
      <c r="B205">
        <v>80</v>
      </c>
    </row>
    <row r="206" spans="1:2" x14ac:dyDescent="0.3">
      <c r="A206" s="10">
        <v>44136</v>
      </c>
      <c r="B206">
        <v>83</v>
      </c>
    </row>
    <row r="207" spans="1:2" x14ac:dyDescent="0.3">
      <c r="A207" s="10">
        <v>44166</v>
      </c>
      <c r="B207">
        <v>79</v>
      </c>
    </row>
    <row r="208" spans="1:2" x14ac:dyDescent="0.3">
      <c r="A208" s="10">
        <v>44197</v>
      </c>
      <c r="B208">
        <v>85</v>
      </c>
    </row>
    <row r="209" spans="1:2" x14ac:dyDescent="0.3">
      <c r="A209" s="10">
        <v>44228</v>
      </c>
      <c r="B209">
        <v>90</v>
      </c>
    </row>
    <row r="210" spans="1:2" x14ac:dyDescent="0.3">
      <c r="A210" s="10">
        <v>44256</v>
      </c>
      <c r="B210">
        <v>100</v>
      </c>
    </row>
    <row r="211" spans="1:2" x14ac:dyDescent="0.3">
      <c r="A211" s="10">
        <v>44287</v>
      </c>
      <c r="B211">
        <v>90</v>
      </c>
    </row>
    <row r="212" spans="1:2" x14ac:dyDescent="0.3">
      <c r="A212" s="10">
        <v>44317</v>
      </c>
      <c r="B212">
        <v>80</v>
      </c>
    </row>
    <row r="213" spans="1:2" x14ac:dyDescent="0.3">
      <c r="A213" s="10">
        <v>44348</v>
      </c>
      <c r="B213">
        <v>75</v>
      </c>
    </row>
    <row r="214" spans="1:2" x14ac:dyDescent="0.3">
      <c r="A214" s="10">
        <v>44378</v>
      </c>
      <c r="B214">
        <v>70</v>
      </c>
    </row>
    <row r="215" spans="1:2" x14ac:dyDescent="0.3">
      <c r="A215" s="10">
        <v>44409</v>
      </c>
      <c r="B215">
        <v>80</v>
      </c>
    </row>
    <row r="216" spans="1:2" x14ac:dyDescent="0.3">
      <c r="A216" s="10">
        <v>44440</v>
      </c>
      <c r="B216">
        <v>78</v>
      </c>
    </row>
    <row r="217" spans="1:2" x14ac:dyDescent="0.3">
      <c r="A217" s="10">
        <v>44470</v>
      </c>
      <c r="B217">
        <v>87</v>
      </c>
    </row>
    <row r="218" spans="1:2" x14ac:dyDescent="0.3">
      <c r="A218" s="10">
        <v>44501</v>
      </c>
      <c r="B218">
        <v>90</v>
      </c>
    </row>
    <row r="219" spans="1:2" x14ac:dyDescent="0.3">
      <c r="A219" s="10">
        <v>44531</v>
      </c>
      <c r="B219">
        <v>77</v>
      </c>
    </row>
    <row r="220" spans="1:2" x14ac:dyDescent="0.3">
      <c r="A220" s="10">
        <v>44562</v>
      </c>
      <c r="B220">
        <v>90</v>
      </c>
    </row>
    <row r="221" spans="1:2" x14ac:dyDescent="0.3">
      <c r="A221" s="10">
        <v>44593</v>
      </c>
      <c r="B221">
        <v>83</v>
      </c>
    </row>
    <row r="222" spans="1:2" x14ac:dyDescent="0.3">
      <c r="A222" s="10">
        <v>44621</v>
      </c>
      <c r="B222">
        <v>92</v>
      </c>
    </row>
    <row r="223" spans="1:2" x14ac:dyDescent="0.3">
      <c r="A223" s="10">
        <v>44652</v>
      </c>
      <c r="B223">
        <v>80</v>
      </c>
    </row>
    <row r="224" spans="1:2" x14ac:dyDescent="0.3">
      <c r="A224" s="10">
        <v>44682</v>
      </c>
      <c r="B224">
        <v>84</v>
      </c>
    </row>
    <row r="225" spans="1:2" x14ac:dyDescent="0.3">
      <c r="A225" s="10">
        <v>44713</v>
      </c>
      <c r="B225">
        <v>79</v>
      </c>
    </row>
    <row r="226" spans="1:2" x14ac:dyDescent="0.3">
      <c r="A226" s="10">
        <v>44743</v>
      </c>
      <c r="B226">
        <v>78</v>
      </c>
    </row>
    <row r="227" spans="1:2" x14ac:dyDescent="0.3">
      <c r="A227" s="10">
        <v>44774</v>
      </c>
      <c r="B227">
        <v>81</v>
      </c>
    </row>
    <row r="228" spans="1:2" x14ac:dyDescent="0.3">
      <c r="A228" s="10">
        <v>44805</v>
      </c>
      <c r="B228">
        <v>81</v>
      </c>
    </row>
    <row r="229" spans="1:2" x14ac:dyDescent="0.3">
      <c r="A229" s="10">
        <v>44835</v>
      </c>
      <c r="B229">
        <v>79</v>
      </c>
    </row>
    <row r="230" spans="1:2" x14ac:dyDescent="0.3">
      <c r="A230" s="10">
        <v>44866</v>
      </c>
      <c r="B230">
        <v>75</v>
      </c>
    </row>
    <row r="231" spans="1:2" x14ac:dyDescent="0.3">
      <c r="A231" s="10">
        <v>44896</v>
      </c>
      <c r="B231">
        <v>84</v>
      </c>
    </row>
    <row r="232" spans="1:2" x14ac:dyDescent="0.3">
      <c r="A232" s="10">
        <v>44927</v>
      </c>
      <c r="B232">
        <v>91</v>
      </c>
    </row>
    <row r="233" spans="1:2" x14ac:dyDescent="0.3">
      <c r="A233" s="10">
        <v>44958</v>
      </c>
      <c r="B233">
        <v>97</v>
      </c>
    </row>
    <row r="234" spans="1:2" x14ac:dyDescent="0.3">
      <c r="A234" s="10">
        <v>44986</v>
      </c>
      <c r="B234">
        <v>92</v>
      </c>
    </row>
    <row r="235" spans="1:2" x14ac:dyDescent="0.3">
      <c r="A235" s="10">
        <v>45017</v>
      </c>
      <c r="B235">
        <v>87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F515A-C753-4724-A4A5-E9FF15371152}">
  <dimension ref="A1:G235"/>
  <sheetViews>
    <sheetView topLeftCell="A154" workbookViewId="0">
      <selection activeCell="G162" sqref="G162"/>
    </sheetView>
  </sheetViews>
  <sheetFormatPr defaultColWidth="8.88671875" defaultRowHeight="14.4" x14ac:dyDescent="0.3"/>
  <sheetData>
    <row r="1" spans="1:7" x14ac:dyDescent="0.3">
      <c r="A1" t="s">
        <v>218</v>
      </c>
      <c r="B1" t="s">
        <v>219</v>
      </c>
    </row>
    <row r="3" spans="1:7" x14ac:dyDescent="0.3">
      <c r="A3" t="s">
        <v>214</v>
      </c>
      <c r="B3" t="s">
        <v>266</v>
      </c>
      <c r="D3" s="4" t="s">
        <v>199</v>
      </c>
      <c r="E3" s="4" t="s">
        <v>200</v>
      </c>
      <c r="F3" s="4" t="s">
        <v>201</v>
      </c>
      <c r="G3" s="4" t="s">
        <v>231</v>
      </c>
    </row>
    <row r="4" spans="1:7" x14ac:dyDescent="0.3">
      <c r="A4" s="10">
        <v>37987</v>
      </c>
      <c r="B4">
        <v>16</v>
      </c>
      <c r="D4" s="1">
        <f>MAX(B4:B235)</f>
        <v>100</v>
      </c>
      <c r="E4" s="1">
        <f>MIN(B4:B235)</f>
        <v>13</v>
      </c>
      <c r="F4" s="1">
        <f>AVERAGE(B4:B235)</f>
        <v>45.693965517241381</v>
      </c>
      <c r="G4" s="1">
        <f>STDEV(B4:B235)</f>
        <v>14.901301775221127</v>
      </c>
    </row>
    <row r="5" spans="1:7" x14ac:dyDescent="0.3">
      <c r="A5" s="10">
        <v>38018</v>
      </c>
      <c r="B5">
        <v>14</v>
      </c>
    </row>
    <row r="6" spans="1:7" x14ac:dyDescent="0.3">
      <c r="A6" s="10">
        <v>38047</v>
      </c>
      <c r="B6">
        <v>14</v>
      </c>
    </row>
    <row r="7" spans="1:7" x14ac:dyDescent="0.3">
      <c r="A7" s="10">
        <v>38078</v>
      </c>
      <c r="B7">
        <v>31</v>
      </c>
      <c r="D7" t="s">
        <v>351</v>
      </c>
    </row>
    <row r="8" spans="1:7" x14ac:dyDescent="0.3">
      <c r="A8" s="10">
        <v>38108</v>
      </c>
      <c r="B8">
        <v>19</v>
      </c>
      <c r="D8" s="23" t="s">
        <v>199</v>
      </c>
      <c r="E8" s="23" t="s">
        <v>200</v>
      </c>
      <c r="F8" s="23" t="s">
        <v>201</v>
      </c>
      <c r="G8" s="23" t="s">
        <v>231</v>
      </c>
    </row>
    <row r="9" spans="1:7" x14ac:dyDescent="0.3">
      <c r="A9" s="10">
        <v>38139</v>
      </c>
      <c r="B9">
        <v>13</v>
      </c>
      <c r="D9" s="1">
        <f>MAX(B4:B159)</f>
        <v>63</v>
      </c>
      <c r="E9" s="1">
        <f>MIN(B4:B159)</f>
        <v>13</v>
      </c>
      <c r="F9" s="1">
        <f>AVERAGE(B4:B159)</f>
        <v>38.07692307692308</v>
      </c>
      <c r="G9" s="1">
        <f>STDEV(B4:B159)</f>
        <v>10.31599976331065</v>
      </c>
    </row>
    <row r="10" spans="1:7" x14ac:dyDescent="0.3">
      <c r="A10" s="10">
        <v>38169</v>
      </c>
      <c r="B10">
        <v>22</v>
      </c>
    </row>
    <row r="11" spans="1:7" x14ac:dyDescent="0.3">
      <c r="A11" s="10">
        <v>38200</v>
      </c>
      <c r="B11">
        <v>20</v>
      </c>
    </row>
    <row r="12" spans="1:7" x14ac:dyDescent="0.3">
      <c r="A12" s="10">
        <v>38231</v>
      </c>
      <c r="B12">
        <v>18</v>
      </c>
    </row>
    <row r="13" spans="1:7" x14ac:dyDescent="0.3">
      <c r="A13" s="10">
        <v>38261</v>
      </c>
      <c r="B13">
        <v>21</v>
      </c>
    </row>
    <row r="14" spans="1:7" x14ac:dyDescent="0.3">
      <c r="A14" s="10">
        <v>38292</v>
      </c>
      <c r="B14">
        <v>21</v>
      </c>
    </row>
    <row r="15" spans="1:7" x14ac:dyDescent="0.3">
      <c r="A15" s="10">
        <v>38322</v>
      </c>
      <c r="B15">
        <v>22</v>
      </c>
    </row>
    <row r="16" spans="1:7" x14ac:dyDescent="0.3">
      <c r="A16" s="10">
        <v>38353</v>
      </c>
      <c r="B16">
        <v>30</v>
      </c>
    </row>
    <row r="17" spans="1:2" x14ac:dyDescent="0.3">
      <c r="A17" s="10">
        <v>38384</v>
      </c>
      <c r="B17">
        <v>31</v>
      </c>
    </row>
    <row r="18" spans="1:2" x14ac:dyDescent="0.3">
      <c r="A18" s="10">
        <v>38412</v>
      </c>
      <c r="B18">
        <v>26</v>
      </c>
    </row>
    <row r="19" spans="1:2" x14ac:dyDescent="0.3">
      <c r="A19" s="10">
        <v>38443</v>
      </c>
      <c r="B19">
        <v>31</v>
      </c>
    </row>
    <row r="20" spans="1:2" x14ac:dyDescent="0.3">
      <c r="A20" s="10">
        <v>38473</v>
      </c>
      <c r="B20">
        <v>33</v>
      </c>
    </row>
    <row r="21" spans="1:2" x14ac:dyDescent="0.3">
      <c r="A21" s="10">
        <v>38504</v>
      </c>
      <c r="B21">
        <v>25</v>
      </c>
    </row>
    <row r="22" spans="1:2" x14ac:dyDescent="0.3">
      <c r="A22" s="10">
        <v>38534</v>
      </c>
      <c r="B22">
        <v>28</v>
      </c>
    </row>
    <row r="23" spans="1:2" x14ac:dyDescent="0.3">
      <c r="A23" s="10">
        <v>38565</v>
      </c>
      <c r="B23">
        <v>23</v>
      </c>
    </row>
    <row r="24" spans="1:2" x14ac:dyDescent="0.3">
      <c r="A24" s="10">
        <v>38596</v>
      </c>
      <c r="B24">
        <v>31</v>
      </c>
    </row>
    <row r="25" spans="1:2" x14ac:dyDescent="0.3">
      <c r="A25" s="10">
        <v>38626</v>
      </c>
      <c r="B25">
        <v>29</v>
      </c>
    </row>
    <row r="26" spans="1:2" x14ac:dyDescent="0.3">
      <c r="A26" s="10">
        <v>38657</v>
      </c>
      <c r="B26">
        <v>27</v>
      </c>
    </row>
    <row r="27" spans="1:2" x14ac:dyDescent="0.3">
      <c r="A27" s="10">
        <v>38687</v>
      </c>
      <c r="B27">
        <v>20</v>
      </c>
    </row>
    <row r="28" spans="1:2" x14ac:dyDescent="0.3">
      <c r="A28" s="10">
        <v>38718</v>
      </c>
      <c r="B28">
        <v>42</v>
      </c>
    </row>
    <row r="29" spans="1:2" x14ac:dyDescent="0.3">
      <c r="A29" s="10">
        <v>38749</v>
      </c>
      <c r="B29">
        <v>33</v>
      </c>
    </row>
    <row r="30" spans="1:2" x14ac:dyDescent="0.3">
      <c r="A30" s="10">
        <v>38777</v>
      </c>
      <c r="B30">
        <v>36</v>
      </c>
    </row>
    <row r="31" spans="1:2" x14ac:dyDescent="0.3">
      <c r="A31" s="10">
        <v>38808</v>
      </c>
      <c r="B31">
        <v>31</v>
      </c>
    </row>
    <row r="32" spans="1:2" x14ac:dyDescent="0.3">
      <c r="A32" s="10">
        <v>38838</v>
      </c>
      <c r="B32">
        <v>29</v>
      </c>
    </row>
    <row r="33" spans="1:2" x14ac:dyDescent="0.3">
      <c r="A33" s="10">
        <v>38869</v>
      </c>
      <c r="B33">
        <v>26</v>
      </c>
    </row>
    <row r="34" spans="1:2" x14ac:dyDescent="0.3">
      <c r="A34" s="10">
        <v>38899</v>
      </c>
      <c r="B34">
        <v>30</v>
      </c>
    </row>
    <row r="35" spans="1:2" x14ac:dyDescent="0.3">
      <c r="A35" s="10">
        <v>38930</v>
      </c>
      <c r="B35">
        <v>29</v>
      </c>
    </row>
    <row r="36" spans="1:2" x14ac:dyDescent="0.3">
      <c r="A36" s="10">
        <v>38961</v>
      </c>
      <c r="B36">
        <v>37</v>
      </c>
    </row>
    <row r="37" spans="1:2" x14ac:dyDescent="0.3">
      <c r="A37" s="10">
        <v>38991</v>
      </c>
      <c r="B37">
        <v>36</v>
      </c>
    </row>
    <row r="38" spans="1:2" x14ac:dyDescent="0.3">
      <c r="A38" s="10">
        <v>39022</v>
      </c>
      <c r="B38">
        <v>27</v>
      </c>
    </row>
    <row r="39" spans="1:2" x14ac:dyDescent="0.3">
      <c r="A39" s="10">
        <v>39052</v>
      </c>
      <c r="B39">
        <v>25</v>
      </c>
    </row>
    <row r="40" spans="1:2" x14ac:dyDescent="0.3">
      <c r="A40" s="10">
        <v>39083</v>
      </c>
      <c r="B40">
        <v>31</v>
      </c>
    </row>
    <row r="41" spans="1:2" x14ac:dyDescent="0.3">
      <c r="A41" s="10">
        <v>39114</v>
      </c>
      <c r="B41">
        <v>36</v>
      </c>
    </row>
    <row r="42" spans="1:2" x14ac:dyDescent="0.3">
      <c r="A42" s="10">
        <v>39142</v>
      </c>
      <c r="B42">
        <v>27</v>
      </c>
    </row>
    <row r="43" spans="1:2" x14ac:dyDescent="0.3">
      <c r="A43" s="10">
        <v>39173</v>
      </c>
      <c r="B43">
        <v>28</v>
      </c>
    </row>
    <row r="44" spans="1:2" x14ac:dyDescent="0.3">
      <c r="A44" s="10">
        <v>39203</v>
      </c>
      <c r="B44">
        <v>31</v>
      </c>
    </row>
    <row r="45" spans="1:2" x14ac:dyDescent="0.3">
      <c r="A45" s="10">
        <v>39234</v>
      </c>
      <c r="B45">
        <v>31</v>
      </c>
    </row>
    <row r="46" spans="1:2" x14ac:dyDescent="0.3">
      <c r="A46" s="10">
        <v>39264</v>
      </c>
      <c r="B46">
        <v>32</v>
      </c>
    </row>
    <row r="47" spans="1:2" x14ac:dyDescent="0.3">
      <c r="A47" s="10">
        <v>39295</v>
      </c>
      <c r="B47">
        <v>32</v>
      </c>
    </row>
    <row r="48" spans="1:2" x14ac:dyDescent="0.3">
      <c r="A48" s="10">
        <v>39326</v>
      </c>
      <c r="B48">
        <v>38</v>
      </c>
    </row>
    <row r="49" spans="1:2" x14ac:dyDescent="0.3">
      <c r="A49" s="10">
        <v>39356</v>
      </c>
      <c r="B49">
        <v>32</v>
      </c>
    </row>
    <row r="50" spans="1:2" x14ac:dyDescent="0.3">
      <c r="A50" s="10">
        <v>39387</v>
      </c>
      <c r="B50">
        <v>31</v>
      </c>
    </row>
    <row r="51" spans="1:2" x14ac:dyDescent="0.3">
      <c r="A51" s="10">
        <v>39417</v>
      </c>
      <c r="B51">
        <v>30</v>
      </c>
    </row>
    <row r="52" spans="1:2" x14ac:dyDescent="0.3">
      <c r="A52" s="10">
        <v>39448</v>
      </c>
      <c r="B52">
        <v>40</v>
      </c>
    </row>
    <row r="53" spans="1:2" x14ac:dyDescent="0.3">
      <c r="A53" s="10">
        <v>39479</v>
      </c>
      <c r="B53">
        <v>38</v>
      </c>
    </row>
    <row r="54" spans="1:2" x14ac:dyDescent="0.3">
      <c r="A54" s="10">
        <v>39508</v>
      </c>
      <c r="B54">
        <v>34</v>
      </c>
    </row>
    <row r="55" spans="1:2" x14ac:dyDescent="0.3">
      <c r="A55" s="10">
        <v>39539</v>
      </c>
      <c r="B55">
        <v>36</v>
      </c>
    </row>
    <row r="56" spans="1:2" x14ac:dyDescent="0.3">
      <c r="A56" s="10">
        <v>39569</v>
      </c>
      <c r="B56">
        <v>34</v>
      </c>
    </row>
    <row r="57" spans="1:2" x14ac:dyDescent="0.3">
      <c r="A57" s="10">
        <v>39600</v>
      </c>
      <c r="B57">
        <v>29</v>
      </c>
    </row>
    <row r="58" spans="1:2" x14ac:dyDescent="0.3">
      <c r="A58" s="10">
        <v>39630</v>
      </c>
      <c r="B58">
        <v>32</v>
      </c>
    </row>
    <row r="59" spans="1:2" x14ac:dyDescent="0.3">
      <c r="A59" s="10">
        <v>39661</v>
      </c>
      <c r="B59">
        <v>34</v>
      </c>
    </row>
    <row r="60" spans="1:2" x14ac:dyDescent="0.3">
      <c r="A60" s="10">
        <v>39692</v>
      </c>
      <c r="B60">
        <v>38</v>
      </c>
    </row>
    <row r="61" spans="1:2" x14ac:dyDescent="0.3">
      <c r="A61" s="10">
        <v>39722</v>
      </c>
      <c r="B61">
        <v>36</v>
      </c>
    </row>
    <row r="62" spans="1:2" x14ac:dyDescent="0.3">
      <c r="A62" s="10">
        <v>39753</v>
      </c>
      <c r="B62">
        <v>37</v>
      </c>
    </row>
    <row r="63" spans="1:2" x14ac:dyDescent="0.3">
      <c r="A63" s="10">
        <v>39783</v>
      </c>
      <c r="B63">
        <v>29</v>
      </c>
    </row>
    <row r="64" spans="1:2" x14ac:dyDescent="0.3">
      <c r="A64" s="10">
        <v>39814</v>
      </c>
      <c r="B64">
        <v>42</v>
      </c>
    </row>
    <row r="65" spans="1:2" x14ac:dyDescent="0.3">
      <c r="A65" s="10">
        <v>39845</v>
      </c>
      <c r="B65">
        <v>42</v>
      </c>
    </row>
    <row r="66" spans="1:2" x14ac:dyDescent="0.3">
      <c r="A66" s="10">
        <v>39873</v>
      </c>
      <c r="B66">
        <v>38</v>
      </c>
    </row>
    <row r="67" spans="1:2" x14ac:dyDescent="0.3">
      <c r="A67" s="10">
        <v>39904</v>
      </c>
      <c r="B67">
        <v>34</v>
      </c>
    </row>
    <row r="68" spans="1:2" x14ac:dyDescent="0.3">
      <c r="A68" s="10">
        <v>39934</v>
      </c>
      <c r="B68">
        <v>34</v>
      </c>
    </row>
    <row r="69" spans="1:2" x14ac:dyDescent="0.3">
      <c r="A69" s="10">
        <v>39965</v>
      </c>
      <c r="B69">
        <v>36</v>
      </c>
    </row>
    <row r="70" spans="1:2" x14ac:dyDescent="0.3">
      <c r="A70" s="10">
        <v>39995</v>
      </c>
      <c r="B70">
        <v>35</v>
      </c>
    </row>
    <row r="71" spans="1:2" x14ac:dyDescent="0.3">
      <c r="A71" s="10">
        <v>40026</v>
      </c>
      <c r="B71">
        <v>37</v>
      </c>
    </row>
    <row r="72" spans="1:2" x14ac:dyDescent="0.3">
      <c r="A72" s="10">
        <v>40057</v>
      </c>
      <c r="B72">
        <v>38</v>
      </c>
    </row>
    <row r="73" spans="1:2" x14ac:dyDescent="0.3">
      <c r="A73" s="10">
        <v>40087</v>
      </c>
      <c r="B73">
        <v>37</v>
      </c>
    </row>
    <row r="74" spans="1:2" x14ac:dyDescent="0.3">
      <c r="A74" s="10">
        <v>40118</v>
      </c>
      <c r="B74">
        <v>32</v>
      </c>
    </row>
    <row r="75" spans="1:2" x14ac:dyDescent="0.3">
      <c r="A75" s="10">
        <v>40148</v>
      </c>
      <c r="B75">
        <v>31</v>
      </c>
    </row>
    <row r="76" spans="1:2" x14ac:dyDescent="0.3">
      <c r="A76" s="10">
        <v>40179</v>
      </c>
      <c r="B76">
        <v>36</v>
      </c>
    </row>
    <row r="77" spans="1:2" x14ac:dyDescent="0.3">
      <c r="A77" s="10">
        <v>40210</v>
      </c>
      <c r="B77">
        <v>38</v>
      </c>
    </row>
    <row r="78" spans="1:2" x14ac:dyDescent="0.3">
      <c r="A78" s="10">
        <v>40238</v>
      </c>
      <c r="B78">
        <v>35</v>
      </c>
    </row>
    <row r="79" spans="1:2" x14ac:dyDescent="0.3">
      <c r="A79" s="10">
        <v>40269</v>
      </c>
      <c r="B79">
        <v>34</v>
      </c>
    </row>
    <row r="80" spans="1:2" x14ac:dyDescent="0.3">
      <c r="A80" s="10">
        <v>40299</v>
      </c>
      <c r="B80">
        <v>32</v>
      </c>
    </row>
    <row r="81" spans="1:2" x14ac:dyDescent="0.3">
      <c r="A81" s="10">
        <v>40330</v>
      </c>
      <c r="B81">
        <v>31</v>
      </c>
    </row>
    <row r="82" spans="1:2" x14ac:dyDescent="0.3">
      <c r="A82" s="10">
        <v>40360</v>
      </c>
      <c r="B82">
        <v>31</v>
      </c>
    </row>
    <row r="83" spans="1:2" x14ac:dyDescent="0.3">
      <c r="A83" s="10">
        <v>40391</v>
      </c>
      <c r="B83">
        <v>34</v>
      </c>
    </row>
    <row r="84" spans="1:2" x14ac:dyDescent="0.3">
      <c r="A84" s="10">
        <v>40422</v>
      </c>
      <c r="B84">
        <v>39</v>
      </c>
    </row>
    <row r="85" spans="1:2" x14ac:dyDescent="0.3">
      <c r="A85" s="10">
        <v>40452</v>
      </c>
      <c r="B85">
        <v>33</v>
      </c>
    </row>
    <row r="86" spans="1:2" x14ac:dyDescent="0.3">
      <c r="A86" s="10">
        <v>40483</v>
      </c>
      <c r="B86">
        <v>33</v>
      </c>
    </row>
    <row r="87" spans="1:2" x14ac:dyDescent="0.3">
      <c r="A87" s="10">
        <v>40513</v>
      </c>
      <c r="B87">
        <v>28</v>
      </c>
    </row>
    <row r="88" spans="1:2" x14ac:dyDescent="0.3">
      <c r="A88" s="10">
        <v>40544</v>
      </c>
      <c r="B88">
        <v>36</v>
      </c>
    </row>
    <row r="89" spans="1:2" x14ac:dyDescent="0.3">
      <c r="A89" s="10">
        <v>40575</v>
      </c>
      <c r="B89">
        <v>38</v>
      </c>
    </row>
    <row r="90" spans="1:2" x14ac:dyDescent="0.3">
      <c r="A90" s="10">
        <v>40603</v>
      </c>
      <c r="B90">
        <v>33</v>
      </c>
    </row>
    <row r="91" spans="1:2" x14ac:dyDescent="0.3">
      <c r="A91" s="10">
        <v>40634</v>
      </c>
      <c r="B91">
        <v>36</v>
      </c>
    </row>
    <row r="92" spans="1:2" x14ac:dyDescent="0.3">
      <c r="A92" s="10">
        <v>40664</v>
      </c>
      <c r="B92">
        <v>36</v>
      </c>
    </row>
    <row r="93" spans="1:2" x14ac:dyDescent="0.3">
      <c r="A93" s="10">
        <v>40695</v>
      </c>
      <c r="B93">
        <v>35</v>
      </c>
    </row>
    <row r="94" spans="1:2" x14ac:dyDescent="0.3">
      <c r="A94" s="10">
        <v>40725</v>
      </c>
      <c r="B94">
        <v>35</v>
      </c>
    </row>
    <row r="95" spans="1:2" x14ac:dyDescent="0.3">
      <c r="A95" s="10">
        <v>40756</v>
      </c>
      <c r="B95">
        <v>37</v>
      </c>
    </row>
    <row r="96" spans="1:2" x14ac:dyDescent="0.3">
      <c r="A96" s="10">
        <v>40787</v>
      </c>
      <c r="B96">
        <v>40</v>
      </c>
    </row>
    <row r="97" spans="1:2" x14ac:dyDescent="0.3">
      <c r="A97" s="10">
        <v>40817</v>
      </c>
      <c r="B97">
        <v>42</v>
      </c>
    </row>
    <row r="98" spans="1:2" x14ac:dyDescent="0.3">
      <c r="A98" s="10">
        <v>40848</v>
      </c>
      <c r="B98">
        <v>37</v>
      </c>
    </row>
    <row r="99" spans="1:2" x14ac:dyDescent="0.3">
      <c r="A99" s="10">
        <v>40878</v>
      </c>
      <c r="B99">
        <v>36</v>
      </c>
    </row>
    <row r="100" spans="1:2" x14ac:dyDescent="0.3">
      <c r="A100" s="10">
        <v>40909</v>
      </c>
      <c r="B100">
        <v>47</v>
      </c>
    </row>
    <row r="101" spans="1:2" x14ac:dyDescent="0.3">
      <c r="A101" s="10">
        <v>40940</v>
      </c>
      <c r="B101">
        <v>44</v>
      </c>
    </row>
    <row r="102" spans="1:2" x14ac:dyDescent="0.3">
      <c r="A102" s="10">
        <v>40969</v>
      </c>
      <c r="B102">
        <v>43</v>
      </c>
    </row>
    <row r="103" spans="1:2" x14ac:dyDescent="0.3">
      <c r="A103" s="10">
        <v>41000</v>
      </c>
      <c r="B103">
        <v>41</v>
      </c>
    </row>
    <row r="104" spans="1:2" x14ac:dyDescent="0.3">
      <c r="A104" s="10">
        <v>41030</v>
      </c>
      <c r="B104">
        <v>42</v>
      </c>
    </row>
    <row r="105" spans="1:2" x14ac:dyDescent="0.3">
      <c r="A105" s="10">
        <v>41061</v>
      </c>
      <c r="B105">
        <v>42</v>
      </c>
    </row>
    <row r="106" spans="1:2" x14ac:dyDescent="0.3">
      <c r="A106" s="10">
        <v>41091</v>
      </c>
      <c r="B106">
        <v>47</v>
      </c>
    </row>
    <row r="107" spans="1:2" x14ac:dyDescent="0.3">
      <c r="A107" s="10">
        <v>41122</v>
      </c>
      <c r="B107">
        <v>44</v>
      </c>
    </row>
    <row r="108" spans="1:2" x14ac:dyDescent="0.3">
      <c r="A108" s="10">
        <v>41153</v>
      </c>
      <c r="B108">
        <v>46</v>
      </c>
    </row>
    <row r="109" spans="1:2" x14ac:dyDescent="0.3">
      <c r="A109" s="10">
        <v>41183</v>
      </c>
      <c r="B109">
        <v>42</v>
      </c>
    </row>
    <row r="110" spans="1:2" x14ac:dyDescent="0.3">
      <c r="A110" s="10">
        <v>41214</v>
      </c>
      <c r="B110">
        <v>42</v>
      </c>
    </row>
    <row r="111" spans="1:2" x14ac:dyDescent="0.3">
      <c r="A111" s="10">
        <v>41244</v>
      </c>
      <c r="B111">
        <v>37</v>
      </c>
    </row>
    <row r="112" spans="1:2" x14ac:dyDescent="0.3">
      <c r="A112" s="10">
        <v>41275</v>
      </c>
      <c r="B112">
        <v>46</v>
      </c>
    </row>
    <row r="113" spans="1:2" x14ac:dyDescent="0.3">
      <c r="A113" s="10">
        <v>41306</v>
      </c>
      <c r="B113">
        <v>47</v>
      </c>
    </row>
    <row r="114" spans="1:2" x14ac:dyDescent="0.3">
      <c r="A114" s="10">
        <v>41334</v>
      </c>
      <c r="B114">
        <v>42</v>
      </c>
    </row>
    <row r="115" spans="1:2" x14ac:dyDescent="0.3">
      <c r="A115" s="10">
        <v>41365</v>
      </c>
      <c r="B115">
        <v>46</v>
      </c>
    </row>
    <row r="116" spans="1:2" x14ac:dyDescent="0.3">
      <c r="A116" s="10">
        <v>41395</v>
      </c>
      <c r="B116">
        <v>45</v>
      </c>
    </row>
    <row r="117" spans="1:2" x14ac:dyDescent="0.3">
      <c r="A117" s="10">
        <v>41426</v>
      </c>
      <c r="B117">
        <v>44</v>
      </c>
    </row>
    <row r="118" spans="1:2" x14ac:dyDescent="0.3">
      <c r="A118" s="10">
        <v>41456</v>
      </c>
      <c r="B118">
        <v>46</v>
      </c>
    </row>
    <row r="119" spans="1:2" x14ac:dyDescent="0.3">
      <c r="A119" s="10">
        <v>41487</v>
      </c>
      <c r="B119">
        <v>45</v>
      </c>
    </row>
    <row r="120" spans="1:2" x14ac:dyDescent="0.3">
      <c r="A120" s="10">
        <v>41518</v>
      </c>
      <c r="B120">
        <v>47</v>
      </c>
    </row>
    <row r="121" spans="1:2" x14ac:dyDescent="0.3">
      <c r="A121" s="10">
        <v>41548</v>
      </c>
      <c r="B121">
        <v>46</v>
      </c>
    </row>
    <row r="122" spans="1:2" x14ac:dyDescent="0.3">
      <c r="A122" s="10">
        <v>41579</v>
      </c>
      <c r="B122">
        <v>44</v>
      </c>
    </row>
    <row r="123" spans="1:2" x14ac:dyDescent="0.3">
      <c r="A123" s="10">
        <v>41609</v>
      </c>
      <c r="B123">
        <v>41</v>
      </c>
    </row>
    <row r="124" spans="1:2" x14ac:dyDescent="0.3">
      <c r="A124" s="10">
        <v>41640</v>
      </c>
      <c r="B124">
        <v>51</v>
      </c>
    </row>
    <row r="125" spans="1:2" x14ac:dyDescent="0.3">
      <c r="A125" s="10">
        <v>41671</v>
      </c>
      <c r="B125">
        <v>57</v>
      </c>
    </row>
    <row r="126" spans="1:2" x14ac:dyDescent="0.3">
      <c r="A126" s="10">
        <v>41699</v>
      </c>
      <c r="B126">
        <v>47</v>
      </c>
    </row>
    <row r="127" spans="1:2" x14ac:dyDescent="0.3">
      <c r="A127" s="10">
        <v>41730</v>
      </c>
      <c r="B127">
        <v>46</v>
      </c>
    </row>
    <row r="128" spans="1:2" x14ac:dyDescent="0.3">
      <c r="A128" s="10">
        <v>41760</v>
      </c>
      <c r="B128">
        <v>51</v>
      </c>
    </row>
    <row r="129" spans="1:2" x14ac:dyDescent="0.3">
      <c r="A129" s="10">
        <v>41791</v>
      </c>
      <c r="B129">
        <v>49</v>
      </c>
    </row>
    <row r="130" spans="1:2" x14ac:dyDescent="0.3">
      <c r="A130" s="10">
        <v>41821</v>
      </c>
      <c r="B130">
        <v>50</v>
      </c>
    </row>
    <row r="131" spans="1:2" x14ac:dyDescent="0.3">
      <c r="A131" s="10">
        <v>41852</v>
      </c>
      <c r="B131">
        <v>46</v>
      </c>
    </row>
    <row r="132" spans="1:2" x14ac:dyDescent="0.3">
      <c r="A132" s="10">
        <v>41883</v>
      </c>
      <c r="B132">
        <v>50</v>
      </c>
    </row>
    <row r="133" spans="1:2" x14ac:dyDescent="0.3">
      <c r="A133" s="10">
        <v>41913</v>
      </c>
      <c r="B133">
        <v>45</v>
      </c>
    </row>
    <row r="134" spans="1:2" x14ac:dyDescent="0.3">
      <c r="A134" s="10">
        <v>41944</v>
      </c>
      <c r="B134">
        <v>47</v>
      </c>
    </row>
    <row r="135" spans="1:2" x14ac:dyDescent="0.3">
      <c r="A135" s="10">
        <v>41974</v>
      </c>
      <c r="B135">
        <v>41</v>
      </c>
    </row>
    <row r="136" spans="1:2" x14ac:dyDescent="0.3">
      <c r="A136" s="10">
        <v>42005</v>
      </c>
      <c r="B136">
        <v>52</v>
      </c>
    </row>
    <row r="137" spans="1:2" x14ac:dyDescent="0.3">
      <c r="A137" s="10">
        <v>42036</v>
      </c>
      <c r="B137">
        <v>54</v>
      </c>
    </row>
    <row r="138" spans="1:2" x14ac:dyDescent="0.3">
      <c r="A138" s="10">
        <v>42064</v>
      </c>
      <c r="B138">
        <v>57</v>
      </c>
    </row>
    <row r="139" spans="1:2" x14ac:dyDescent="0.3">
      <c r="A139" s="10">
        <v>42095</v>
      </c>
      <c r="B139">
        <v>49</v>
      </c>
    </row>
    <row r="140" spans="1:2" x14ac:dyDescent="0.3">
      <c r="A140" s="10">
        <v>42125</v>
      </c>
      <c r="B140">
        <v>53</v>
      </c>
    </row>
    <row r="141" spans="1:2" x14ac:dyDescent="0.3">
      <c r="A141" s="10">
        <v>42156</v>
      </c>
      <c r="B141">
        <v>54</v>
      </c>
    </row>
    <row r="142" spans="1:2" x14ac:dyDescent="0.3">
      <c r="A142" s="10">
        <v>42186</v>
      </c>
      <c r="B142">
        <v>54</v>
      </c>
    </row>
    <row r="143" spans="1:2" x14ac:dyDescent="0.3">
      <c r="A143" s="10">
        <v>42217</v>
      </c>
      <c r="B143">
        <v>51</v>
      </c>
    </row>
    <row r="144" spans="1:2" x14ac:dyDescent="0.3">
      <c r="A144" s="10">
        <v>42248</v>
      </c>
      <c r="B144">
        <v>47</v>
      </c>
    </row>
    <row r="145" spans="1:7" x14ac:dyDescent="0.3">
      <c r="A145" s="10">
        <v>42278</v>
      </c>
      <c r="B145">
        <v>53</v>
      </c>
    </row>
    <row r="146" spans="1:7" x14ac:dyDescent="0.3">
      <c r="A146" s="10">
        <v>42309</v>
      </c>
      <c r="B146">
        <v>50</v>
      </c>
    </row>
    <row r="147" spans="1:7" x14ac:dyDescent="0.3">
      <c r="A147" s="10">
        <v>42339</v>
      </c>
      <c r="B147">
        <v>48</v>
      </c>
    </row>
    <row r="148" spans="1:7" x14ac:dyDescent="0.3">
      <c r="A148" s="10">
        <v>42370</v>
      </c>
      <c r="B148">
        <v>54</v>
      </c>
    </row>
    <row r="149" spans="1:7" x14ac:dyDescent="0.3">
      <c r="A149" s="10">
        <v>42401</v>
      </c>
      <c r="B149">
        <v>55</v>
      </c>
    </row>
    <row r="150" spans="1:7" x14ac:dyDescent="0.3">
      <c r="A150" s="10">
        <v>42430</v>
      </c>
      <c r="B150">
        <v>54</v>
      </c>
    </row>
    <row r="151" spans="1:7" x14ac:dyDescent="0.3">
      <c r="A151" s="10">
        <v>42461</v>
      </c>
      <c r="B151">
        <v>56</v>
      </c>
    </row>
    <row r="152" spans="1:7" x14ac:dyDescent="0.3">
      <c r="A152" s="10">
        <v>42491</v>
      </c>
      <c r="B152">
        <v>63</v>
      </c>
    </row>
    <row r="153" spans="1:7" x14ac:dyDescent="0.3">
      <c r="A153" s="10">
        <v>42522</v>
      </c>
      <c r="B153">
        <v>58</v>
      </c>
    </row>
    <row r="154" spans="1:7" x14ac:dyDescent="0.3">
      <c r="A154" s="10">
        <v>42552</v>
      </c>
      <c r="B154">
        <v>55</v>
      </c>
    </row>
    <row r="155" spans="1:7" x14ac:dyDescent="0.3">
      <c r="A155" s="10">
        <v>42583</v>
      </c>
      <c r="B155">
        <v>53</v>
      </c>
    </row>
    <row r="156" spans="1:7" x14ac:dyDescent="0.3">
      <c r="A156" s="10">
        <v>42614</v>
      </c>
      <c r="B156">
        <v>56</v>
      </c>
    </row>
    <row r="157" spans="1:7" x14ac:dyDescent="0.3">
      <c r="A157" s="10">
        <v>42644</v>
      </c>
      <c r="B157">
        <v>53</v>
      </c>
    </row>
    <row r="158" spans="1:7" x14ac:dyDescent="0.3">
      <c r="A158" s="10">
        <v>42675</v>
      </c>
      <c r="B158">
        <v>54</v>
      </c>
    </row>
    <row r="159" spans="1:7" x14ac:dyDescent="0.3">
      <c r="A159" s="15">
        <v>42705</v>
      </c>
      <c r="B159" s="16">
        <v>48</v>
      </c>
      <c r="C159" s="16"/>
      <c r="D159" s="16"/>
      <c r="E159" s="16"/>
      <c r="F159" s="16"/>
      <c r="G159" s="16"/>
    </row>
    <row r="160" spans="1:7" x14ac:dyDescent="0.3">
      <c r="A160" s="10">
        <v>42736</v>
      </c>
      <c r="B160">
        <v>58</v>
      </c>
      <c r="D160" s="23" t="s">
        <v>199</v>
      </c>
      <c r="E160" s="23" t="s">
        <v>200</v>
      </c>
      <c r="F160" s="23" t="s">
        <v>201</v>
      </c>
      <c r="G160" s="23" t="s">
        <v>231</v>
      </c>
    </row>
    <row r="161" spans="1:7" x14ac:dyDescent="0.3">
      <c r="A161" s="10">
        <v>42767</v>
      </c>
      <c r="B161">
        <v>57</v>
      </c>
      <c r="D161" s="1">
        <f>MAX(B160:B235)</f>
        <v>100</v>
      </c>
      <c r="E161" s="1">
        <f>MIN(B160:B235)</f>
        <v>43</v>
      </c>
      <c r="F161" s="1">
        <f>AVERAGE(B160:B235)</f>
        <v>61.328947368421055</v>
      </c>
      <c r="G161" s="1">
        <f>STDEV(B160:B235)</f>
        <v>9.7766908619699429</v>
      </c>
    </row>
    <row r="162" spans="1:7" x14ac:dyDescent="0.3">
      <c r="A162" s="10">
        <v>42795</v>
      </c>
      <c r="B162">
        <v>52</v>
      </c>
    </row>
    <row r="163" spans="1:7" x14ac:dyDescent="0.3">
      <c r="A163" s="10">
        <v>42826</v>
      </c>
      <c r="B163">
        <v>55</v>
      </c>
    </row>
    <row r="164" spans="1:7" x14ac:dyDescent="0.3">
      <c r="A164" s="10">
        <v>42856</v>
      </c>
      <c r="B164">
        <v>53</v>
      </c>
    </row>
    <row r="165" spans="1:7" x14ac:dyDescent="0.3">
      <c r="A165" s="10">
        <v>42887</v>
      </c>
      <c r="B165">
        <v>55</v>
      </c>
    </row>
    <row r="166" spans="1:7" x14ac:dyDescent="0.3">
      <c r="A166" s="10">
        <v>42917</v>
      </c>
      <c r="B166">
        <v>54</v>
      </c>
    </row>
    <row r="167" spans="1:7" x14ac:dyDescent="0.3">
      <c r="A167" s="10">
        <v>42948</v>
      </c>
      <c r="B167">
        <v>53</v>
      </c>
    </row>
    <row r="168" spans="1:7" x14ac:dyDescent="0.3">
      <c r="A168" s="10">
        <v>42979</v>
      </c>
      <c r="B168">
        <v>57</v>
      </c>
    </row>
    <row r="169" spans="1:7" x14ac:dyDescent="0.3">
      <c r="A169" s="10">
        <v>43009</v>
      </c>
      <c r="B169">
        <v>51</v>
      </c>
    </row>
    <row r="170" spans="1:7" x14ac:dyDescent="0.3">
      <c r="A170" s="10">
        <v>43040</v>
      </c>
      <c r="B170">
        <v>57</v>
      </c>
    </row>
    <row r="171" spans="1:7" x14ac:dyDescent="0.3">
      <c r="A171" s="10">
        <v>43070</v>
      </c>
      <c r="B171">
        <v>50</v>
      </c>
    </row>
    <row r="172" spans="1:7" x14ac:dyDescent="0.3">
      <c r="A172" s="10">
        <v>43101</v>
      </c>
      <c r="B172">
        <v>57</v>
      </c>
    </row>
    <row r="173" spans="1:7" x14ac:dyDescent="0.3">
      <c r="A173" s="10">
        <v>43132</v>
      </c>
      <c r="B173">
        <v>56</v>
      </c>
    </row>
    <row r="174" spans="1:7" x14ac:dyDescent="0.3">
      <c r="A174" s="10">
        <v>43160</v>
      </c>
      <c r="B174">
        <v>50</v>
      </c>
    </row>
    <row r="175" spans="1:7" x14ac:dyDescent="0.3">
      <c r="A175" s="10">
        <v>43191</v>
      </c>
      <c r="B175">
        <v>53</v>
      </c>
    </row>
    <row r="176" spans="1:7" x14ac:dyDescent="0.3">
      <c r="A176" s="10">
        <v>43221</v>
      </c>
      <c r="B176">
        <v>64</v>
      </c>
    </row>
    <row r="177" spans="1:2" x14ac:dyDescent="0.3">
      <c r="A177" s="10">
        <v>43252</v>
      </c>
      <c r="B177">
        <v>61</v>
      </c>
    </row>
    <row r="178" spans="1:2" x14ac:dyDescent="0.3">
      <c r="A178" s="10">
        <v>43282</v>
      </c>
      <c r="B178">
        <v>58</v>
      </c>
    </row>
    <row r="179" spans="1:2" x14ac:dyDescent="0.3">
      <c r="A179" s="10">
        <v>43313</v>
      </c>
      <c r="B179">
        <v>57</v>
      </c>
    </row>
    <row r="180" spans="1:2" x14ac:dyDescent="0.3">
      <c r="A180" s="10">
        <v>43344</v>
      </c>
      <c r="B180">
        <v>57</v>
      </c>
    </row>
    <row r="181" spans="1:2" x14ac:dyDescent="0.3">
      <c r="A181" s="10">
        <v>43374</v>
      </c>
      <c r="B181">
        <v>51</v>
      </c>
    </row>
    <row r="182" spans="1:2" x14ac:dyDescent="0.3">
      <c r="A182" s="10">
        <v>43405</v>
      </c>
      <c r="B182">
        <v>63</v>
      </c>
    </row>
    <row r="183" spans="1:2" x14ac:dyDescent="0.3">
      <c r="A183" s="10">
        <v>43435</v>
      </c>
      <c r="B183">
        <v>50</v>
      </c>
    </row>
    <row r="184" spans="1:2" x14ac:dyDescent="0.3">
      <c r="A184" s="10">
        <v>43466</v>
      </c>
      <c r="B184">
        <v>59</v>
      </c>
    </row>
    <row r="185" spans="1:2" x14ac:dyDescent="0.3">
      <c r="A185" s="10">
        <v>43497</v>
      </c>
      <c r="B185">
        <v>63</v>
      </c>
    </row>
    <row r="186" spans="1:2" x14ac:dyDescent="0.3">
      <c r="A186" s="10">
        <v>43525</v>
      </c>
      <c r="B186">
        <v>54</v>
      </c>
    </row>
    <row r="187" spans="1:2" x14ac:dyDescent="0.3">
      <c r="A187" s="10">
        <v>43556</v>
      </c>
      <c r="B187">
        <v>58</v>
      </c>
    </row>
    <row r="188" spans="1:2" x14ac:dyDescent="0.3">
      <c r="A188" s="10">
        <v>43586</v>
      </c>
      <c r="B188">
        <v>61</v>
      </c>
    </row>
    <row r="189" spans="1:2" x14ac:dyDescent="0.3">
      <c r="A189" s="10">
        <v>43617</v>
      </c>
      <c r="B189">
        <v>67</v>
      </c>
    </row>
    <row r="190" spans="1:2" x14ac:dyDescent="0.3">
      <c r="A190" s="10">
        <v>43647</v>
      </c>
      <c r="B190">
        <v>66</v>
      </c>
    </row>
    <row r="191" spans="1:2" x14ac:dyDescent="0.3">
      <c r="A191" s="10">
        <v>43678</v>
      </c>
      <c r="B191">
        <v>64</v>
      </c>
    </row>
    <row r="192" spans="1:2" x14ac:dyDescent="0.3">
      <c r="A192" s="10">
        <v>43709</v>
      </c>
      <c r="B192">
        <v>62</v>
      </c>
    </row>
    <row r="193" spans="1:2" x14ac:dyDescent="0.3">
      <c r="A193" s="10">
        <v>43739</v>
      </c>
      <c r="B193">
        <v>57</v>
      </c>
    </row>
    <row r="194" spans="1:2" x14ac:dyDescent="0.3">
      <c r="A194" s="10">
        <v>43770</v>
      </c>
      <c r="B194">
        <v>62</v>
      </c>
    </row>
    <row r="195" spans="1:2" x14ac:dyDescent="0.3">
      <c r="A195" s="10">
        <v>43800</v>
      </c>
      <c r="B195">
        <v>56</v>
      </c>
    </row>
    <row r="196" spans="1:2" x14ac:dyDescent="0.3">
      <c r="A196" s="10">
        <v>43831</v>
      </c>
      <c r="B196">
        <v>61</v>
      </c>
    </row>
    <row r="197" spans="1:2" x14ac:dyDescent="0.3">
      <c r="A197" s="10">
        <v>43862</v>
      </c>
      <c r="B197">
        <v>64</v>
      </c>
    </row>
    <row r="198" spans="1:2" x14ac:dyDescent="0.3">
      <c r="A198" s="10">
        <v>43891</v>
      </c>
      <c r="B198">
        <v>43</v>
      </c>
    </row>
    <row r="199" spans="1:2" x14ac:dyDescent="0.3">
      <c r="A199" s="10">
        <v>43922</v>
      </c>
      <c r="B199">
        <v>45</v>
      </c>
    </row>
    <row r="200" spans="1:2" x14ac:dyDescent="0.3">
      <c r="A200" s="10">
        <v>43952</v>
      </c>
      <c r="B200">
        <v>61</v>
      </c>
    </row>
    <row r="201" spans="1:2" x14ac:dyDescent="0.3">
      <c r="A201" s="10">
        <v>43983</v>
      </c>
      <c r="B201">
        <v>72</v>
      </c>
    </row>
    <row r="202" spans="1:2" x14ac:dyDescent="0.3">
      <c r="A202" s="10">
        <v>44013</v>
      </c>
      <c r="B202">
        <v>72</v>
      </c>
    </row>
    <row r="203" spans="1:2" x14ac:dyDescent="0.3">
      <c r="A203" s="10">
        <v>44044</v>
      </c>
      <c r="B203">
        <v>65</v>
      </c>
    </row>
    <row r="204" spans="1:2" x14ac:dyDescent="0.3">
      <c r="A204" s="10">
        <v>44075</v>
      </c>
      <c r="B204">
        <v>59</v>
      </c>
    </row>
    <row r="205" spans="1:2" x14ac:dyDescent="0.3">
      <c r="A205" s="10">
        <v>44105</v>
      </c>
      <c r="B205">
        <v>58</v>
      </c>
    </row>
    <row r="206" spans="1:2" x14ac:dyDescent="0.3">
      <c r="A206" s="10">
        <v>44136</v>
      </c>
      <c r="B206">
        <v>52</v>
      </c>
    </row>
    <row r="207" spans="1:2" x14ac:dyDescent="0.3">
      <c r="A207" s="10">
        <v>44166</v>
      </c>
      <c r="B207">
        <v>48</v>
      </c>
    </row>
    <row r="208" spans="1:2" x14ac:dyDescent="0.3">
      <c r="A208" s="10">
        <v>44197</v>
      </c>
      <c r="B208">
        <v>52</v>
      </c>
    </row>
    <row r="209" spans="1:2" x14ac:dyDescent="0.3">
      <c r="A209" s="10">
        <v>44228</v>
      </c>
      <c r="B209">
        <v>57</v>
      </c>
    </row>
    <row r="210" spans="1:2" x14ac:dyDescent="0.3">
      <c r="A210" s="10">
        <v>44256</v>
      </c>
      <c r="B210">
        <v>52</v>
      </c>
    </row>
    <row r="211" spans="1:2" x14ac:dyDescent="0.3">
      <c r="A211" s="10">
        <v>44287</v>
      </c>
      <c r="B211">
        <v>58</v>
      </c>
    </row>
    <row r="212" spans="1:2" x14ac:dyDescent="0.3">
      <c r="A212" s="10">
        <v>44317</v>
      </c>
      <c r="B212">
        <v>72</v>
      </c>
    </row>
    <row r="213" spans="1:2" x14ac:dyDescent="0.3">
      <c r="A213" s="10">
        <v>44348</v>
      </c>
      <c r="B213">
        <v>89</v>
      </c>
    </row>
    <row r="214" spans="1:2" x14ac:dyDescent="0.3">
      <c r="A214" s="10">
        <v>44378</v>
      </c>
      <c r="B214">
        <v>75</v>
      </c>
    </row>
    <row r="215" spans="1:2" x14ac:dyDescent="0.3">
      <c r="A215" s="10">
        <v>44409</v>
      </c>
      <c r="B215">
        <v>71</v>
      </c>
    </row>
    <row r="216" spans="1:2" x14ac:dyDescent="0.3">
      <c r="A216" s="10">
        <v>44440</v>
      </c>
      <c r="B216">
        <v>68</v>
      </c>
    </row>
    <row r="217" spans="1:2" x14ac:dyDescent="0.3">
      <c r="A217" s="10">
        <v>44470</v>
      </c>
      <c r="B217">
        <v>66</v>
      </c>
    </row>
    <row r="218" spans="1:2" x14ac:dyDescent="0.3">
      <c r="A218" s="10">
        <v>44501</v>
      </c>
      <c r="B218">
        <v>57</v>
      </c>
    </row>
    <row r="219" spans="1:2" x14ac:dyDescent="0.3">
      <c r="A219" s="10">
        <v>44531</v>
      </c>
      <c r="B219">
        <v>60</v>
      </c>
    </row>
    <row r="220" spans="1:2" x14ac:dyDescent="0.3">
      <c r="A220" s="10">
        <v>44562</v>
      </c>
      <c r="B220">
        <v>67</v>
      </c>
    </row>
    <row r="221" spans="1:2" x14ac:dyDescent="0.3">
      <c r="A221" s="10">
        <v>44593</v>
      </c>
      <c r="B221">
        <v>72</v>
      </c>
    </row>
    <row r="222" spans="1:2" x14ac:dyDescent="0.3">
      <c r="A222" s="10">
        <v>44621</v>
      </c>
      <c r="B222">
        <v>68</v>
      </c>
    </row>
    <row r="223" spans="1:2" x14ac:dyDescent="0.3">
      <c r="A223" s="10">
        <v>44652</v>
      </c>
      <c r="B223">
        <v>78</v>
      </c>
    </row>
    <row r="224" spans="1:2" x14ac:dyDescent="0.3">
      <c r="A224" s="10">
        <v>44682</v>
      </c>
      <c r="B224">
        <v>100</v>
      </c>
    </row>
    <row r="225" spans="1:2" x14ac:dyDescent="0.3">
      <c r="A225" s="10">
        <v>44713</v>
      </c>
      <c r="B225">
        <v>91</v>
      </c>
    </row>
    <row r="226" spans="1:2" x14ac:dyDescent="0.3">
      <c r="A226" s="10">
        <v>44743</v>
      </c>
      <c r="B226">
        <v>76</v>
      </c>
    </row>
    <row r="227" spans="1:2" x14ac:dyDescent="0.3">
      <c r="A227" s="10">
        <v>44774</v>
      </c>
      <c r="B227">
        <v>64</v>
      </c>
    </row>
    <row r="228" spans="1:2" x14ac:dyDescent="0.3">
      <c r="A228" s="10">
        <v>44805</v>
      </c>
      <c r="B228">
        <v>61</v>
      </c>
    </row>
    <row r="229" spans="1:2" x14ac:dyDescent="0.3">
      <c r="A229" s="10">
        <v>44835</v>
      </c>
      <c r="B229">
        <v>62</v>
      </c>
    </row>
    <row r="230" spans="1:2" x14ac:dyDescent="0.3">
      <c r="A230" s="10">
        <v>44866</v>
      </c>
      <c r="B230">
        <v>69</v>
      </c>
    </row>
    <row r="231" spans="1:2" x14ac:dyDescent="0.3">
      <c r="A231" s="10">
        <v>44896</v>
      </c>
      <c r="B231">
        <v>59</v>
      </c>
    </row>
    <row r="232" spans="1:2" x14ac:dyDescent="0.3">
      <c r="A232" s="10">
        <v>44927</v>
      </c>
      <c r="B232">
        <v>69</v>
      </c>
    </row>
    <row r="233" spans="1:2" x14ac:dyDescent="0.3">
      <c r="A233" s="10">
        <v>44958</v>
      </c>
      <c r="B233">
        <v>63</v>
      </c>
    </row>
    <row r="234" spans="1:2" x14ac:dyDescent="0.3">
      <c r="A234" s="10">
        <v>44986</v>
      </c>
      <c r="B234">
        <v>63</v>
      </c>
    </row>
    <row r="235" spans="1:2" x14ac:dyDescent="0.3">
      <c r="A235" s="10">
        <v>45017</v>
      </c>
      <c r="B235">
        <v>64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9FF86-8ED3-459B-B591-9D74B7EC2AFD}">
  <dimension ref="A1:E136"/>
  <sheetViews>
    <sheetView topLeftCell="A96" workbookViewId="0">
      <selection activeCell="C110" sqref="C110"/>
    </sheetView>
  </sheetViews>
  <sheetFormatPr defaultColWidth="8.88671875" defaultRowHeight="14.4" x14ac:dyDescent="0.3"/>
  <cols>
    <col min="2" max="2" width="9.21875" customWidth="1"/>
    <col min="3" max="3" width="11.6640625" customWidth="1"/>
    <col min="4" max="4" width="21.5546875" customWidth="1"/>
    <col min="5" max="5" width="33.5546875" customWidth="1"/>
  </cols>
  <sheetData>
    <row r="1" spans="1:5" x14ac:dyDescent="0.3">
      <c r="A1" t="s">
        <v>202</v>
      </c>
      <c r="B1" t="s">
        <v>203</v>
      </c>
      <c r="C1" t="s">
        <v>204</v>
      </c>
      <c r="D1" t="s">
        <v>205</v>
      </c>
      <c r="E1" t="s">
        <v>206</v>
      </c>
    </row>
    <row r="2" spans="1:5" x14ac:dyDescent="0.3">
      <c r="A2" s="10">
        <v>37987</v>
      </c>
      <c r="B2">
        <v>0</v>
      </c>
    </row>
    <row r="3" spans="1:5" x14ac:dyDescent="0.3">
      <c r="A3" s="10">
        <v>38018</v>
      </c>
      <c r="B3">
        <v>0</v>
      </c>
    </row>
    <row r="4" spans="1:5" x14ac:dyDescent="0.3">
      <c r="A4" s="10">
        <v>38047</v>
      </c>
      <c r="B4">
        <v>0</v>
      </c>
    </row>
    <row r="5" spans="1:5" x14ac:dyDescent="0.3">
      <c r="A5" s="10">
        <v>38078</v>
      </c>
      <c r="B5">
        <v>0</v>
      </c>
    </row>
    <row r="6" spans="1:5" x14ac:dyDescent="0.3">
      <c r="A6" s="10">
        <v>38108</v>
      </c>
      <c r="B6">
        <v>0</v>
      </c>
    </row>
    <row r="7" spans="1:5" x14ac:dyDescent="0.3">
      <c r="A7" s="10">
        <v>38139</v>
      </c>
      <c r="B7">
        <v>0</v>
      </c>
    </row>
    <row r="8" spans="1:5" x14ac:dyDescent="0.3">
      <c r="A8" s="10">
        <v>38169</v>
      </c>
      <c r="B8">
        <v>0</v>
      </c>
    </row>
    <row r="9" spans="1:5" x14ac:dyDescent="0.3">
      <c r="A9" s="10">
        <v>38200</v>
      </c>
      <c r="B9">
        <v>0</v>
      </c>
    </row>
    <row r="10" spans="1:5" x14ac:dyDescent="0.3">
      <c r="A10" s="10">
        <v>38231</v>
      </c>
      <c r="B10">
        <v>0</v>
      </c>
    </row>
    <row r="11" spans="1:5" x14ac:dyDescent="0.3">
      <c r="A11" s="10">
        <v>38261</v>
      </c>
      <c r="B11">
        <v>71</v>
      </c>
    </row>
    <row r="12" spans="1:5" x14ac:dyDescent="0.3">
      <c r="A12" s="10">
        <v>38292</v>
      </c>
      <c r="B12">
        <v>0</v>
      </c>
    </row>
    <row r="13" spans="1:5" x14ac:dyDescent="0.3">
      <c r="A13" s="10">
        <v>38322</v>
      </c>
      <c r="B13">
        <v>100</v>
      </c>
    </row>
    <row r="14" spans="1:5" x14ac:dyDescent="0.3">
      <c r="A14" s="10">
        <v>38353</v>
      </c>
      <c r="B14">
        <v>0</v>
      </c>
    </row>
    <row r="15" spans="1:5" x14ac:dyDescent="0.3">
      <c r="A15" s="10">
        <v>38384</v>
      </c>
      <c r="B15">
        <v>0</v>
      </c>
    </row>
    <row r="16" spans="1:5" x14ac:dyDescent="0.3">
      <c r="A16" s="10">
        <v>38412</v>
      </c>
      <c r="B16">
        <v>0</v>
      </c>
    </row>
    <row r="17" spans="1:2" x14ac:dyDescent="0.3">
      <c r="A17" s="10">
        <v>38443</v>
      </c>
      <c r="B17">
        <v>0</v>
      </c>
    </row>
    <row r="18" spans="1:2" x14ac:dyDescent="0.3">
      <c r="A18" s="10">
        <v>38473</v>
      </c>
      <c r="B18">
        <v>0</v>
      </c>
    </row>
    <row r="19" spans="1:2" x14ac:dyDescent="0.3">
      <c r="A19" s="10">
        <v>38504</v>
      </c>
      <c r="B19">
        <v>86</v>
      </c>
    </row>
    <row r="20" spans="1:2" x14ac:dyDescent="0.3">
      <c r="A20" s="10">
        <v>38534</v>
      </c>
      <c r="B20">
        <v>0</v>
      </c>
    </row>
    <row r="21" spans="1:2" x14ac:dyDescent="0.3">
      <c r="A21" s="10">
        <v>38565</v>
      </c>
      <c r="B21">
        <v>0</v>
      </c>
    </row>
    <row r="22" spans="1:2" x14ac:dyDescent="0.3">
      <c r="A22" s="10">
        <v>38596</v>
      </c>
      <c r="B22">
        <v>0</v>
      </c>
    </row>
    <row r="23" spans="1:2" x14ac:dyDescent="0.3">
      <c r="A23" s="10">
        <v>38626</v>
      </c>
      <c r="B23">
        <v>0</v>
      </c>
    </row>
    <row r="24" spans="1:2" x14ac:dyDescent="0.3">
      <c r="A24" s="10">
        <v>38657</v>
      </c>
      <c r="B24">
        <v>0</v>
      </c>
    </row>
    <row r="25" spans="1:2" x14ac:dyDescent="0.3">
      <c r="A25" s="10">
        <v>38687</v>
      </c>
      <c r="B25">
        <v>35</v>
      </c>
    </row>
    <row r="26" spans="1:2" x14ac:dyDescent="0.3">
      <c r="A26" s="10">
        <v>38718</v>
      </c>
      <c r="B26">
        <v>0</v>
      </c>
    </row>
    <row r="27" spans="1:2" x14ac:dyDescent="0.3">
      <c r="A27" s="10">
        <v>38749</v>
      </c>
      <c r="B27">
        <v>0</v>
      </c>
    </row>
    <row r="28" spans="1:2" x14ac:dyDescent="0.3">
      <c r="A28" s="10">
        <v>38777</v>
      </c>
      <c r="B28">
        <v>25</v>
      </c>
    </row>
    <row r="29" spans="1:2" x14ac:dyDescent="0.3">
      <c r="A29" s="10">
        <v>38808</v>
      </c>
      <c r="B29">
        <v>0</v>
      </c>
    </row>
    <row r="30" spans="1:2" x14ac:dyDescent="0.3">
      <c r="A30" s="10">
        <v>38838</v>
      </c>
      <c r="B30">
        <v>0</v>
      </c>
    </row>
    <row r="31" spans="1:2" x14ac:dyDescent="0.3">
      <c r="A31" s="10">
        <v>38869</v>
      </c>
      <c r="B31">
        <v>57</v>
      </c>
    </row>
    <row r="32" spans="1:2" x14ac:dyDescent="0.3">
      <c r="A32" s="10">
        <v>38899</v>
      </c>
      <c r="B32">
        <v>62</v>
      </c>
    </row>
    <row r="33" spans="1:2" x14ac:dyDescent="0.3">
      <c r="A33" s="10">
        <v>38930</v>
      </c>
      <c r="B33">
        <v>0</v>
      </c>
    </row>
    <row r="34" spans="1:2" x14ac:dyDescent="0.3">
      <c r="A34" s="10">
        <v>38961</v>
      </c>
      <c r="B34">
        <v>0</v>
      </c>
    </row>
    <row r="35" spans="1:2" x14ac:dyDescent="0.3">
      <c r="A35" s="10">
        <v>38991</v>
      </c>
      <c r="B35">
        <v>0</v>
      </c>
    </row>
    <row r="36" spans="1:2" x14ac:dyDescent="0.3">
      <c r="A36" s="10">
        <v>39022</v>
      </c>
      <c r="B36">
        <v>0</v>
      </c>
    </row>
    <row r="37" spans="1:2" x14ac:dyDescent="0.3">
      <c r="A37" s="10">
        <v>39052</v>
      </c>
      <c r="B37">
        <v>0</v>
      </c>
    </row>
    <row r="38" spans="1:2" x14ac:dyDescent="0.3">
      <c r="A38" s="10">
        <v>39083</v>
      </c>
      <c r="B38">
        <v>0</v>
      </c>
    </row>
    <row r="39" spans="1:2" x14ac:dyDescent="0.3">
      <c r="A39" s="10">
        <v>39114</v>
      </c>
      <c r="B39">
        <v>0</v>
      </c>
    </row>
    <row r="40" spans="1:2" x14ac:dyDescent="0.3">
      <c r="A40" s="10">
        <v>39142</v>
      </c>
      <c r="B40">
        <v>0</v>
      </c>
    </row>
    <row r="41" spans="1:2" x14ac:dyDescent="0.3">
      <c r="A41" s="10">
        <v>39173</v>
      </c>
      <c r="B41">
        <v>0</v>
      </c>
    </row>
    <row r="42" spans="1:2" x14ac:dyDescent="0.3">
      <c r="A42" s="10">
        <v>39203</v>
      </c>
      <c r="B42">
        <v>0</v>
      </c>
    </row>
    <row r="43" spans="1:2" x14ac:dyDescent="0.3">
      <c r="A43" s="10">
        <v>39234</v>
      </c>
      <c r="B43">
        <v>0</v>
      </c>
    </row>
    <row r="44" spans="1:2" x14ac:dyDescent="0.3">
      <c r="A44" s="10">
        <v>39264</v>
      </c>
      <c r="B44">
        <v>25</v>
      </c>
    </row>
    <row r="45" spans="1:2" x14ac:dyDescent="0.3">
      <c r="A45" s="10">
        <v>39295</v>
      </c>
      <c r="B45">
        <v>0</v>
      </c>
    </row>
    <row r="46" spans="1:2" x14ac:dyDescent="0.3">
      <c r="A46" s="10">
        <v>39326</v>
      </c>
      <c r="B46">
        <v>0</v>
      </c>
    </row>
    <row r="47" spans="1:2" x14ac:dyDescent="0.3">
      <c r="A47" s="10">
        <v>39356</v>
      </c>
      <c r="B47">
        <v>0</v>
      </c>
    </row>
    <row r="48" spans="1:2" x14ac:dyDescent="0.3">
      <c r="A48" s="10">
        <v>39387</v>
      </c>
      <c r="B48">
        <v>11</v>
      </c>
    </row>
    <row r="49" spans="1:2" x14ac:dyDescent="0.3">
      <c r="A49" s="10">
        <v>39417</v>
      </c>
      <c r="B49">
        <v>15</v>
      </c>
    </row>
    <row r="50" spans="1:2" x14ac:dyDescent="0.3">
      <c r="A50" s="10">
        <v>39448</v>
      </c>
      <c r="B50">
        <v>13</v>
      </c>
    </row>
    <row r="51" spans="1:2" x14ac:dyDescent="0.3">
      <c r="A51" s="10">
        <v>39479</v>
      </c>
      <c r="B51">
        <v>0</v>
      </c>
    </row>
    <row r="52" spans="1:2" x14ac:dyDescent="0.3">
      <c r="A52" s="10">
        <v>39508</v>
      </c>
      <c r="B52">
        <v>0</v>
      </c>
    </row>
    <row r="53" spans="1:2" x14ac:dyDescent="0.3">
      <c r="A53" s="10">
        <v>39539</v>
      </c>
      <c r="B53">
        <v>0</v>
      </c>
    </row>
    <row r="54" spans="1:2" x14ac:dyDescent="0.3">
      <c r="A54" s="10">
        <v>39569</v>
      </c>
      <c r="B54">
        <v>0</v>
      </c>
    </row>
    <row r="55" spans="1:2" x14ac:dyDescent="0.3">
      <c r="A55" s="10">
        <v>39600</v>
      </c>
      <c r="B55">
        <v>0</v>
      </c>
    </row>
    <row r="56" spans="1:2" x14ac:dyDescent="0.3">
      <c r="A56" s="10">
        <v>39630</v>
      </c>
      <c r="B56">
        <v>0</v>
      </c>
    </row>
    <row r="57" spans="1:2" x14ac:dyDescent="0.3">
      <c r="A57" s="10">
        <v>39661</v>
      </c>
      <c r="B57">
        <v>0</v>
      </c>
    </row>
    <row r="58" spans="1:2" x14ac:dyDescent="0.3">
      <c r="A58" s="10">
        <v>39692</v>
      </c>
      <c r="B58">
        <v>0</v>
      </c>
    </row>
    <row r="59" spans="1:2" x14ac:dyDescent="0.3">
      <c r="A59" s="10">
        <v>39722</v>
      </c>
      <c r="B59">
        <v>11</v>
      </c>
    </row>
    <row r="60" spans="1:2" x14ac:dyDescent="0.3">
      <c r="A60" s="10">
        <v>39753</v>
      </c>
      <c r="B60">
        <v>0</v>
      </c>
    </row>
    <row r="61" spans="1:2" x14ac:dyDescent="0.3">
      <c r="A61" s="10">
        <v>39783</v>
      </c>
      <c r="B61">
        <v>16</v>
      </c>
    </row>
    <row r="62" spans="1:2" x14ac:dyDescent="0.3">
      <c r="A62" s="10">
        <v>39814</v>
      </c>
      <c r="B62">
        <v>0</v>
      </c>
    </row>
    <row r="63" spans="1:2" x14ac:dyDescent="0.3">
      <c r="A63" s="10">
        <v>39845</v>
      </c>
      <c r="B63">
        <v>0</v>
      </c>
    </row>
    <row r="64" spans="1:2" x14ac:dyDescent="0.3">
      <c r="A64" s="10">
        <v>39873</v>
      </c>
      <c r="B64">
        <v>0</v>
      </c>
    </row>
    <row r="65" spans="1:2" x14ac:dyDescent="0.3">
      <c r="A65" s="10">
        <v>39904</v>
      </c>
      <c r="B65">
        <v>0</v>
      </c>
    </row>
    <row r="66" spans="1:2" x14ac:dyDescent="0.3">
      <c r="A66" s="10">
        <v>39934</v>
      </c>
      <c r="B66">
        <v>0</v>
      </c>
    </row>
    <row r="67" spans="1:2" x14ac:dyDescent="0.3">
      <c r="A67" s="10">
        <v>39965</v>
      </c>
      <c r="B67">
        <v>0</v>
      </c>
    </row>
    <row r="68" spans="1:2" x14ac:dyDescent="0.3">
      <c r="A68" s="10">
        <v>39995</v>
      </c>
      <c r="B68">
        <v>0</v>
      </c>
    </row>
    <row r="69" spans="1:2" x14ac:dyDescent="0.3">
      <c r="A69" s="10">
        <v>40026</v>
      </c>
      <c r="B69">
        <v>7</v>
      </c>
    </row>
    <row r="70" spans="1:2" x14ac:dyDescent="0.3">
      <c r="A70" s="10">
        <v>40057</v>
      </c>
      <c r="B70">
        <v>0</v>
      </c>
    </row>
    <row r="71" spans="1:2" x14ac:dyDescent="0.3">
      <c r="A71" s="10">
        <v>40087</v>
      </c>
      <c r="B71">
        <v>0</v>
      </c>
    </row>
    <row r="72" spans="1:2" x14ac:dyDescent="0.3">
      <c r="A72" s="10">
        <v>40118</v>
      </c>
      <c r="B72">
        <v>0</v>
      </c>
    </row>
    <row r="73" spans="1:2" x14ac:dyDescent="0.3">
      <c r="A73" s="10">
        <v>40148</v>
      </c>
      <c r="B73">
        <v>0</v>
      </c>
    </row>
    <row r="74" spans="1:2" x14ac:dyDescent="0.3">
      <c r="A74" s="10">
        <v>40179</v>
      </c>
      <c r="B74">
        <v>5</v>
      </c>
    </row>
    <row r="75" spans="1:2" x14ac:dyDescent="0.3">
      <c r="A75" s="10">
        <v>40210</v>
      </c>
      <c r="B75">
        <v>0</v>
      </c>
    </row>
    <row r="76" spans="1:2" x14ac:dyDescent="0.3">
      <c r="A76" s="10">
        <v>40238</v>
      </c>
      <c r="B76">
        <v>7</v>
      </c>
    </row>
    <row r="77" spans="1:2" x14ac:dyDescent="0.3">
      <c r="A77" s="10">
        <v>40269</v>
      </c>
      <c r="B77">
        <v>0</v>
      </c>
    </row>
    <row r="78" spans="1:2" x14ac:dyDescent="0.3">
      <c r="A78" s="10">
        <v>40299</v>
      </c>
      <c r="B78">
        <v>0</v>
      </c>
    </row>
    <row r="79" spans="1:2" x14ac:dyDescent="0.3">
      <c r="A79" s="10">
        <v>40330</v>
      </c>
      <c r="B79">
        <v>0</v>
      </c>
    </row>
    <row r="80" spans="1:2" x14ac:dyDescent="0.3">
      <c r="A80" s="10">
        <v>40360</v>
      </c>
      <c r="B80">
        <v>0</v>
      </c>
    </row>
    <row r="81" spans="1:2" x14ac:dyDescent="0.3">
      <c r="A81" s="10">
        <v>40391</v>
      </c>
      <c r="B81">
        <v>0</v>
      </c>
    </row>
    <row r="82" spans="1:2" x14ac:dyDescent="0.3">
      <c r="A82" s="10">
        <v>40422</v>
      </c>
      <c r="B82">
        <v>0</v>
      </c>
    </row>
    <row r="83" spans="1:2" x14ac:dyDescent="0.3">
      <c r="A83" s="10">
        <v>40452</v>
      </c>
      <c r="B83">
        <v>7</v>
      </c>
    </row>
    <row r="84" spans="1:2" x14ac:dyDescent="0.3">
      <c r="A84" s="10">
        <v>40483</v>
      </c>
      <c r="B84">
        <v>0</v>
      </c>
    </row>
    <row r="85" spans="1:2" x14ac:dyDescent="0.3">
      <c r="A85" s="10">
        <v>40513</v>
      </c>
      <c r="B85">
        <v>0</v>
      </c>
    </row>
    <row r="86" spans="1:2" x14ac:dyDescent="0.3">
      <c r="A86" s="10">
        <v>40544</v>
      </c>
      <c r="B86">
        <v>0</v>
      </c>
    </row>
    <row r="87" spans="1:2" x14ac:dyDescent="0.3">
      <c r="A87" s="10">
        <v>40575</v>
      </c>
      <c r="B87">
        <v>0</v>
      </c>
    </row>
    <row r="88" spans="1:2" x14ac:dyDescent="0.3">
      <c r="A88" s="10">
        <v>40603</v>
      </c>
      <c r="B88">
        <v>0</v>
      </c>
    </row>
    <row r="89" spans="1:2" x14ac:dyDescent="0.3">
      <c r="A89" s="10">
        <v>40634</v>
      </c>
      <c r="B89">
        <v>0</v>
      </c>
    </row>
    <row r="90" spans="1:2" x14ac:dyDescent="0.3">
      <c r="A90" s="10">
        <v>40664</v>
      </c>
      <c r="B90">
        <v>0</v>
      </c>
    </row>
    <row r="91" spans="1:2" x14ac:dyDescent="0.3">
      <c r="A91" s="10">
        <v>40695</v>
      </c>
      <c r="B91">
        <v>5</v>
      </c>
    </row>
    <row r="92" spans="1:2" x14ac:dyDescent="0.3">
      <c r="A92" s="10">
        <v>40725</v>
      </c>
      <c r="B92">
        <v>0</v>
      </c>
    </row>
    <row r="93" spans="1:2" x14ac:dyDescent="0.3">
      <c r="A93" s="10">
        <v>40756</v>
      </c>
      <c r="B93">
        <v>0</v>
      </c>
    </row>
    <row r="94" spans="1:2" x14ac:dyDescent="0.3">
      <c r="A94" s="10">
        <v>40787</v>
      </c>
      <c r="B94">
        <v>0</v>
      </c>
    </row>
    <row r="95" spans="1:2" x14ac:dyDescent="0.3">
      <c r="A95" s="10">
        <v>40817</v>
      </c>
      <c r="B95">
        <v>0</v>
      </c>
    </row>
    <row r="96" spans="1:2" x14ac:dyDescent="0.3">
      <c r="A96" s="10">
        <v>40848</v>
      </c>
      <c r="B96">
        <v>0</v>
      </c>
    </row>
    <row r="97" spans="1:5" x14ac:dyDescent="0.3">
      <c r="A97" s="10">
        <v>40878</v>
      </c>
      <c r="B97">
        <v>0</v>
      </c>
    </row>
    <row r="98" spans="1:5" x14ac:dyDescent="0.3">
      <c r="A98" s="10">
        <v>40909</v>
      </c>
      <c r="B98">
        <v>0</v>
      </c>
    </row>
    <row r="99" spans="1:5" x14ac:dyDescent="0.3">
      <c r="A99" s="10">
        <v>40940</v>
      </c>
      <c r="B99">
        <v>9</v>
      </c>
    </row>
    <row r="100" spans="1:5" x14ac:dyDescent="0.3">
      <c r="A100" s="10">
        <v>40969</v>
      </c>
      <c r="B100">
        <v>4</v>
      </c>
    </row>
    <row r="101" spans="1:5" x14ac:dyDescent="0.3">
      <c r="A101" s="10">
        <v>41000</v>
      </c>
      <c r="B101">
        <v>0</v>
      </c>
    </row>
    <row r="102" spans="1:5" x14ac:dyDescent="0.3">
      <c r="A102" s="10">
        <v>41030</v>
      </c>
      <c r="B102">
        <v>0</v>
      </c>
    </row>
    <row r="103" spans="1:5" x14ac:dyDescent="0.3">
      <c r="A103" s="10">
        <v>41061</v>
      </c>
      <c r="B103">
        <v>5</v>
      </c>
    </row>
    <row r="104" spans="1:5" x14ac:dyDescent="0.3">
      <c r="A104" s="10">
        <v>41091</v>
      </c>
      <c r="B104">
        <v>4</v>
      </c>
    </row>
    <row r="105" spans="1:5" x14ac:dyDescent="0.3">
      <c r="A105" s="10">
        <v>41122</v>
      </c>
      <c r="B105">
        <v>0</v>
      </c>
    </row>
    <row r="106" spans="1:5" x14ac:dyDescent="0.3">
      <c r="A106" s="10">
        <v>41153</v>
      </c>
      <c r="B106">
        <v>0</v>
      </c>
    </row>
    <row r="107" spans="1:5" x14ac:dyDescent="0.3">
      <c r="A107" s="10">
        <v>41183</v>
      </c>
      <c r="B107">
        <v>7</v>
      </c>
    </row>
    <row r="108" spans="1:5" x14ac:dyDescent="0.3">
      <c r="A108" s="10">
        <v>41214</v>
      </c>
      <c r="B108">
        <v>5</v>
      </c>
    </row>
    <row r="109" spans="1:5" x14ac:dyDescent="0.3">
      <c r="A109" s="10">
        <v>41244</v>
      </c>
      <c r="B109">
        <v>0</v>
      </c>
      <c r="C109">
        <v>0</v>
      </c>
      <c r="D109" s="12">
        <v>0</v>
      </c>
      <c r="E109" s="12">
        <v>0</v>
      </c>
    </row>
    <row r="110" spans="1:5" x14ac:dyDescent="0.3">
      <c r="A110" s="10">
        <v>41275</v>
      </c>
      <c r="C110">
        <f t="shared" ref="C110:C136" si="0">_xlfn.FORECAST.ETS(A110,$B$2:$B$109,$A$2:$A$109,1,1)</f>
        <v>-1.0238922992036641</v>
      </c>
      <c r="D110" s="12">
        <f t="shared" ref="D110:D136" si="1">C110-_xlfn.FORECAST.ETS.CONFINT(A110,$B$2:$B$109,$A$2:$A$109,0.95,1,1)</f>
        <v>-31.794303411306828</v>
      </c>
      <c r="E110" s="12">
        <f t="shared" ref="E110:E136" si="2">C110+_xlfn.FORECAST.ETS.CONFINT(A110,$B$2:$B$109,$A$2:$A$109,0.95,1,1)</f>
        <v>29.746518812899502</v>
      </c>
    </row>
    <row r="111" spans="1:5" x14ac:dyDescent="0.3">
      <c r="A111" s="10">
        <v>41306</v>
      </c>
      <c r="C111">
        <f t="shared" si="0"/>
        <v>-1.3537237320640685</v>
      </c>
      <c r="D111" s="12">
        <f t="shared" si="1"/>
        <v>-32.124273310705689</v>
      </c>
      <c r="E111" s="12">
        <f t="shared" si="2"/>
        <v>29.416825846577549</v>
      </c>
    </row>
    <row r="112" spans="1:5" x14ac:dyDescent="0.3">
      <c r="A112" s="10">
        <v>41334</v>
      </c>
      <c r="C112">
        <f t="shared" si="0"/>
        <v>-2.0014972164319467</v>
      </c>
      <c r="D112" s="12">
        <f t="shared" si="1"/>
        <v>-32.772292956270107</v>
      </c>
      <c r="E112" s="12">
        <f t="shared" si="2"/>
        <v>28.76929852340621</v>
      </c>
    </row>
    <row r="113" spans="1:5" x14ac:dyDescent="0.3">
      <c r="A113" s="10">
        <v>41365</v>
      </c>
      <c r="C113">
        <f t="shared" si="0"/>
        <v>-0.38174246128270939</v>
      </c>
      <c r="D113" s="12">
        <f t="shared" si="1"/>
        <v>-31.152922824048165</v>
      </c>
      <c r="E113" s="12">
        <f t="shared" si="2"/>
        <v>30.389437901482747</v>
      </c>
    </row>
    <row r="114" spans="1:5" x14ac:dyDescent="0.3">
      <c r="A114" s="10">
        <v>41395</v>
      </c>
      <c r="C114">
        <f t="shared" si="0"/>
        <v>-1.8270058015481769</v>
      </c>
      <c r="D114" s="12">
        <f t="shared" si="1"/>
        <v>-32.598740012883141</v>
      </c>
      <c r="E114" s="12">
        <f t="shared" si="2"/>
        <v>28.944728409786784</v>
      </c>
    </row>
    <row r="115" spans="1:5" x14ac:dyDescent="0.3">
      <c r="A115" s="10">
        <v>41426</v>
      </c>
      <c r="C115">
        <f t="shared" si="0"/>
        <v>0.2554183102814056</v>
      </c>
      <c r="D115" s="12">
        <f t="shared" si="1"/>
        <v>-30.517069734477715</v>
      </c>
      <c r="E115" s="12">
        <f t="shared" si="2"/>
        <v>31.027906355040528</v>
      </c>
    </row>
    <row r="116" spans="1:5" x14ac:dyDescent="0.3">
      <c r="A116" s="10">
        <v>41456</v>
      </c>
      <c r="C116">
        <f t="shared" si="0"/>
        <v>-1.6095482804123877</v>
      </c>
      <c r="D116" s="12">
        <f t="shared" si="1"/>
        <v>-33.389573880310273</v>
      </c>
      <c r="E116" s="12">
        <f t="shared" si="2"/>
        <v>30.170477319485499</v>
      </c>
    </row>
    <row r="117" spans="1:5" x14ac:dyDescent="0.3">
      <c r="A117" s="10">
        <v>41487</v>
      </c>
      <c r="C117">
        <f t="shared" si="0"/>
        <v>-1.9393797132727921</v>
      </c>
      <c r="D117" s="12">
        <f t="shared" si="1"/>
        <v>-33.720611901537076</v>
      </c>
      <c r="E117" s="12">
        <f t="shared" si="2"/>
        <v>29.841852474991491</v>
      </c>
    </row>
    <row r="118" spans="1:5" x14ac:dyDescent="0.3">
      <c r="A118" s="10">
        <v>41518</v>
      </c>
      <c r="C118">
        <f t="shared" si="0"/>
        <v>-2.5871531976406699</v>
      </c>
      <c r="D118" s="12">
        <f t="shared" si="1"/>
        <v>-34.369874937988307</v>
      </c>
      <c r="E118" s="12">
        <f t="shared" si="2"/>
        <v>29.195568542706969</v>
      </c>
    </row>
    <row r="119" spans="1:5" x14ac:dyDescent="0.3">
      <c r="A119" s="10">
        <v>41548</v>
      </c>
      <c r="C119">
        <f t="shared" si="0"/>
        <v>-0.96739844249143303</v>
      </c>
      <c r="D119" s="12">
        <f t="shared" si="1"/>
        <v>-32.751922447525196</v>
      </c>
      <c r="E119" s="12">
        <f t="shared" si="2"/>
        <v>30.81712556254233</v>
      </c>
    </row>
    <row r="120" spans="1:5" x14ac:dyDescent="0.3">
      <c r="A120" s="10">
        <v>41579</v>
      </c>
      <c r="C120">
        <f t="shared" si="0"/>
        <v>-2.4126617827569006</v>
      </c>
      <c r="D120" s="12">
        <f t="shared" si="1"/>
        <v>-34.199330498546672</v>
      </c>
      <c r="E120" s="12">
        <f t="shared" si="2"/>
        <v>29.374006933032874</v>
      </c>
    </row>
    <row r="121" spans="1:5" x14ac:dyDescent="0.3">
      <c r="A121" s="10">
        <v>41609</v>
      </c>
      <c r="C121">
        <f t="shared" si="0"/>
        <v>-0.33023767092731804</v>
      </c>
      <c r="D121" s="12">
        <f t="shared" si="1"/>
        <v>-32.119423258531953</v>
      </c>
      <c r="E121" s="12">
        <f t="shared" si="2"/>
        <v>31.458947916677314</v>
      </c>
    </row>
    <row r="122" spans="1:5" x14ac:dyDescent="0.3">
      <c r="A122" s="10">
        <v>41640</v>
      </c>
      <c r="C122">
        <f t="shared" si="0"/>
        <v>-2.1952042616211109</v>
      </c>
      <c r="D122" s="12">
        <f t="shared" si="1"/>
        <v>-35.005900102930482</v>
      </c>
      <c r="E122" s="12">
        <f t="shared" si="2"/>
        <v>30.615491579688264</v>
      </c>
    </row>
    <row r="123" spans="1:5" x14ac:dyDescent="0.3">
      <c r="A123" s="10">
        <v>41671</v>
      </c>
      <c r="C123">
        <f t="shared" si="0"/>
        <v>-2.5250356944815158</v>
      </c>
      <c r="D123" s="12">
        <f t="shared" si="1"/>
        <v>-35.338977787529679</v>
      </c>
      <c r="E123" s="12">
        <f t="shared" si="2"/>
        <v>30.288906398566645</v>
      </c>
    </row>
    <row r="124" spans="1:5" x14ac:dyDescent="0.3">
      <c r="A124" s="10">
        <v>41699</v>
      </c>
      <c r="C124">
        <f t="shared" si="0"/>
        <v>-3.1728091788493935</v>
      </c>
      <c r="D124" s="12">
        <f t="shared" si="1"/>
        <v>-35.990444394463573</v>
      </c>
      <c r="E124" s="12">
        <f t="shared" si="2"/>
        <v>29.644826036764787</v>
      </c>
    </row>
    <row r="125" spans="1:5" x14ac:dyDescent="0.3">
      <c r="A125" s="10">
        <v>41730</v>
      </c>
      <c r="C125">
        <f t="shared" si="0"/>
        <v>-1.5530544237001567</v>
      </c>
      <c r="D125" s="12">
        <f t="shared" si="1"/>
        <v>-34.374858329106125</v>
      </c>
      <c r="E125" s="12">
        <f t="shared" si="2"/>
        <v>31.268749481705814</v>
      </c>
    </row>
    <row r="126" spans="1:5" x14ac:dyDescent="0.3">
      <c r="A126" s="10">
        <v>41760</v>
      </c>
      <c r="C126">
        <f t="shared" si="0"/>
        <v>-2.9983177639656242</v>
      </c>
      <c r="D126" s="12">
        <f t="shared" si="1"/>
        <v>-35.824794588348183</v>
      </c>
      <c r="E126" s="12">
        <f t="shared" si="2"/>
        <v>29.828159060416937</v>
      </c>
    </row>
    <row r="127" spans="1:5" x14ac:dyDescent="0.3">
      <c r="A127" s="10">
        <v>41791</v>
      </c>
      <c r="C127">
        <f t="shared" si="0"/>
        <v>-0.91589365213604124</v>
      </c>
      <c r="D127" s="12">
        <f t="shared" si="1"/>
        <v>-33.747576247944735</v>
      </c>
      <c r="E127" s="12">
        <f t="shared" si="2"/>
        <v>31.915788943672652</v>
      </c>
    </row>
    <row r="128" spans="1:5" x14ac:dyDescent="0.3">
      <c r="A128" s="10">
        <v>41821</v>
      </c>
      <c r="C128">
        <f t="shared" si="0"/>
        <v>-2.7808602428298346</v>
      </c>
      <c r="D128" s="12">
        <f t="shared" si="1"/>
        <v>-36.647398726301972</v>
      </c>
      <c r="E128" s="12">
        <f t="shared" si="2"/>
        <v>31.085678240642306</v>
      </c>
    </row>
    <row r="129" spans="1:5" x14ac:dyDescent="0.3">
      <c r="A129" s="10">
        <v>41852</v>
      </c>
      <c r="C129">
        <f t="shared" si="0"/>
        <v>-3.110691675690239</v>
      </c>
      <c r="D129" s="12">
        <f t="shared" si="1"/>
        <v>-36.983394190823326</v>
      </c>
      <c r="E129" s="12">
        <f t="shared" si="2"/>
        <v>30.762010839442844</v>
      </c>
    </row>
    <row r="130" spans="1:5" x14ac:dyDescent="0.3">
      <c r="A130" s="10">
        <v>41883</v>
      </c>
      <c r="C130">
        <f t="shared" si="0"/>
        <v>-3.7584651600581171</v>
      </c>
      <c r="D130" s="12">
        <f t="shared" si="1"/>
        <v>-37.637931444040611</v>
      </c>
      <c r="E130" s="12">
        <f t="shared" si="2"/>
        <v>30.12100112392438</v>
      </c>
    </row>
    <row r="131" spans="1:5" x14ac:dyDescent="0.3">
      <c r="A131" s="10">
        <v>41913</v>
      </c>
      <c r="C131">
        <f t="shared" si="0"/>
        <v>-2.1387104049088803</v>
      </c>
      <c r="D131" s="12">
        <f t="shared" si="1"/>
        <v>-36.025567776393046</v>
      </c>
      <c r="E131" s="12">
        <f t="shared" si="2"/>
        <v>31.748146966575288</v>
      </c>
    </row>
    <row r="132" spans="1:5" x14ac:dyDescent="0.3">
      <c r="A132" s="10">
        <v>41944</v>
      </c>
      <c r="C132">
        <f t="shared" si="0"/>
        <v>-3.5839737451743479</v>
      </c>
      <c r="D132" s="12">
        <f t="shared" si="1"/>
        <v>-37.478877046386394</v>
      </c>
      <c r="E132" s="12">
        <f t="shared" si="2"/>
        <v>30.310929556037699</v>
      </c>
    </row>
    <row r="133" spans="1:5" x14ac:dyDescent="0.3">
      <c r="A133" s="10">
        <v>41974</v>
      </c>
      <c r="C133">
        <f t="shared" si="0"/>
        <v>-1.5015496333447653</v>
      </c>
      <c r="D133" s="12">
        <f t="shared" si="1"/>
        <v>-35.405181167053961</v>
      </c>
      <c r="E133" s="12">
        <f t="shared" si="2"/>
        <v>32.402081900364429</v>
      </c>
    </row>
    <row r="134" spans="1:5" x14ac:dyDescent="0.3">
      <c r="A134" s="10">
        <v>42005</v>
      </c>
      <c r="C134">
        <f t="shared" si="0"/>
        <v>-3.3665162240385582</v>
      </c>
      <c r="D134" s="12">
        <f t="shared" si="1"/>
        <v>-38.317640016805477</v>
      </c>
      <c r="E134" s="12">
        <f t="shared" si="2"/>
        <v>31.584607568728362</v>
      </c>
    </row>
    <row r="135" spans="1:5" x14ac:dyDescent="0.3">
      <c r="A135" s="10">
        <v>42036</v>
      </c>
      <c r="C135">
        <f t="shared" si="0"/>
        <v>-3.6963476568989631</v>
      </c>
      <c r="D135" s="12">
        <f t="shared" si="1"/>
        <v>-38.657344279494318</v>
      </c>
      <c r="E135" s="12">
        <f t="shared" si="2"/>
        <v>31.264648965696388</v>
      </c>
    </row>
    <row r="136" spans="1:5" x14ac:dyDescent="0.3">
      <c r="A136" s="10">
        <v>42064</v>
      </c>
      <c r="C136">
        <f t="shared" si="0"/>
        <v>-4.3441211412668412</v>
      </c>
      <c r="D136" s="12">
        <f t="shared" si="1"/>
        <v>-39.315732346842275</v>
      </c>
      <c r="E136" s="12">
        <f t="shared" si="2"/>
        <v>30.627490064308596</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380BF-D21C-40D2-8B8C-EDF9622805B5}">
  <dimension ref="A1:O163"/>
  <sheetViews>
    <sheetView tabSelected="1" topLeftCell="A55" workbookViewId="0">
      <selection activeCell="D152" sqref="D152"/>
    </sheetView>
  </sheetViews>
  <sheetFormatPr defaultColWidth="11.5546875" defaultRowHeight="14.4" x14ac:dyDescent="0.3"/>
  <cols>
    <col min="1" max="1" width="13" bestFit="1" customWidth="1"/>
    <col min="12" max="12" width="31.77734375" bestFit="1" customWidth="1"/>
  </cols>
  <sheetData>
    <row r="1" spans="1:13" x14ac:dyDescent="0.3">
      <c r="B1" t="s">
        <v>207</v>
      </c>
      <c r="C1" t="s">
        <v>208</v>
      </c>
      <c r="D1" s="18" t="s">
        <v>207</v>
      </c>
      <c r="E1" s="18" t="s">
        <v>207</v>
      </c>
      <c r="F1" s="18" t="s">
        <v>207</v>
      </c>
      <c r="G1" s="18" t="s">
        <v>207</v>
      </c>
      <c r="H1" s="19" t="s">
        <v>208</v>
      </c>
      <c r="I1" s="19" t="s">
        <v>208</v>
      </c>
      <c r="J1" s="19" t="s">
        <v>208</v>
      </c>
      <c r="K1" s="19" t="s">
        <v>208</v>
      </c>
      <c r="M1" t="s">
        <v>215</v>
      </c>
    </row>
    <row r="2" spans="1:13" x14ac:dyDescent="0.3">
      <c r="B2" s="1" t="s">
        <v>209</v>
      </c>
      <c r="C2" s="1" t="s">
        <v>209</v>
      </c>
      <c r="D2" s="4" t="str">
        <f>félsertés!D4</f>
        <v>Maximum</v>
      </c>
      <c r="E2" s="4" t="str">
        <f>félsertés!E4</f>
        <v>Minimum</v>
      </c>
      <c r="F2" s="4" t="str">
        <f>félsertés!F4</f>
        <v>Átlag</v>
      </c>
      <c r="G2" s="4" t="str">
        <f>félsertés!G4</f>
        <v>Szórás</v>
      </c>
      <c r="H2" s="4" t="str">
        <f>D2</f>
        <v>Maximum</v>
      </c>
      <c r="I2" s="4" t="str">
        <f t="shared" ref="I2:K2" si="0">E2</f>
        <v>Minimum</v>
      </c>
      <c r="J2" s="4" t="str">
        <f t="shared" si="0"/>
        <v>Átlag</v>
      </c>
      <c r="K2" s="4" t="str">
        <f t="shared" si="0"/>
        <v>Szórás</v>
      </c>
      <c r="L2" t="s">
        <v>212</v>
      </c>
      <c r="M2" t="s">
        <v>216</v>
      </c>
    </row>
    <row r="3" spans="1:13" x14ac:dyDescent="0.3">
      <c r="A3" t="s">
        <v>189</v>
      </c>
      <c r="B3" s="17" t="s">
        <v>210</v>
      </c>
      <c r="C3" s="17" t="s">
        <v>211</v>
      </c>
      <c r="D3" s="4">
        <f>félsertés!D5</f>
        <v>100</v>
      </c>
      <c r="E3" s="4">
        <f>félsertés!E5</f>
        <v>0</v>
      </c>
      <c r="F3" s="4">
        <f>félsertés!F5</f>
        <v>5.4814814814814818</v>
      </c>
      <c r="G3" s="4">
        <f>félsertés!G5</f>
        <v>16.76137163519477</v>
      </c>
      <c r="H3" s="4">
        <f>félsertés!M4</f>
        <v>11</v>
      </c>
      <c r="I3" s="4">
        <f>félsertés!N4</f>
        <v>0</v>
      </c>
      <c r="J3" s="4">
        <f>félsertés!O4</f>
        <v>2.5403225806451615</v>
      </c>
      <c r="K3" s="4">
        <f>félsertés!P4</f>
        <v>2.7032025377570905</v>
      </c>
      <c r="L3" s="13" t="s">
        <v>213</v>
      </c>
      <c r="M3" s="8">
        <f>Idősor!D3-Idősor!C3</f>
        <v>-0.22000000000000003</v>
      </c>
    </row>
    <row r="4" spans="1:13" x14ac:dyDescent="0.3">
      <c r="A4" t="str">
        <f>Idősor!E4</f>
        <v>marhahús</v>
      </c>
      <c r="B4" s="17" t="s">
        <v>222</v>
      </c>
      <c r="C4" s="17" t="s">
        <v>238</v>
      </c>
      <c r="D4" s="4">
        <f>marhahús!D4</f>
        <v>100</v>
      </c>
      <c r="E4" s="4">
        <f>marhahús!E4</f>
        <v>0</v>
      </c>
      <c r="F4" s="4">
        <f>marhahús!F4</f>
        <v>21.181818181818183</v>
      </c>
      <c r="G4" s="4">
        <f>marhahús!G4</f>
        <v>18.915165441832134</v>
      </c>
      <c r="H4" s="4">
        <f>marhahús!D137</f>
        <v>66</v>
      </c>
      <c r="I4" s="4">
        <f>marhahús!E137</f>
        <v>23</v>
      </c>
      <c r="J4" s="4">
        <f>marhahús!F137</f>
        <v>38.630000000000003</v>
      </c>
      <c r="K4" s="4">
        <f>marhahús!G137</f>
        <v>9.0728310149733638</v>
      </c>
      <c r="L4" s="13" t="s">
        <v>223</v>
      </c>
      <c r="M4" s="8">
        <f>Idősor!D4-Idősor!C4</f>
        <v>-0.22000000000000003</v>
      </c>
    </row>
    <row r="5" spans="1:13" x14ac:dyDescent="0.3">
      <c r="A5" t="str">
        <f>Idősor!E5</f>
        <v>lakás</v>
      </c>
      <c r="B5" s="17" t="s">
        <v>232</v>
      </c>
      <c r="C5" s="17" t="s">
        <v>237</v>
      </c>
      <c r="D5" s="4">
        <f>lakás!D5</f>
        <v>90</v>
      </c>
      <c r="E5" s="4">
        <f>lakás!E5</f>
        <v>28</v>
      </c>
      <c r="F5" s="4">
        <f>lakás!F5</f>
        <v>52.75</v>
      </c>
      <c r="G5" s="4">
        <f>lakás!G5</f>
        <v>12.577869342730397</v>
      </c>
      <c r="H5" s="4">
        <f>lakás!D149</f>
        <v>100</v>
      </c>
      <c r="I5" s="4">
        <f>lakás!E149</f>
        <v>47</v>
      </c>
      <c r="J5" s="4">
        <f>lakás!F149</f>
        <v>74.409090909090907</v>
      </c>
      <c r="K5" s="4">
        <f>lakás!G149</f>
        <v>11.47073874865591</v>
      </c>
      <c r="L5" s="13" t="s">
        <v>224</v>
      </c>
      <c r="M5" s="8">
        <f>Idősor!D5-Idősor!C5</f>
        <v>-0.22000000000000003</v>
      </c>
    </row>
    <row r="6" spans="1:13" x14ac:dyDescent="0.3">
      <c r="A6" t="str">
        <f>Idősor!E6</f>
        <v>sertéshús</v>
      </c>
      <c r="B6" s="17" t="s">
        <v>232</v>
      </c>
      <c r="C6" s="17" t="s">
        <v>237</v>
      </c>
      <c r="D6" s="4">
        <f>sertéshús!D4</f>
        <v>100</v>
      </c>
      <c r="E6" s="4">
        <f>sertéshús!E4</f>
        <v>0</v>
      </c>
      <c r="F6" s="4">
        <f>sertéshús!F4</f>
        <v>8.5833333333333339</v>
      </c>
      <c r="G6" s="4">
        <f>sertéshús!G4</f>
        <v>16.93488145190895</v>
      </c>
      <c r="H6" s="4">
        <f>sertéshús!D149</f>
        <v>16</v>
      </c>
      <c r="I6" s="4">
        <f>sertéshús!E149</f>
        <v>3</v>
      </c>
      <c r="J6" s="4">
        <f>sertéshús!F149</f>
        <v>7.2272727272727275</v>
      </c>
      <c r="K6" s="4">
        <f>sertéshús!G149</f>
        <v>2.1852550429928779</v>
      </c>
      <c r="L6" s="13" t="s">
        <v>225</v>
      </c>
      <c r="M6" s="8">
        <f>Idősor!D6-Idősor!C6</f>
        <v>-0.22000000000000003</v>
      </c>
    </row>
    <row r="7" spans="1:13" x14ac:dyDescent="0.3">
      <c r="A7" t="str">
        <f>Idősor!E7</f>
        <v>internet</v>
      </c>
      <c r="B7" s="17" t="s">
        <v>235</v>
      </c>
      <c r="C7" s="17" t="s">
        <v>236</v>
      </c>
      <c r="D7" s="4">
        <f>internet!D4</f>
        <v>100</v>
      </c>
      <c r="E7" s="4">
        <f>internet!E4</f>
        <v>23</v>
      </c>
      <c r="F7" s="4">
        <f>internet!F4</f>
        <v>49.147435897435898</v>
      </c>
      <c r="G7" s="4">
        <f>internet!G4</f>
        <v>17.867542924452565</v>
      </c>
      <c r="H7" s="4">
        <f>internet!D161</f>
        <v>26</v>
      </c>
      <c r="I7" s="4">
        <f>internet!E161</f>
        <v>15</v>
      </c>
      <c r="J7" s="4">
        <f>internet!F161</f>
        <v>19.828947368421051</v>
      </c>
      <c r="K7" s="4">
        <f>internet!G161</f>
        <v>2.9995028827890202</v>
      </c>
      <c r="L7" s="13" t="s">
        <v>226</v>
      </c>
      <c r="M7" s="8">
        <f>Idősor!D7-Idősor!C7</f>
        <v>-9.0000000000000024E-2</v>
      </c>
    </row>
    <row r="8" spans="1:13" x14ac:dyDescent="0.3">
      <c r="A8" t="str">
        <f>Idősor!E8</f>
        <v>baromfi</v>
      </c>
      <c r="B8" s="17" t="s">
        <v>235</v>
      </c>
      <c r="C8" s="17" t="s">
        <v>236</v>
      </c>
      <c r="D8" s="4">
        <f>baromfi!D4</f>
        <v>100</v>
      </c>
      <c r="E8" s="4">
        <f>baromfi!E4</f>
        <v>0</v>
      </c>
      <c r="F8" s="4">
        <f>baromfi!F4</f>
        <v>24.615384615384617</v>
      </c>
      <c r="G8" s="4">
        <f>baromfi!G4</f>
        <v>13.506730240387586</v>
      </c>
      <c r="H8" s="4">
        <f>baromfi!D161</f>
        <v>55</v>
      </c>
      <c r="I8" s="4">
        <f>baromfi!E161</f>
        <v>20</v>
      </c>
      <c r="J8" s="4">
        <f>baromfi!F161</f>
        <v>34.35526315789474</v>
      </c>
      <c r="K8" s="4">
        <f>baromfi!G161</f>
        <v>7.8429653360930942</v>
      </c>
      <c r="L8" s="13" t="s">
        <v>227</v>
      </c>
      <c r="M8" s="8">
        <f>Idősor!D8-Idősor!C8</f>
        <v>-0.22000000000000003</v>
      </c>
    </row>
    <row r="9" spans="1:13" x14ac:dyDescent="0.3">
      <c r="A9" t="str">
        <f>Idősor!E9</f>
        <v>tej</v>
      </c>
      <c r="B9" s="17" t="s">
        <v>235</v>
      </c>
      <c r="C9" s="17" t="s">
        <v>236</v>
      </c>
      <c r="D9" s="4">
        <f>tej!D5</f>
        <v>62</v>
      </c>
      <c r="E9" s="4">
        <f>tej!E5</f>
        <v>0</v>
      </c>
      <c r="F9" s="4">
        <f>tej!F5</f>
        <v>37.230769230769234</v>
      </c>
      <c r="G9" s="4">
        <f>tej!G5</f>
        <v>13.382148028477321</v>
      </c>
      <c r="H9" s="4">
        <f>tej!D161</f>
        <v>100</v>
      </c>
      <c r="I9" s="4">
        <f>tej!E161</f>
        <v>49</v>
      </c>
      <c r="J9" s="4">
        <f>tej!F161</f>
        <v>63.60526315789474</v>
      </c>
      <c r="K9" s="4">
        <f>tej!G161</f>
        <v>10.96428012212801</v>
      </c>
      <c r="L9" s="13" t="s">
        <v>228</v>
      </c>
      <c r="M9" s="8">
        <f>Idősor!D9-Idősor!C9</f>
        <v>-0.13</v>
      </c>
    </row>
    <row r="10" spans="1:13" x14ac:dyDescent="0.3">
      <c r="A10" t="str">
        <f>Idősor!E10</f>
        <v>étterem</v>
      </c>
      <c r="B10" s="17" t="s">
        <v>235</v>
      </c>
      <c r="C10" s="17" t="s">
        <v>236</v>
      </c>
      <c r="D10" s="4">
        <f>étterem!D5</f>
        <v>59</v>
      </c>
      <c r="E10" s="4">
        <f>étterem!E5</f>
        <v>13</v>
      </c>
      <c r="F10" s="4">
        <f>étterem!F5</f>
        <v>35.410256410256409</v>
      </c>
      <c r="G10" s="4">
        <f>étterem!G5</f>
        <v>9.3697328738538772</v>
      </c>
      <c r="H10" s="4">
        <f>étterem!D161</f>
        <v>100</v>
      </c>
      <c r="I10" s="4">
        <f>étterem!E161</f>
        <v>25</v>
      </c>
      <c r="J10" s="4">
        <f>étterem!F161</f>
        <v>65.14473684210526</v>
      </c>
      <c r="K10" s="4">
        <f>étterem!G161</f>
        <v>14.085173242213177</v>
      </c>
      <c r="L10" s="13" t="s">
        <v>229</v>
      </c>
      <c r="M10" s="8">
        <f>Idősor!D10-Idősor!C10</f>
        <v>-9.0000000000000024E-2</v>
      </c>
    </row>
    <row r="11" spans="1:13" x14ac:dyDescent="0.3">
      <c r="A11" t="str">
        <f>Idősor!E11</f>
        <v>braille</v>
      </c>
      <c r="B11" s="17" t="s">
        <v>244</v>
      </c>
      <c r="C11" s="17" t="s">
        <v>245</v>
      </c>
      <c r="D11" s="4">
        <f>braille!D4</f>
        <v>100</v>
      </c>
      <c r="E11" s="4">
        <f>braille!E4</f>
        <v>0</v>
      </c>
      <c r="F11" s="4">
        <f>braille!F4</f>
        <v>1.5595238095238095</v>
      </c>
      <c r="G11" s="4">
        <f>braille!G4</f>
        <v>7.7031002242797006</v>
      </c>
      <c r="H11" s="4">
        <f>braille!D173</f>
        <v>1</v>
      </c>
      <c r="I11" s="4">
        <f>braille!E173</f>
        <v>0</v>
      </c>
      <c r="J11" s="4">
        <f>braille!F173</f>
        <v>0.9375</v>
      </c>
      <c r="K11" s="4">
        <f>braille!G173</f>
        <v>0.2439750182371333</v>
      </c>
      <c r="L11" s="13" t="s">
        <v>246</v>
      </c>
      <c r="M11" s="8">
        <f>Idősor!D11-Idősor!C11</f>
        <v>-0.22000000000000003</v>
      </c>
    </row>
    <row r="12" spans="1:13" x14ac:dyDescent="0.3">
      <c r="A12" t="str">
        <f>Idősor!E12</f>
        <v>étterem</v>
      </c>
      <c r="B12" s="17" t="s">
        <v>244</v>
      </c>
      <c r="C12" s="17" t="s">
        <v>245</v>
      </c>
      <c r="D12" s="4">
        <f>étterem2!D5</f>
        <v>66</v>
      </c>
      <c r="E12" s="4">
        <f>étterem2!E5</f>
        <v>13</v>
      </c>
      <c r="F12" s="4">
        <f>étterem2!F5</f>
        <v>37.06547619047619</v>
      </c>
      <c r="G12" s="4">
        <f>étterem2!G5</f>
        <v>10.933188434885915</v>
      </c>
      <c r="H12" s="4">
        <f>étterem2!D173</f>
        <v>100</v>
      </c>
      <c r="I12" s="4">
        <f>étterem2!E173</f>
        <v>25</v>
      </c>
      <c r="J12" s="4">
        <f>étterem2!F173</f>
        <v>66.375</v>
      </c>
      <c r="K12" s="4">
        <f>étterem2!G173</f>
        <v>14.851112939963642</v>
      </c>
      <c r="L12" s="13" t="s">
        <v>229</v>
      </c>
      <c r="M12" s="8">
        <f>Idősor!D12-Idősor!C12</f>
        <v>-0.13</v>
      </c>
    </row>
    <row r="13" spans="1:13" x14ac:dyDescent="0.3">
      <c r="A13" t="str">
        <f>Idősor!E13</f>
        <v>hal</v>
      </c>
      <c r="B13" s="17" t="s">
        <v>244</v>
      </c>
      <c r="C13" s="17" t="s">
        <v>245</v>
      </c>
      <c r="D13" s="4">
        <f>hal!D4</f>
        <v>100</v>
      </c>
      <c r="E13" s="4">
        <f>hal!E4</f>
        <v>13</v>
      </c>
      <c r="F13" s="4">
        <f>hal!F4</f>
        <v>32.25</v>
      </c>
      <c r="G13" s="4">
        <f>hal!G4</f>
        <v>15.488744222976582</v>
      </c>
      <c r="H13" s="4">
        <f>hal!D173</f>
        <v>58</v>
      </c>
      <c r="I13" s="4">
        <f>hal!E173</f>
        <v>26</v>
      </c>
      <c r="J13" s="4">
        <f>hal!F173</f>
        <v>32.640625</v>
      </c>
      <c r="K13" s="4">
        <f>hal!G173</f>
        <v>6.8018839302063956</v>
      </c>
      <c r="L13" s="13" t="s">
        <v>247</v>
      </c>
      <c r="M13" s="8">
        <f>Idősor!D13-Idősor!C13</f>
        <v>-0.22000000000000003</v>
      </c>
    </row>
    <row r="14" spans="1:13" x14ac:dyDescent="0.3">
      <c r="A14" t="str">
        <f>Idősor!E14</f>
        <v>belsőség</v>
      </c>
      <c r="B14" s="17" t="s">
        <v>244</v>
      </c>
      <c r="C14" s="17" t="s">
        <v>245</v>
      </c>
      <c r="D14" s="4">
        <f>belsőség!D2</f>
        <v>100</v>
      </c>
      <c r="E14" s="4">
        <f>belsőség!E2</f>
        <v>0</v>
      </c>
      <c r="F14" s="4">
        <f>belsőség!F2</f>
        <v>5.1190476190476186</v>
      </c>
      <c r="G14" s="4">
        <f>belsőség!G2</f>
        <v>13.281750806153561</v>
      </c>
      <c r="H14" s="4">
        <f>belsőség!D171</f>
        <v>7</v>
      </c>
      <c r="I14" s="4">
        <f>belsőség!E171</f>
        <v>0</v>
      </c>
      <c r="J14" s="4">
        <f>belsőség!F171</f>
        <v>1.921875</v>
      </c>
      <c r="K14" s="4">
        <f>belsőség!G171</f>
        <v>1.428782226510972</v>
      </c>
      <c r="L14" s="13" t="s">
        <v>248</v>
      </c>
      <c r="M14" s="8">
        <f>Idősor!D14-Idősor!C14</f>
        <v>-0.22000000000000003</v>
      </c>
    </row>
    <row r="15" spans="1:13" x14ac:dyDescent="0.3">
      <c r="A15" t="str">
        <f>Idősor!E15</f>
        <v>tej</v>
      </c>
      <c r="B15" s="17" t="s">
        <v>253</v>
      </c>
      <c r="C15" s="17" t="s">
        <v>254</v>
      </c>
      <c r="D15" s="4">
        <f>'tej2'!D4</f>
        <v>73</v>
      </c>
      <c r="E15" s="4">
        <f>'tej2'!E4</f>
        <v>0</v>
      </c>
      <c r="F15" s="4">
        <f>'tej2'!F4</f>
        <v>39.772222222222226</v>
      </c>
      <c r="G15" s="4">
        <f>'tej2'!G4</f>
        <v>14.172847813543759</v>
      </c>
      <c r="H15" s="4">
        <f>'tej2'!D185</f>
        <v>100</v>
      </c>
      <c r="I15" s="4">
        <f>'tej2'!E185</f>
        <v>50</v>
      </c>
      <c r="J15" s="4">
        <f>'tej2'!F185</f>
        <v>66.980769230769226</v>
      </c>
      <c r="K15" s="4">
        <f>'tej2'!G185</f>
        <v>11.288533805375849</v>
      </c>
      <c r="L15" s="13" t="s">
        <v>228</v>
      </c>
      <c r="M15" s="8">
        <f>Idősor!D15-Idősor!C15</f>
        <v>-0.13</v>
      </c>
    </row>
    <row r="16" spans="1:13" x14ac:dyDescent="0.3">
      <c r="A16" t="str">
        <f>Idősor!E16</f>
        <v>szállás(hely)</v>
      </c>
      <c r="B16" s="17" t="s">
        <v>255</v>
      </c>
      <c r="C16" s="17" t="s">
        <v>256</v>
      </c>
      <c r="D16" s="4">
        <f>szálláshely!D4</f>
        <v>100</v>
      </c>
      <c r="E16" s="4">
        <f>szálláshely!E4</f>
        <v>0</v>
      </c>
      <c r="F16" s="4">
        <f>szálláshely!F4</f>
        <v>20.011111111111113</v>
      </c>
      <c r="G16" s="4">
        <f>szálláshely!G4</f>
        <v>17.041844291598657</v>
      </c>
      <c r="H16" s="4">
        <f>szálláshely!D185</f>
        <v>23</v>
      </c>
      <c r="I16" s="4">
        <f>szálláshely!E185</f>
        <v>4</v>
      </c>
      <c r="J16" s="4">
        <f>szálláshely!F185</f>
        <v>13.038461538461538</v>
      </c>
      <c r="K16" s="4">
        <f>szálláshely!G185</f>
        <v>3.9405460876736265</v>
      </c>
      <c r="L16" s="13" t="s">
        <v>258</v>
      </c>
      <c r="M16" s="8">
        <f>Idősor!D16-Idősor!C16</f>
        <v>-0.13</v>
      </c>
    </row>
    <row r="17" spans="1:13" x14ac:dyDescent="0.3">
      <c r="A17" t="str">
        <f>Idősor!F8</f>
        <v>tojás</v>
      </c>
      <c r="B17" s="17" t="s">
        <v>235</v>
      </c>
      <c r="C17" s="17" t="s">
        <v>236</v>
      </c>
      <c r="D17" s="4">
        <f>tojás!D4</f>
        <v>87</v>
      </c>
      <c r="E17" s="4">
        <f>tojás!E4</f>
        <v>0</v>
      </c>
      <c r="F17" s="4">
        <f>tojás!F4</f>
        <v>21.48076923076923</v>
      </c>
      <c r="G17" s="4">
        <f>tojás!G4</f>
        <v>13.845446976718076</v>
      </c>
      <c r="H17" s="4">
        <f>tojás!D161</f>
        <v>100</v>
      </c>
      <c r="I17" s="4">
        <f>tojás!E161</f>
        <v>24</v>
      </c>
      <c r="J17" s="4">
        <f>tojás!F161</f>
        <v>39.539473684210527</v>
      </c>
      <c r="K17" s="4">
        <f>tojás!G161</f>
        <v>16.160396686116083</v>
      </c>
      <c r="L17" s="13" t="s">
        <v>249</v>
      </c>
      <c r="M17" s="8">
        <f>Idősor!D8-Idősor!C8</f>
        <v>-0.22000000000000003</v>
      </c>
    </row>
    <row r="18" spans="1:13" x14ac:dyDescent="0.3">
      <c r="A18" t="str">
        <f>Idősor!F10</f>
        <v>alkoholmentes</v>
      </c>
      <c r="B18" s="17" t="s">
        <v>244</v>
      </c>
      <c r="C18" s="17" t="s">
        <v>245</v>
      </c>
      <c r="D18" s="4">
        <f>alkoholmentes!D4</f>
        <v>100</v>
      </c>
      <c r="E18" s="4">
        <f>alkoholmentes!E4</f>
        <v>0</v>
      </c>
      <c r="F18" s="4">
        <f>alkoholmentes!F4</f>
        <v>6.9464285714285712</v>
      </c>
      <c r="G18" s="4">
        <f>alkoholmentes!G4</f>
        <v>10.025272811896503</v>
      </c>
      <c r="H18" s="4">
        <f>alkoholmentes!D173</f>
        <v>22</v>
      </c>
      <c r="I18" s="4">
        <f>alkoholmentes!E173</f>
        <v>4</v>
      </c>
      <c r="J18" s="4">
        <f>alkoholmentes!F173</f>
        <v>9.375</v>
      </c>
      <c r="K18" s="4">
        <f>alkoholmentes!G173</f>
        <v>3.7564758898615485</v>
      </c>
      <c r="L18" s="13" t="s">
        <v>250</v>
      </c>
      <c r="M18" s="8">
        <f>Idősor!D12-Idősor!C12</f>
        <v>-0.13</v>
      </c>
    </row>
    <row r="19" spans="1:13" x14ac:dyDescent="0.3">
      <c r="A19" t="str">
        <f>L23</f>
        <v>gyógyszer - Felfedezés - Google Trend</v>
      </c>
      <c r="B19" s="24" t="str">
        <f>B17</f>
        <v>-2016.12.31</v>
      </c>
      <c r="C19" s="24" t="str">
        <f>C17</f>
        <v>2017.01.01-</v>
      </c>
      <c r="D19" s="44" t="s">
        <v>273</v>
      </c>
      <c r="E19" s="44" t="s">
        <v>273</v>
      </c>
      <c r="F19" s="44" t="s">
        <v>273</v>
      </c>
      <c r="G19" s="44" t="s">
        <v>273</v>
      </c>
      <c r="H19" s="44" t="s">
        <v>273</v>
      </c>
      <c r="I19" s="44" t="s">
        <v>273</v>
      </c>
      <c r="J19" s="44" t="s">
        <v>273</v>
      </c>
      <c r="K19" s="44" t="s">
        <v>273</v>
      </c>
      <c r="L19" s="13" t="str">
        <f>L23</f>
        <v>gyógyszer - Felfedezés - Google Trend</v>
      </c>
      <c r="M19" s="21">
        <f>M23</f>
        <v>0</v>
      </c>
    </row>
    <row r="20" spans="1:13" x14ac:dyDescent="0.3">
      <c r="A20" t="str">
        <f t="shared" ref="A20" si="1">L24</f>
        <v>ruha - Felfedezés - Google Trends</v>
      </c>
      <c r="B20" s="24" t="str">
        <f>B19</f>
        <v>-2016.12.31</v>
      </c>
      <c r="C20" s="24" t="str">
        <f>C18</f>
        <v>2018.01.01-</v>
      </c>
      <c r="D20" s="44" t="s">
        <v>273</v>
      </c>
      <c r="E20" s="44" t="s">
        <v>273</v>
      </c>
      <c r="F20" s="44" t="s">
        <v>273</v>
      </c>
      <c r="G20" s="44" t="s">
        <v>273</v>
      </c>
      <c r="H20" s="44" t="s">
        <v>273</v>
      </c>
      <c r="I20" s="44" t="s">
        <v>273</v>
      </c>
      <c r="J20" s="44" t="s">
        <v>273</v>
      </c>
      <c r="K20" s="44" t="s">
        <v>273</v>
      </c>
      <c r="L20" s="13" t="str">
        <f t="shared" ref="L20" si="2">L24</f>
        <v>ruha - Felfedezés - Google Trends</v>
      </c>
      <c r="M20" s="21">
        <f>M24</f>
        <v>0</v>
      </c>
    </row>
    <row r="21" spans="1:13" x14ac:dyDescent="0.3">
      <c r="B21" s="22"/>
      <c r="C21" s="22"/>
      <c r="D21" s="11"/>
      <c r="E21" s="11"/>
      <c r="F21" s="11"/>
      <c r="G21" s="11"/>
      <c r="H21" s="11"/>
      <c r="I21" s="11"/>
      <c r="J21" s="11"/>
      <c r="K21" s="11"/>
      <c r="L21" s="13"/>
      <c r="M21" s="21"/>
    </row>
    <row r="22" spans="1:13" x14ac:dyDescent="0.3">
      <c r="B22" s="4" t="s">
        <v>200</v>
      </c>
      <c r="C22" s="4" t="s">
        <v>199</v>
      </c>
      <c r="D22" s="4" t="s">
        <v>201</v>
      </c>
      <c r="E22" s="4" t="s">
        <v>231</v>
      </c>
      <c r="F22" s="11"/>
      <c r="G22" s="11"/>
      <c r="H22" s="11"/>
      <c r="I22" s="11"/>
      <c r="J22" s="11"/>
      <c r="K22" s="11"/>
      <c r="L22" s="13"/>
      <c r="M22" s="21"/>
    </row>
    <row r="23" spans="1:13" x14ac:dyDescent="0.3">
      <c r="A23" t="s">
        <v>261</v>
      </c>
      <c r="B23" s="4">
        <f>gyógyszer!D4</f>
        <v>100</v>
      </c>
      <c r="C23" s="4">
        <f>gyógyszer!E4</f>
        <v>14</v>
      </c>
      <c r="D23" s="4">
        <f>gyógyszer!F4</f>
        <v>55.508620689655174</v>
      </c>
      <c r="E23" s="4">
        <f>gyógyszer!G4</f>
        <v>16.779701037874176</v>
      </c>
      <c r="L23" s="13" t="s">
        <v>263</v>
      </c>
      <c r="M23" s="21">
        <f>Idősor!D17-Idősor!C17</f>
        <v>0</v>
      </c>
    </row>
    <row r="24" spans="1:13" x14ac:dyDescent="0.3">
      <c r="A24" t="s">
        <v>265</v>
      </c>
      <c r="B24" s="4">
        <f>ruha!D4</f>
        <v>100</v>
      </c>
      <c r="C24" s="4">
        <f>ruha!E4</f>
        <v>13</v>
      </c>
      <c r="D24" s="4">
        <f>ruha!F4</f>
        <v>45.693965517241381</v>
      </c>
      <c r="E24" s="4">
        <f>ruha!G4</f>
        <v>14.901301775221127</v>
      </c>
      <c r="L24" s="13" t="s">
        <v>267</v>
      </c>
      <c r="M24" s="21">
        <f>Idősor!D18-Idősor!C18</f>
        <v>0</v>
      </c>
    </row>
    <row r="27" spans="1:13" x14ac:dyDescent="0.3">
      <c r="D27" t="s">
        <v>269</v>
      </c>
      <c r="E27" t="s">
        <v>269</v>
      </c>
      <c r="F27" t="s">
        <v>269</v>
      </c>
      <c r="G27" t="s">
        <v>269</v>
      </c>
      <c r="H27" t="s">
        <v>270</v>
      </c>
      <c r="I27" t="s">
        <v>270</v>
      </c>
      <c r="J27" t="s">
        <v>270</v>
      </c>
      <c r="K27" t="s">
        <v>270</v>
      </c>
    </row>
    <row r="28" spans="1:13" x14ac:dyDescent="0.3">
      <c r="D28" t="s">
        <v>268</v>
      </c>
      <c r="E28" t="s">
        <v>268</v>
      </c>
      <c r="F28" t="s">
        <v>268</v>
      </c>
      <c r="G28" t="s">
        <v>268</v>
      </c>
      <c r="H28" t="str">
        <f>D28</f>
        <v>eltérés</v>
      </c>
      <c r="I28" t="str">
        <f t="shared" ref="I28:I29" si="3">E28</f>
        <v>eltérés</v>
      </c>
      <c r="J28" t="str">
        <f t="shared" ref="J28:J29" si="4">F28</f>
        <v>eltérés</v>
      </c>
      <c r="K28" t="str">
        <f t="shared" ref="K28:K29" si="5">G28</f>
        <v>eltérés</v>
      </c>
    </row>
    <row r="29" spans="1:13" x14ac:dyDescent="0.3">
      <c r="D29" t="str">
        <f>D2</f>
        <v>Maximum</v>
      </c>
      <c r="E29" t="str">
        <f t="shared" ref="E29:G29" si="6">E2</f>
        <v>Minimum</v>
      </c>
      <c r="F29" t="str">
        <f t="shared" si="6"/>
        <v>Átlag</v>
      </c>
      <c r="G29" t="str">
        <f t="shared" si="6"/>
        <v>Szórás</v>
      </c>
      <c r="H29" t="str">
        <f t="shared" ref="H29" si="7">D29</f>
        <v>Maximum</v>
      </c>
      <c r="I29" t="str">
        <f t="shared" si="3"/>
        <v>Minimum</v>
      </c>
      <c r="J29" t="str">
        <f t="shared" si="4"/>
        <v>Átlag</v>
      </c>
      <c r="K29" t="str">
        <f t="shared" si="5"/>
        <v>Szórás</v>
      </c>
      <c r="L29" t="str">
        <f>M2</f>
        <v>áfaváltozás</v>
      </c>
    </row>
    <row r="30" spans="1:13" x14ac:dyDescent="0.3">
      <c r="C30" t="str">
        <f t="shared" ref="C30:C45" si="8">A3</f>
        <v>félsertés</v>
      </c>
      <c r="D30">
        <f>D3-H3</f>
        <v>89</v>
      </c>
      <c r="E30">
        <f>E3-I3</f>
        <v>0</v>
      </c>
      <c r="F30">
        <f>F3-J3</f>
        <v>2.9411589008363204</v>
      </c>
      <c r="G30">
        <f t="shared" ref="G30" si="9">G3-K3</f>
        <v>14.058169097437681</v>
      </c>
      <c r="H30">
        <f>H3-D3</f>
        <v>-89</v>
      </c>
      <c r="I30">
        <f t="shared" ref="I30:J30" si="10">I3-E3</f>
        <v>0</v>
      </c>
      <c r="J30">
        <f t="shared" si="10"/>
        <v>-2.9411589008363204</v>
      </c>
      <c r="K30">
        <f>K3-G3</f>
        <v>-14.058169097437681</v>
      </c>
      <c r="L30">
        <f>(M3+100)*1000</f>
        <v>99780</v>
      </c>
    </row>
    <row r="31" spans="1:13" x14ac:dyDescent="0.3">
      <c r="C31" t="str">
        <f t="shared" si="8"/>
        <v>marhahús</v>
      </c>
      <c r="D31">
        <f t="shared" ref="D31:G31" si="11">D4-H4</f>
        <v>34</v>
      </c>
      <c r="E31">
        <f t="shared" si="11"/>
        <v>-23</v>
      </c>
      <c r="F31">
        <f t="shared" si="11"/>
        <v>-17.448181818181819</v>
      </c>
      <c r="G31">
        <f t="shared" si="11"/>
        <v>9.8423344268587698</v>
      </c>
      <c r="H31">
        <f t="shared" ref="H31:K31" si="12">H4-D4</f>
        <v>-34</v>
      </c>
      <c r="I31">
        <f t="shared" si="12"/>
        <v>23</v>
      </c>
      <c r="J31">
        <f t="shared" si="12"/>
        <v>17.448181818181819</v>
      </c>
      <c r="K31">
        <f t="shared" si="12"/>
        <v>-9.8423344268587698</v>
      </c>
      <c r="L31">
        <f t="shared" ref="L31:L46" si="13">(M4+100)*1000</f>
        <v>99780</v>
      </c>
    </row>
    <row r="32" spans="1:13" x14ac:dyDescent="0.3">
      <c r="C32" t="str">
        <f t="shared" si="8"/>
        <v>lakás</v>
      </c>
      <c r="D32">
        <f t="shared" ref="D32:G32" si="14">D5-H5</f>
        <v>-10</v>
      </c>
      <c r="E32">
        <f t="shared" si="14"/>
        <v>-19</v>
      </c>
      <c r="F32">
        <f t="shared" si="14"/>
        <v>-21.659090909090907</v>
      </c>
      <c r="G32">
        <f t="shared" si="14"/>
        <v>1.1071305940744871</v>
      </c>
      <c r="H32">
        <f t="shared" ref="H32:K32" si="15">H5-D5</f>
        <v>10</v>
      </c>
      <c r="I32">
        <f t="shared" si="15"/>
        <v>19</v>
      </c>
      <c r="J32">
        <f t="shared" si="15"/>
        <v>21.659090909090907</v>
      </c>
      <c r="K32">
        <f t="shared" si="15"/>
        <v>-1.1071305940744871</v>
      </c>
      <c r="L32">
        <f t="shared" si="13"/>
        <v>99780</v>
      </c>
    </row>
    <row r="33" spans="3:12" x14ac:dyDescent="0.3">
      <c r="C33" t="str">
        <f t="shared" si="8"/>
        <v>sertéshús</v>
      </c>
      <c r="D33">
        <f t="shared" ref="D33:G33" si="16">D6-H6</f>
        <v>84</v>
      </c>
      <c r="E33">
        <f t="shared" si="16"/>
        <v>-3</v>
      </c>
      <c r="F33">
        <f t="shared" si="16"/>
        <v>1.3560606060606064</v>
      </c>
      <c r="G33">
        <f t="shared" si="16"/>
        <v>14.749626408916072</v>
      </c>
      <c r="H33">
        <f t="shared" ref="H33:K33" si="17">H6-D6</f>
        <v>-84</v>
      </c>
      <c r="I33">
        <f t="shared" si="17"/>
        <v>3</v>
      </c>
      <c r="J33">
        <f t="shared" si="17"/>
        <v>-1.3560606060606064</v>
      </c>
      <c r="K33">
        <f t="shared" si="17"/>
        <v>-14.749626408916072</v>
      </c>
      <c r="L33">
        <f t="shared" si="13"/>
        <v>99780</v>
      </c>
    </row>
    <row r="34" spans="3:12" x14ac:dyDescent="0.3">
      <c r="C34" t="str">
        <f t="shared" si="8"/>
        <v>internet</v>
      </c>
      <c r="D34">
        <f t="shared" ref="D34:G34" si="18">D7-H7</f>
        <v>74</v>
      </c>
      <c r="E34">
        <f t="shared" si="18"/>
        <v>8</v>
      </c>
      <c r="F34">
        <f t="shared" si="18"/>
        <v>29.318488529014846</v>
      </c>
      <c r="G34">
        <f t="shared" si="18"/>
        <v>14.868040041663544</v>
      </c>
      <c r="H34">
        <f t="shared" ref="H34:K34" si="19">H7-D7</f>
        <v>-74</v>
      </c>
      <c r="I34">
        <f t="shared" si="19"/>
        <v>-8</v>
      </c>
      <c r="J34">
        <f t="shared" si="19"/>
        <v>-29.318488529014846</v>
      </c>
      <c r="K34">
        <f t="shared" si="19"/>
        <v>-14.868040041663544</v>
      </c>
      <c r="L34">
        <f t="shared" si="13"/>
        <v>99910</v>
      </c>
    </row>
    <row r="35" spans="3:12" x14ac:dyDescent="0.3">
      <c r="C35" t="str">
        <f t="shared" si="8"/>
        <v>baromfi</v>
      </c>
      <c r="D35">
        <f t="shared" ref="D35:G35" si="20">D8-H8</f>
        <v>45</v>
      </c>
      <c r="E35">
        <f t="shared" si="20"/>
        <v>-20</v>
      </c>
      <c r="F35">
        <f t="shared" si="20"/>
        <v>-9.7398785425101231</v>
      </c>
      <c r="G35">
        <f t="shared" si="20"/>
        <v>5.6637649042944922</v>
      </c>
      <c r="H35">
        <f t="shared" ref="H35:K35" si="21">H8-D8</f>
        <v>-45</v>
      </c>
      <c r="I35">
        <f t="shared" si="21"/>
        <v>20</v>
      </c>
      <c r="J35">
        <f t="shared" si="21"/>
        <v>9.7398785425101231</v>
      </c>
      <c r="K35">
        <f t="shared" si="21"/>
        <v>-5.6637649042944922</v>
      </c>
      <c r="L35">
        <f t="shared" si="13"/>
        <v>99780</v>
      </c>
    </row>
    <row r="36" spans="3:12" x14ac:dyDescent="0.3">
      <c r="C36" t="str">
        <f t="shared" si="8"/>
        <v>tej</v>
      </c>
      <c r="D36">
        <f t="shared" ref="D36:G36" si="22">D9-H9</f>
        <v>-38</v>
      </c>
      <c r="E36">
        <f t="shared" si="22"/>
        <v>-49</v>
      </c>
      <c r="F36">
        <f t="shared" si="22"/>
        <v>-26.374493927125506</v>
      </c>
      <c r="G36">
        <f t="shared" si="22"/>
        <v>2.4178679063493114</v>
      </c>
      <c r="H36">
        <f t="shared" ref="H36:K36" si="23">H9-D9</f>
        <v>38</v>
      </c>
      <c r="I36">
        <f t="shared" si="23"/>
        <v>49</v>
      </c>
      <c r="J36">
        <f t="shared" si="23"/>
        <v>26.374493927125506</v>
      </c>
      <c r="K36">
        <f t="shared" si="23"/>
        <v>-2.4178679063493114</v>
      </c>
      <c r="L36">
        <f t="shared" si="13"/>
        <v>99870</v>
      </c>
    </row>
    <row r="37" spans="3:12" x14ac:dyDescent="0.3">
      <c r="C37" t="str">
        <f t="shared" si="8"/>
        <v>étterem</v>
      </c>
      <c r="D37">
        <f t="shared" ref="D37:G37" si="24">D10-H10</f>
        <v>-41</v>
      </c>
      <c r="E37">
        <f t="shared" si="24"/>
        <v>-12</v>
      </c>
      <c r="F37">
        <f t="shared" si="24"/>
        <v>-29.734480431848851</v>
      </c>
      <c r="G37">
        <f t="shared" si="24"/>
        <v>-4.7154403683592996</v>
      </c>
      <c r="H37">
        <f t="shared" ref="H37:K37" si="25">H10-D10</f>
        <v>41</v>
      </c>
      <c r="I37">
        <f t="shared" si="25"/>
        <v>12</v>
      </c>
      <c r="J37">
        <f t="shared" si="25"/>
        <v>29.734480431848851</v>
      </c>
      <c r="K37">
        <f t="shared" si="25"/>
        <v>4.7154403683592996</v>
      </c>
      <c r="L37">
        <f t="shared" si="13"/>
        <v>99910</v>
      </c>
    </row>
    <row r="38" spans="3:12" x14ac:dyDescent="0.3">
      <c r="C38" t="str">
        <f t="shared" si="8"/>
        <v>braille</v>
      </c>
      <c r="D38">
        <f t="shared" ref="D38:G38" si="26">D11-H11</f>
        <v>99</v>
      </c>
      <c r="E38">
        <f t="shared" si="26"/>
        <v>0</v>
      </c>
      <c r="F38">
        <f t="shared" si="26"/>
        <v>0.62202380952380953</v>
      </c>
      <c r="G38">
        <f t="shared" si="26"/>
        <v>7.4591252060425672</v>
      </c>
      <c r="H38">
        <f t="shared" ref="H38:K38" si="27">H11-D11</f>
        <v>-99</v>
      </c>
      <c r="I38">
        <f t="shared" si="27"/>
        <v>0</v>
      </c>
      <c r="J38">
        <f t="shared" si="27"/>
        <v>-0.62202380952380953</v>
      </c>
      <c r="K38">
        <f t="shared" si="27"/>
        <v>-7.4591252060425672</v>
      </c>
      <c r="L38">
        <f t="shared" si="13"/>
        <v>99780</v>
      </c>
    </row>
    <row r="39" spans="3:12" x14ac:dyDescent="0.3">
      <c r="C39" t="str">
        <f t="shared" si="8"/>
        <v>étterem</v>
      </c>
      <c r="D39">
        <f t="shared" ref="D39:G39" si="28">D12-H12</f>
        <v>-34</v>
      </c>
      <c r="E39">
        <f t="shared" si="28"/>
        <v>-12</v>
      </c>
      <c r="F39">
        <f t="shared" si="28"/>
        <v>-29.30952380952381</v>
      </c>
      <c r="G39">
        <f t="shared" si="28"/>
        <v>-3.9179245050777265</v>
      </c>
      <c r="H39">
        <f t="shared" ref="H39:K39" si="29">H12-D12</f>
        <v>34</v>
      </c>
      <c r="I39">
        <f t="shared" si="29"/>
        <v>12</v>
      </c>
      <c r="J39">
        <f t="shared" si="29"/>
        <v>29.30952380952381</v>
      </c>
      <c r="K39">
        <f t="shared" si="29"/>
        <v>3.9179245050777265</v>
      </c>
      <c r="L39">
        <f t="shared" si="13"/>
        <v>99870</v>
      </c>
    </row>
    <row r="40" spans="3:12" x14ac:dyDescent="0.3">
      <c r="C40" t="str">
        <f t="shared" si="8"/>
        <v>hal</v>
      </c>
      <c r="D40">
        <f t="shared" ref="D40:G40" si="30">D13-H13</f>
        <v>42</v>
      </c>
      <c r="E40">
        <f t="shared" si="30"/>
        <v>-13</v>
      </c>
      <c r="F40">
        <f t="shared" si="30"/>
        <v>-0.390625</v>
      </c>
      <c r="G40">
        <f t="shared" si="30"/>
        <v>8.6868602927701861</v>
      </c>
      <c r="H40">
        <f t="shared" ref="H40:K40" si="31">H13-D13</f>
        <v>-42</v>
      </c>
      <c r="I40">
        <f t="shared" si="31"/>
        <v>13</v>
      </c>
      <c r="J40">
        <f t="shared" si="31"/>
        <v>0.390625</v>
      </c>
      <c r="K40">
        <f t="shared" si="31"/>
        <v>-8.6868602927701861</v>
      </c>
      <c r="L40">
        <f t="shared" si="13"/>
        <v>99780</v>
      </c>
    </row>
    <row r="41" spans="3:12" x14ac:dyDescent="0.3">
      <c r="C41" t="str">
        <f t="shared" si="8"/>
        <v>belsőség</v>
      </c>
      <c r="D41">
        <f t="shared" ref="D41:G41" si="32">D14-H14</f>
        <v>93</v>
      </c>
      <c r="E41">
        <f t="shared" si="32"/>
        <v>0</v>
      </c>
      <c r="F41">
        <f t="shared" si="32"/>
        <v>3.1971726190476186</v>
      </c>
      <c r="G41">
        <f t="shared" si="32"/>
        <v>11.852968579642589</v>
      </c>
      <c r="H41">
        <f t="shared" ref="H41:K41" si="33">H14-D14</f>
        <v>-93</v>
      </c>
      <c r="I41">
        <f t="shared" si="33"/>
        <v>0</v>
      </c>
      <c r="J41">
        <f t="shared" si="33"/>
        <v>-3.1971726190476186</v>
      </c>
      <c r="K41">
        <f t="shared" si="33"/>
        <v>-11.852968579642589</v>
      </c>
      <c r="L41">
        <f t="shared" si="13"/>
        <v>99780</v>
      </c>
    </row>
    <row r="42" spans="3:12" x14ac:dyDescent="0.3">
      <c r="C42" t="str">
        <f t="shared" si="8"/>
        <v>tej</v>
      </c>
      <c r="D42">
        <f t="shared" ref="D42:G42" si="34">D15-H15</f>
        <v>-27</v>
      </c>
      <c r="E42">
        <f t="shared" si="34"/>
        <v>-50</v>
      </c>
      <c r="F42">
        <f t="shared" si="34"/>
        <v>-27.208547008547001</v>
      </c>
      <c r="G42">
        <f t="shared" si="34"/>
        <v>2.8843140081679106</v>
      </c>
      <c r="H42">
        <f t="shared" ref="H42:K42" si="35">H15-D15</f>
        <v>27</v>
      </c>
      <c r="I42">
        <f t="shared" si="35"/>
        <v>50</v>
      </c>
      <c r="J42">
        <f t="shared" si="35"/>
        <v>27.208547008547001</v>
      </c>
      <c r="K42">
        <f t="shared" si="35"/>
        <v>-2.8843140081679106</v>
      </c>
      <c r="L42">
        <f t="shared" si="13"/>
        <v>99870</v>
      </c>
    </row>
    <row r="43" spans="3:12" x14ac:dyDescent="0.3">
      <c r="C43" t="str">
        <f t="shared" si="8"/>
        <v>szállás(hely)</v>
      </c>
      <c r="D43">
        <f t="shared" ref="D43:G43" si="36">D16-H16</f>
        <v>77</v>
      </c>
      <c r="E43">
        <f t="shared" si="36"/>
        <v>-4</v>
      </c>
      <c r="F43">
        <f t="shared" si="36"/>
        <v>6.9726495726495745</v>
      </c>
      <c r="G43">
        <f t="shared" si="36"/>
        <v>13.101298203925031</v>
      </c>
      <c r="H43">
        <f t="shared" ref="H43:K43" si="37">H16-D16</f>
        <v>-77</v>
      </c>
      <c r="I43">
        <f t="shared" si="37"/>
        <v>4</v>
      </c>
      <c r="J43">
        <f t="shared" si="37"/>
        <v>-6.9726495726495745</v>
      </c>
      <c r="K43">
        <f t="shared" si="37"/>
        <v>-13.101298203925031</v>
      </c>
      <c r="L43">
        <f t="shared" si="13"/>
        <v>99870</v>
      </c>
    </row>
    <row r="44" spans="3:12" x14ac:dyDescent="0.3">
      <c r="C44" t="str">
        <f t="shared" si="8"/>
        <v>tojás</v>
      </c>
      <c r="D44">
        <f t="shared" ref="D44:G44" si="38">D17-H17</f>
        <v>-13</v>
      </c>
      <c r="E44">
        <f t="shared" si="38"/>
        <v>-24</v>
      </c>
      <c r="F44">
        <f t="shared" si="38"/>
        <v>-18.058704453441297</v>
      </c>
      <c r="G44">
        <f t="shared" si="38"/>
        <v>-2.3149497093980074</v>
      </c>
      <c r="H44">
        <f t="shared" ref="H44:K44" si="39">H17-D17</f>
        <v>13</v>
      </c>
      <c r="I44">
        <f t="shared" si="39"/>
        <v>24</v>
      </c>
      <c r="J44">
        <f t="shared" si="39"/>
        <v>18.058704453441297</v>
      </c>
      <c r="K44">
        <f t="shared" si="39"/>
        <v>2.3149497093980074</v>
      </c>
      <c r="L44">
        <f t="shared" si="13"/>
        <v>99780</v>
      </c>
    </row>
    <row r="45" spans="3:12" x14ac:dyDescent="0.3">
      <c r="C45" t="str">
        <f t="shared" si="8"/>
        <v>alkoholmentes</v>
      </c>
      <c r="D45">
        <f>D18-H18</f>
        <v>78</v>
      </c>
      <c r="E45">
        <f t="shared" ref="D45:G47" si="40">E18-I18</f>
        <v>-4</v>
      </c>
      <c r="F45">
        <f t="shared" si="40"/>
        <v>-2.4285714285714288</v>
      </c>
      <c r="G45">
        <f t="shared" si="40"/>
        <v>6.2687969220349551</v>
      </c>
      <c r="H45">
        <f t="shared" ref="H45:K47" si="41">H18-D18</f>
        <v>-78</v>
      </c>
      <c r="I45">
        <f t="shared" si="41"/>
        <v>4</v>
      </c>
      <c r="J45">
        <f t="shared" si="41"/>
        <v>2.4285714285714288</v>
      </c>
      <c r="K45">
        <f t="shared" si="41"/>
        <v>-6.2687969220349551</v>
      </c>
      <c r="L45">
        <f t="shared" si="13"/>
        <v>99870</v>
      </c>
    </row>
    <row r="46" spans="3:12" x14ac:dyDescent="0.3">
      <c r="C46" s="43" t="s">
        <v>271</v>
      </c>
      <c r="D46" s="43" t="s">
        <v>273</v>
      </c>
      <c r="E46" s="43" t="s">
        <v>273</v>
      </c>
      <c r="F46" s="43" t="s">
        <v>273</v>
      </c>
      <c r="G46" s="43" t="s">
        <v>273</v>
      </c>
      <c r="H46" s="43" t="s">
        <v>273</v>
      </c>
      <c r="I46" s="43" t="s">
        <v>273</v>
      </c>
      <c r="J46" s="43" t="s">
        <v>273</v>
      </c>
      <c r="K46" s="43" t="s">
        <v>273</v>
      </c>
      <c r="L46" s="43">
        <f t="shared" si="13"/>
        <v>100000</v>
      </c>
    </row>
    <row r="47" spans="3:12" x14ac:dyDescent="0.3">
      <c r="C47" s="43" t="s">
        <v>272</v>
      </c>
      <c r="D47" s="43" t="s">
        <v>273</v>
      </c>
      <c r="E47" s="43" t="s">
        <v>273</v>
      </c>
      <c r="F47" s="43" t="s">
        <v>273</v>
      </c>
      <c r="G47" s="43" t="s">
        <v>273</v>
      </c>
      <c r="H47" s="43" t="s">
        <v>273</v>
      </c>
      <c r="I47" s="43" t="s">
        <v>273</v>
      </c>
      <c r="J47" s="43" t="s">
        <v>273</v>
      </c>
      <c r="K47" s="43" t="s">
        <v>273</v>
      </c>
      <c r="L47" s="43">
        <f t="shared" ref="L47" si="42">(M22+100)*1000</f>
        <v>100000</v>
      </c>
    </row>
    <row r="50" spans="3:12" x14ac:dyDescent="0.3">
      <c r="C50" t="str">
        <f>C30</f>
        <v>félsertés</v>
      </c>
      <c r="D50">
        <f>RANK(D30,D$30:D$45,0)</f>
        <v>3</v>
      </c>
      <c r="E50">
        <f t="shared" ref="E50:K50" si="43">RANK(E30,E$30:E$45,0)</f>
        <v>2</v>
      </c>
      <c r="F50">
        <f t="shared" si="43"/>
        <v>4</v>
      </c>
      <c r="G50">
        <f t="shared" si="43"/>
        <v>3</v>
      </c>
      <c r="H50">
        <f t="shared" si="43"/>
        <v>14</v>
      </c>
      <c r="I50">
        <f t="shared" si="43"/>
        <v>13</v>
      </c>
      <c r="J50">
        <f t="shared" si="43"/>
        <v>13</v>
      </c>
      <c r="K50">
        <f t="shared" si="43"/>
        <v>14</v>
      </c>
      <c r="L50">
        <f>L30</f>
        <v>99780</v>
      </c>
    </row>
    <row r="51" spans="3:12" x14ac:dyDescent="0.3">
      <c r="C51" t="str">
        <f t="shared" ref="C51:C67" si="44">C31</f>
        <v>marhahús</v>
      </c>
      <c r="D51">
        <f>RANK(D31,D$30:D$45,0)</f>
        <v>10</v>
      </c>
      <c r="E51">
        <f t="shared" ref="E51:K51" si="45">RANK(E31,E$30:E$45,0)</f>
        <v>13</v>
      </c>
      <c r="F51">
        <f t="shared" si="45"/>
        <v>10</v>
      </c>
      <c r="G51">
        <f t="shared" si="45"/>
        <v>6</v>
      </c>
      <c r="H51">
        <f t="shared" si="45"/>
        <v>7</v>
      </c>
      <c r="I51">
        <f t="shared" si="45"/>
        <v>4</v>
      </c>
      <c r="J51">
        <f t="shared" si="45"/>
        <v>7</v>
      </c>
      <c r="K51">
        <f t="shared" si="45"/>
        <v>11</v>
      </c>
      <c r="L51">
        <f t="shared" ref="L51:L65" si="46">L31</f>
        <v>99780</v>
      </c>
    </row>
    <row r="52" spans="3:12" x14ac:dyDescent="0.3">
      <c r="C52" t="str">
        <f t="shared" si="44"/>
        <v>lakás</v>
      </c>
      <c r="D52">
        <f t="shared" ref="D52:K52" si="47">RANK(D32,D$30:D$45,0)</f>
        <v>11</v>
      </c>
      <c r="E52">
        <f t="shared" si="47"/>
        <v>11</v>
      </c>
      <c r="F52">
        <f t="shared" si="47"/>
        <v>12</v>
      </c>
      <c r="G52">
        <f t="shared" si="47"/>
        <v>13</v>
      </c>
      <c r="H52">
        <f t="shared" si="47"/>
        <v>6</v>
      </c>
      <c r="I52">
        <f t="shared" si="47"/>
        <v>6</v>
      </c>
      <c r="J52">
        <f t="shared" si="47"/>
        <v>5</v>
      </c>
      <c r="K52">
        <f t="shared" si="47"/>
        <v>4</v>
      </c>
      <c r="L52">
        <f t="shared" si="46"/>
        <v>99780</v>
      </c>
    </row>
    <row r="53" spans="3:12" x14ac:dyDescent="0.3">
      <c r="C53" t="str">
        <f t="shared" si="44"/>
        <v>sertéshús</v>
      </c>
      <c r="D53">
        <f t="shared" ref="D53:K53" si="48">RANK(D33,D$30:D$45,0)</f>
        <v>4</v>
      </c>
      <c r="E53">
        <f t="shared" si="48"/>
        <v>5</v>
      </c>
      <c r="F53">
        <f t="shared" si="48"/>
        <v>5</v>
      </c>
      <c r="G53">
        <f t="shared" si="48"/>
        <v>2</v>
      </c>
      <c r="H53">
        <f t="shared" si="48"/>
        <v>13</v>
      </c>
      <c r="I53">
        <f t="shared" si="48"/>
        <v>12</v>
      </c>
      <c r="J53">
        <f t="shared" si="48"/>
        <v>12</v>
      </c>
      <c r="K53">
        <f t="shared" si="48"/>
        <v>15</v>
      </c>
      <c r="L53">
        <f t="shared" si="46"/>
        <v>99780</v>
      </c>
    </row>
    <row r="54" spans="3:12" x14ac:dyDescent="0.3">
      <c r="C54" t="str">
        <f t="shared" si="44"/>
        <v>internet</v>
      </c>
      <c r="D54">
        <f t="shared" ref="D54:K54" si="49">RANK(D34,D$30:D$45,0)</f>
        <v>7</v>
      </c>
      <c r="E54">
        <f t="shared" si="49"/>
        <v>1</v>
      </c>
      <c r="F54">
        <f t="shared" si="49"/>
        <v>1</v>
      </c>
      <c r="G54">
        <f t="shared" si="49"/>
        <v>1</v>
      </c>
      <c r="H54">
        <f t="shared" si="49"/>
        <v>10</v>
      </c>
      <c r="I54">
        <f t="shared" si="49"/>
        <v>16</v>
      </c>
      <c r="J54">
        <f t="shared" si="49"/>
        <v>16</v>
      </c>
      <c r="K54">
        <f t="shared" si="49"/>
        <v>16</v>
      </c>
      <c r="L54">
        <f t="shared" si="46"/>
        <v>99910</v>
      </c>
    </row>
    <row r="55" spans="3:12" x14ac:dyDescent="0.3">
      <c r="C55" t="str">
        <f t="shared" si="44"/>
        <v>baromfi</v>
      </c>
      <c r="D55">
        <f t="shared" ref="D55:K55" si="50">RANK(D35,D$30:D$45,0)</f>
        <v>8</v>
      </c>
      <c r="E55">
        <f t="shared" si="50"/>
        <v>12</v>
      </c>
      <c r="F55">
        <f t="shared" si="50"/>
        <v>9</v>
      </c>
      <c r="G55">
        <f t="shared" si="50"/>
        <v>10</v>
      </c>
      <c r="H55">
        <f t="shared" si="50"/>
        <v>9</v>
      </c>
      <c r="I55">
        <f t="shared" si="50"/>
        <v>5</v>
      </c>
      <c r="J55">
        <f t="shared" si="50"/>
        <v>8</v>
      </c>
      <c r="K55">
        <f t="shared" si="50"/>
        <v>7</v>
      </c>
      <c r="L55">
        <f t="shared" si="46"/>
        <v>99780</v>
      </c>
    </row>
    <row r="56" spans="3:12" x14ac:dyDescent="0.3">
      <c r="C56" t="str">
        <f t="shared" si="44"/>
        <v>tej</v>
      </c>
      <c r="D56">
        <f t="shared" ref="D56:K56" si="51">RANK(D36,D$30:D$45,0)</f>
        <v>15</v>
      </c>
      <c r="E56">
        <f t="shared" si="51"/>
        <v>15</v>
      </c>
      <c r="F56">
        <f t="shared" si="51"/>
        <v>13</v>
      </c>
      <c r="G56">
        <f t="shared" si="51"/>
        <v>12</v>
      </c>
      <c r="H56">
        <f t="shared" si="51"/>
        <v>2</v>
      </c>
      <c r="I56">
        <f t="shared" si="51"/>
        <v>2</v>
      </c>
      <c r="J56">
        <f t="shared" si="51"/>
        <v>4</v>
      </c>
      <c r="K56">
        <f t="shared" si="51"/>
        <v>5</v>
      </c>
      <c r="L56">
        <f t="shared" si="46"/>
        <v>99870</v>
      </c>
    </row>
    <row r="57" spans="3:12" x14ac:dyDescent="0.3">
      <c r="C57" t="str">
        <f t="shared" si="44"/>
        <v>étterem</v>
      </c>
      <c r="D57">
        <f t="shared" ref="D57:K57" si="52">RANK(D37,D$30:D$45,0)</f>
        <v>16</v>
      </c>
      <c r="E57">
        <f t="shared" si="52"/>
        <v>8</v>
      </c>
      <c r="F57">
        <f t="shared" si="52"/>
        <v>16</v>
      </c>
      <c r="G57">
        <f t="shared" si="52"/>
        <v>16</v>
      </c>
      <c r="H57">
        <f t="shared" si="52"/>
        <v>1</v>
      </c>
      <c r="I57">
        <f t="shared" si="52"/>
        <v>8</v>
      </c>
      <c r="J57">
        <f t="shared" si="52"/>
        <v>1</v>
      </c>
      <c r="K57">
        <f t="shared" si="52"/>
        <v>1</v>
      </c>
      <c r="L57">
        <f t="shared" si="46"/>
        <v>99910</v>
      </c>
    </row>
    <row r="58" spans="3:12" x14ac:dyDescent="0.3">
      <c r="C58" t="str">
        <f t="shared" si="44"/>
        <v>braille</v>
      </c>
      <c r="D58">
        <f t="shared" ref="D58:K58" si="53">RANK(D38,D$30:D$45,0)</f>
        <v>1</v>
      </c>
      <c r="E58">
        <f t="shared" si="53"/>
        <v>2</v>
      </c>
      <c r="F58">
        <f t="shared" si="53"/>
        <v>6</v>
      </c>
      <c r="G58">
        <f t="shared" si="53"/>
        <v>8</v>
      </c>
      <c r="H58">
        <f t="shared" si="53"/>
        <v>16</v>
      </c>
      <c r="I58">
        <f t="shared" si="53"/>
        <v>13</v>
      </c>
      <c r="J58">
        <f t="shared" si="53"/>
        <v>11</v>
      </c>
      <c r="K58">
        <f t="shared" si="53"/>
        <v>9</v>
      </c>
      <c r="L58">
        <f t="shared" si="46"/>
        <v>99780</v>
      </c>
    </row>
    <row r="59" spans="3:12" x14ac:dyDescent="0.3">
      <c r="C59" t="str">
        <f t="shared" si="44"/>
        <v>étterem</v>
      </c>
      <c r="D59">
        <f t="shared" ref="D59:K59" si="54">RANK(D39,D$30:D$45,0)</f>
        <v>14</v>
      </c>
      <c r="E59">
        <f t="shared" si="54"/>
        <v>8</v>
      </c>
      <c r="F59">
        <f t="shared" si="54"/>
        <v>15</v>
      </c>
      <c r="G59">
        <f t="shared" si="54"/>
        <v>15</v>
      </c>
      <c r="H59">
        <f t="shared" si="54"/>
        <v>3</v>
      </c>
      <c r="I59">
        <f t="shared" si="54"/>
        <v>8</v>
      </c>
      <c r="J59">
        <f t="shared" si="54"/>
        <v>2</v>
      </c>
      <c r="K59">
        <f t="shared" si="54"/>
        <v>2</v>
      </c>
      <c r="L59">
        <f t="shared" si="46"/>
        <v>99870</v>
      </c>
    </row>
    <row r="60" spans="3:12" x14ac:dyDescent="0.3">
      <c r="C60" t="str">
        <f t="shared" si="44"/>
        <v>hal</v>
      </c>
      <c r="D60">
        <f t="shared" ref="D60:K60" si="55">RANK(D40,D$30:D$45,0)</f>
        <v>9</v>
      </c>
      <c r="E60">
        <f t="shared" si="55"/>
        <v>10</v>
      </c>
      <c r="F60">
        <f t="shared" si="55"/>
        <v>7</v>
      </c>
      <c r="G60">
        <f t="shared" si="55"/>
        <v>7</v>
      </c>
      <c r="H60">
        <f t="shared" si="55"/>
        <v>8</v>
      </c>
      <c r="I60">
        <f t="shared" si="55"/>
        <v>7</v>
      </c>
      <c r="J60">
        <f t="shared" si="55"/>
        <v>10</v>
      </c>
      <c r="K60">
        <f t="shared" si="55"/>
        <v>10</v>
      </c>
      <c r="L60">
        <f t="shared" si="46"/>
        <v>99780</v>
      </c>
    </row>
    <row r="61" spans="3:12" x14ac:dyDescent="0.3">
      <c r="C61" t="str">
        <f t="shared" si="44"/>
        <v>belsőség</v>
      </c>
      <c r="D61">
        <f t="shared" ref="D61:K61" si="56">RANK(D41,D$30:D$45,0)</f>
        <v>2</v>
      </c>
      <c r="E61">
        <f t="shared" si="56"/>
        <v>2</v>
      </c>
      <c r="F61">
        <f t="shared" si="56"/>
        <v>3</v>
      </c>
      <c r="G61">
        <f t="shared" si="56"/>
        <v>5</v>
      </c>
      <c r="H61">
        <f t="shared" si="56"/>
        <v>15</v>
      </c>
      <c r="I61">
        <f t="shared" si="56"/>
        <v>13</v>
      </c>
      <c r="J61">
        <f t="shared" si="56"/>
        <v>14</v>
      </c>
      <c r="K61">
        <f t="shared" si="56"/>
        <v>12</v>
      </c>
      <c r="L61">
        <f t="shared" si="46"/>
        <v>99780</v>
      </c>
    </row>
    <row r="62" spans="3:12" x14ac:dyDescent="0.3">
      <c r="C62" t="str">
        <f t="shared" si="44"/>
        <v>tej</v>
      </c>
      <c r="D62">
        <f t="shared" ref="D62:K62" si="57">RANK(D42,D$30:D$45,0)</f>
        <v>13</v>
      </c>
      <c r="E62">
        <f t="shared" si="57"/>
        <v>16</v>
      </c>
      <c r="F62">
        <f t="shared" si="57"/>
        <v>14</v>
      </c>
      <c r="G62">
        <f t="shared" si="57"/>
        <v>11</v>
      </c>
      <c r="H62">
        <f t="shared" si="57"/>
        <v>4</v>
      </c>
      <c r="I62">
        <f t="shared" si="57"/>
        <v>1</v>
      </c>
      <c r="J62">
        <f t="shared" si="57"/>
        <v>3</v>
      </c>
      <c r="K62">
        <f t="shared" si="57"/>
        <v>6</v>
      </c>
      <c r="L62">
        <f t="shared" si="46"/>
        <v>99870</v>
      </c>
    </row>
    <row r="63" spans="3:12" x14ac:dyDescent="0.3">
      <c r="C63" t="str">
        <f t="shared" si="44"/>
        <v>szállás(hely)</v>
      </c>
      <c r="D63">
        <f t="shared" ref="D63:K63" si="58">RANK(D43,D$30:D$45,0)</f>
        <v>6</v>
      </c>
      <c r="E63">
        <f t="shared" si="58"/>
        <v>6</v>
      </c>
      <c r="F63">
        <f t="shared" si="58"/>
        <v>2</v>
      </c>
      <c r="G63">
        <f t="shared" si="58"/>
        <v>4</v>
      </c>
      <c r="H63">
        <f t="shared" si="58"/>
        <v>11</v>
      </c>
      <c r="I63">
        <f t="shared" si="58"/>
        <v>10</v>
      </c>
      <c r="J63">
        <f t="shared" si="58"/>
        <v>15</v>
      </c>
      <c r="K63">
        <f t="shared" si="58"/>
        <v>13</v>
      </c>
      <c r="L63">
        <f t="shared" si="46"/>
        <v>99870</v>
      </c>
    </row>
    <row r="64" spans="3:12" x14ac:dyDescent="0.3">
      <c r="C64" t="str">
        <f t="shared" si="44"/>
        <v>tojás</v>
      </c>
      <c r="D64">
        <f t="shared" ref="D64:K64" si="59">RANK(D44,D$30:D$45,0)</f>
        <v>12</v>
      </c>
      <c r="E64">
        <f t="shared" si="59"/>
        <v>14</v>
      </c>
      <c r="F64">
        <f t="shared" si="59"/>
        <v>11</v>
      </c>
      <c r="G64">
        <f t="shared" si="59"/>
        <v>14</v>
      </c>
      <c r="H64">
        <f t="shared" si="59"/>
        <v>5</v>
      </c>
      <c r="I64">
        <f t="shared" si="59"/>
        <v>3</v>
      </c>
      <c r="J64">
        <f t="shared" si="59"/>
        <v>6</v>
      </c>
      <c r="K64">
        <f t="shared" si="59"/>
        <v>3</v>
      </c>
      <c r="L64">
        <f t="shared" si="46"/>
        <v>99780</v>
      </c>
    </row>
    <row r="65" spans="3:14" x14ac:dyDescent="0.3">
      <c r="C65" t="str">
        <f t="shared" si="44"/>
        <v>alkoholmentes</v>
      </c>
      <c r="D65">
        <f t="shared" ref="D65:K65" si="60">RANK(D45,D$30:D$45,0)</f>
        <v>5</v>
      </c>
      <c r="E65">
        <f t="shared" si="60"/>
        <v>6</v>
      </c>
      <c r="F65">
        <f t="shared" si="60"/>
        <v>8</v>
      </c>
      <c r="G65">
        <f t="shared" si="60"/>
        <v>9</v>
      </c>
      <c r="H65">
        <f t="shared" si="60"/>
        <v>12</v>
      </c>
      <c r="I65">
        <f t="shared" si="60"/>
        <v>10</v>
      </c>
      <c r="J65">
        <f t="shared" si="60"/>
        <v>9</v>
      </c>
      <c r="K65">
        <f t="shared" si="60"/>
        <v>8</v>
      </c>
      <c r="L65">
        <f t="shared" si="46"/>
        <v>99870</v>
      </c>
    </row>
    <row r="66" spans="3:14" x14ac:dyDescent="0.3">
      <c r="C66" t="str">
        <f t="shared" si="44"/>
        <v>GYÓGYSZER</v>
      </c>
      <c r="D66" s="42" t="s">
        <v>350</v>
      </c>
      <c r="E66" s="42"/>
      <c r="F66" s="42"/>
      <c r="G66" s="42"/>
      <c r="H66" s="42"/>
      <c r="I66" s="42"/>
      <c r="J66" s="42"/>
      <c r="K66" s="42"/>
    </row>
    <row r="67" spans="3:14" x14ac:dyDescent="0.3">
      <c r="C67" t="str">
        <f t="shared" si="44"/>
        <v>RUHA</v>
      </c>
      <c r="D67" s="42"/>
      <c r="E67" s="42"/>
      <c r="F67" s="42"/>
      <c r="G67" s="42"/>
      <c r="H67" s="42"/>
      <c r="I67" s="42"/>
      <c r="J67" s="42"/>
      <c r="K67" s="42"/>
    </row>
    <row r="73" spans="3:14" ht="18" x14ac:dyDescent="0.3">
      <c r="C73" s="25"/>
    </row>
    <row r="74" spans="3:14" x14ac:dyDescent="0.3">
      <c r="C74" s="26"/>
    </row>
    <row r="77" spans="3:14" ht="18" x14ac:dyDescent="0.3">
      <c r="C77" s="27" t="s">
        <v>274</v>
      </c>
      <c r="D77" s="28">
        <v>1230802</v>
      </c>
      <c r="E77" s="27" t="s">
        <v>275</v>
      </c>
      <c r="F77" s="28">
        <v>16</v>
      </c>
      <c r="G77" s="27" t="s">
        <v>276</v>
      </c>
      <c r="H77" s="28">
        <v>8</v>
      </c>
      <c r="I77" s="27" t="s">
        <v>277</v>
      </c>
      <c r="J77" s="28">
        <v>16</v>
      </c>
      <c r="K77" s="27" t="s">
        <v>278</v>
      </c>
      <c r="L77" s="28">
        <v>0</v>
      </c>
      <c r="M77" s="27" t="s">
        <v>279</v>
      </c>
      <c r="N77" s="28" t="s">
        <v>280</v>
      </c>
    </row>
    <row r="78" spans="3:14" ht="18.600000000000001" thickBot="1" x14ac:dyDescent="0.35">
      <c r="C78" s="25"/>
    </row>
    <row r="79" spans="3:14" ht="15" thickBot="1" x14ac:dyDescent="0.35">
      <c r="C79" s="29" t="s">
        <v>281</v>
      </c>
      <c r="D79" s="29" t="s">
        <v>282</v>
      </c>
      <c r="E79" s="29" t="s">
        <v>283</v>
      </c>
      <c r="F79" s="29" t="s">
        <v>284</v>
      </c>
      <c r="G79" s="29" t="s">
        <v>285</v>
      </c>
      <c r="H79" s="29" t="s">
        <v>286</v>
      </c>
      <c r="I79" s="29" t="s">
        <v>287</v>
      </c>
      <c r="J79" s="29" t="s">
        <v>288</v>
      </c>
      <c r="K79" s="29" t="s">
        <v>289</v>
      </c>
      <c r="L79" s="29" t="s">
        <v>290</v>
      </c>
    </row>
    <row r="80" spans="3:14" ht="15" thickBot="1" x14ac:dyDescent="0.35">
      <c r="C80" s="29" t="s">
        <v>291</v>
      </c>
      <c r="D80" s="30">
        <v>3</v>
      </c>
      <c r="E80" s="30">
        <v>2</v>
      </c>
      <c r="F80" s="30">
        <v>4</v>
      </c>
      <c r="G80" s="30">
        <v>3</v>
      </c>
      <c r="H80" s="30">
        <v>14</v>
      </c>
      <c r="I80" s="30">
        <v>13</v>
      </c>
      <c r="J80" s="30">
        <v>13</v>
      </c>
      <c r="K80" s="30">
        <v>14</v>
      </c>
      <c r="L80" s="30">
        <v>99780</v>
      </c>
    </row>
    <row r="81" spans="3:12" ht="15" thickBot="1" x14ac:dyDescent="0.35">
      <c r="C81" s="29" t="s">
        <v>292</v>
      </c>
      <c r="D81" s="30">
        <v>10</v>
      </c>
      <c r="E81" s="30">
        <v>13</v>
      </c>
      <c r="F81" s="30">
        <v>10</v>
      </c>
      <c r="G81" s="30">
        <v>6</v>
      </c>
      <c r="H81" s="30">
        <v>7</v>
      </c>
      <c r="I81" s="30">
        <v>4</v>
      </c>
      <c r="J81" s="30">
        <v>7</v>
      </c>
      <c r="K81" s="30">
        <v>11</v>
      </c>
      <c r="L81" s="30">
        <v>99780</v>
      </c>
    </row>
    <row r="82" spans="3:12" ht="15" thickBot="1" x14ac:dyDescent="0.35">
      <c r="C82" s="29" t="s">
        <v>293</v>
      </c>
      <c r="D82" s="30">
        <v>11</v>
      </c>
      <c r="E82" s="30">
        <v>11</v>
      </c>
      <c r="F82" s="30">
        <v>12</v>
      </c>
      <c r="G82" s="30">
        <v>13</v>
      </c>
      <c r="H82" s="30">
        <v>6</v>
      </c>
      <c r="I82" s="30">
        <v>6</v>
      </c>
      <c r="J82" s="30">
        <v>5</v>
      </c>
      <c r="K82" s="30">
        <v>4</v>
      </c>
      <c r="L82" s="30">
        <v>99780</v>
      </c>
    </row>
    <row r="83" spans="3:12" ht="15" thickBot="1" x14ac:dyDescent="0.35">
      <c r="C83" s="29" t="s">
        <v>294</v>
      </c>
      <c r="D83" s="30">
        <v>4</v>
      </c>
      <c r="E83" s="30">
        <v>5</v>
      </c>
      <c r="F83" s="30">
        <v>5</v>
      </c>
      <c r="G83" s="30">
        <v>2</v>
      </c>
      <c r="H83" s="30">
        <v>13</v>
      </c>
      <c r="I83" s="30">
        <v>12</v>
      </c>
      <c r="J83" s="30">
        <v>12</v>
      </c>
      <c r="K83" s="30">
        <v>15</v>
      </c>
      <c r="L83" s="30">
        <v>99780</v>
      </c>
    </row>
    <row r="84" spans="3:12" ht="15" thickBot="1" x14ac:dyDescent="0.35">
      <c r="C84" s="29" t="s">
        <v>295</v>
      </c>
      <c r="D84" s="30">
        <v>7</v>
      </c>
      <c r="E84" s="30">
        <v>1</v>
      </c>
      <c r="F84" s="30">
        <v>1</v>
      </c>
      <c r="G84" s="30">
        <v>1</v>
      </c>
      <c r="H84" s="30">
        <v>10</v>
      </c>
      <c r="I84" s="30">
        <v>16</v>
      </c>
      <c r="J84" s="30">
        <v>16</v>
      </c>
      <c r="K84" s="30">
        <v>16</v>
      </c>
      <c r="L84" s="30">
        <v>99910</v>
      </c>
    </row>
    <row r="85" spans="3:12" ht="15" thickBot="1" x14ac:dyDescent="0.35">
      <c r="C85" s="29" t="s">
        <v>296</v>
      </c>
      <c r="D85" s="30">
        <v>8</v>
      </c>
      <c r="E85" s="30">
        <v>12</v>
      </c>
      <c r="F85" s="30">
        <v>9</v>
      </c>
      <c r="G85" s="30">
        <v>10</v>
      </c>
      <c r="H85" s="30">
        <v>9</v>
      </c>
      <c r="I85" s="30">
        <v>5</v>
      </c>
      <c r="J85" s="30">
        <v>8</v>
      </c>
      <c r="K85" s="30">
        <v>7</v>
      </c>
      <c r="L85" s="30">
        <v>99780</v>
      </c>
    </row>
    <row r="86" spans="3:12" ht="15" thickBot="1" x14ac:dyDescent="0.35">
      <c r="C86" s="29" t="s">
        <v>297</v>
      </c>
      <c r="D86" s="30">
        <v>15</v>
      </c>
      <c r="E86" s="30">
        <v>15</v>
      </c>
      <c r="F86" s="30">
        <v>13</v>
      </c>
      <c r="G86" s="30">
        <v>12</v>
      </c>
      <c r="H86" s="30">
        <v>2</v>
      </c>
      <c r="I86" s="30">
        <v>2</v>
      </c>
      <c r="J86" s="30">
        <v>4</v>
      </c>
      <c r="K86" s="30">
        <v>5</v>
      </c>
      <c r="L86" s="30">
        <v>99870</v>
      </c>
    </row>
    <row r="87" spans="3:12" ht="15" thickBot="1" x14ac:dyDescent="0.35">
      <c r="C87" s="29" t="s">
        <v>298</v>
      </c>
      <c r="D87" s="30">
        <v>16</v>
      </c>
      <c r="E87" s="30">
        <v>8</v>
      </c>
      <c r="F87" s="30">
        <v>16</v>
      </c>
      <c r="G87" s="30">
        <v>16</v>
      </c>
      <c r="H87" s="30">
        <v>1</v>
      </c>
      <c r="I87" s="30">
        <v>8</v>
      </c>
      <c r="J87" s="30">
        <v>1</v>
      </c>
      <c r="K87" s="30">
        <v>1</v>
      </c>
      <c r="L87" s="30">
        <v>99910</v>
      </c>
    </row>
    <row r="88" spans="3:12" ht="15" thickBot="1" x14ac:dyDescent="0.35">
      <c r="C88" s="29" t="s">
        <v>299</v>
      </c>
      <c r="D88" s="30">
        <v>1</v>
      </c>
      <c r="E88" s="30">
        <v>2</v>
      </c>
      <c r="F88" s="30">
        <v>6</v>
      </c>
      <c r="G88" s="30">
        <v>8</v>
      </c>
      <c r="H88" s="30">
        <v>16</v>
      </c>
      <c r="I88" s="30">
        <v>13</v>
      </c>
      <c r="J88" s="30">
        <v>11</v>
      </c>
      <c r="K88" s="30">
        <v>9</v>
      </c>
      <c r="L88" s="30">
        <v>99780</v>
      </c>
    </row>
    <row r="89" spans="3:12" ht="15" thickBot="1" x14ac:dyDescent="0.35">
      <c r="C89" s="29" t="s">
        <v>300</v>
      </c>
      <c r="D89" s="30">
        <v>14</v>
      </c>
      <c r="E89" s="30">
        <v>8</v>
      </c>
      <c r="F89" s="30">
        <v>15</v>
      </c>
      <c r="G89" s="30">
        <v>15</v>
      </c>
      <c r="H89" s="30">
        <v>3</v>
      </c>
      <c r="I89" s="30">
        <v>8</v>
      </c>
      <c r="J89" s="30">
        <v>2</v>
      </c>
      <c r="K89" s="30">
        <v>2</v>
      </c>
      <c r="L89" s="30">
        <v>99870</v>
      </c>
    </row>
    <row r="90" spans="3:12" ht="15" thickBot="1" x14ac:dyDescent="0.35">
      <c r="C90" s="29" t="s">
        <v>301</v>
      </c>
      <c r="D90" s="30">
        <v>9</v>
      </c>
      <c r="E90" s="30">
        <v>10</v>
      </c>
      <c r="F90" s="30">
        <v>7</v>
      </c>
      <c r="G90" s="30">
        <v>7</v>
      </c>
      <c r="H90" s="30">
        <v>8</v>
      </c>
      <c r="I90" s="30">
        <v>7</v>
      </c>
      <c r="J90" s="30">
        <v>10</v>
      </c>
      <c r="K90" s="30">
        <v>10</v>
      </c>
      <c r="L90" s="30">
        <v>99780</v>
      </c>
    </row>
    <row r="91" spans="3:12" ht="15" thickBot="1" x14ac:dyDescent="0.35">
      <c r="C91" s="29" t="s">
        <v>302</v>
      </c>
      <c r="D91" s="30">
        <v>2</v>
      </c>
      <c r="E91" s="30">
        <v>2</v>
      </c>
      <c r="F91" s="30">
        <v>3</v>
      </c>
      <c r="G91" s="30">
        <v>5</v>
      </c>
      <c r="H91" s="30">
        <v>15</v>
      </c>
      <c r="I91" s="30">
        <v>13</v>
      </c>
      <c r="J91" s="30">
        <v>14</v>
      </c>
      <c r="K91" s="30">
        <v>12</v>
      </c>
      <c r="L91" s="30">
        <v>99780</v>
      </c>
    </row>
    <row r="92" spans="3:12" ht="15" thickBot="1" x14ac:dyDescent="0.35">
      <c r="C92" s="29" t="s">
        <v>303</v>
      </c>
      <c r="D92" s="30">
        <v>13</v>
      </c>
      <c r="E92" s="30">
        <v>16</v>
      </c>
      <c r="F92" s="30">
        <v>14</v>
      </c>
      <c r="G92" s="30">
        <v>11</v>
      </c>
      <c r="H92" s="30">
        <v>4</v>
      </c>
      <c r="I92" s="30">
        <v>1</v>
      </c>
      <c r="J92" s="30">
        <v>3</v>
      </c>
      <c r="K92" s="30">
        <v>6</v>
      </c>
      <c r="L92" s="30">
        <v>99870</v>
      </c>
    </row>
    <row r="93" spans="3:12" ht="15" thickBot="1" x14ac:dyDescent="0.35">
      <c r="C93" s="29" t="s">
        <v>304</v>
      </c>
      <c r="D93" s="30">
        <v>6</v>
      </c>
      <c r="E93" s="30">
        <v>6</v>
      </c>
      <c r="F93" s="30">
        <v>2</v>
      </c>
      <c r="G93" s="30">
        <v>4</v>
      </c>
      <c r="H93" s="30">
        <v>11</v>
      </c>
      <c r="I93" s="30">
        <v>10</v>
      </c>
      <c r="J93" s="30">
        <v>15</v>
      </c>
      <c r="K93" s="30">
        <v>13</v>
      </c>
      <c r="L93" s="30">
        <v>99870</v>
      </c>
    </row>
    <row r="94" spans="3:12" ht="15" thickBot="1" x14ac:dyDescent="0.35">
      <c r="C94" s="29" t="s">
        <v>305</v>
      </c>
      <c r="D94" s="30">
        <v>12</v>
      </c>
      <c r="E94" s="30">
        <v>14</v>
      </c>
      <c r="F94" s="30">
        <v>11</v>
      </c>
      <c r="G94" s="30">
        <v>14</v>
      </c>
      <c r="H94" s="30">
        <v>5</v>
      </c>
      <c r="I94" s="30">
        <v>3</v>
      </c>
      <c r="J94" s="30">
        <v>6</v>
      </c>
      <c r="K94" s="30">
        <v>3</v>
      </c>
      <c r="L94" s="30">
        <v>99780</v>
      </c>
    </row>
    <row r="95" spans="3:12" ht="15" thickBot="1" x14ac:dyDescent="0.35">
      <c r="C95" s="29" t="s">
        <v>306</v>
      </c>
      <c r="D95" s="30">
        <v>5</v>
      </c>
      <c r="E95" s="30">
        <v>6</v>
      </c>
      <c r="F95" s="30">
        <v>8</v>
      </c>
      <c r="G95" s="30">
        <v>9</v>
      </c>
      <c r="H95" s="30">
        <v>12</v>
      </c>
      <c r="I95" s="30">
        <v>10</v>
      </c>
      <c r="J95" s="30">
        <v>9</v>
      </c>
      <c r="K95" s="30">
        <v>8</v>
      </c>
      <c r="L95" s="30">
        <v>99870</v>
      </c>
    </row>
    <row r="96" spans="3:12" ht="18.600000000000001" thickBot="1" x14ac:dyDescent="0.35">
      <c r="C96" s="25"/>
    </row>
    <row r="97" spans="3:11" ht="15" thickBot="1" x14ac:dyDescent="0.35">
      <c r="C97" s="29" t="s">
        <v>307</v>
      </c>
      <c r="D97" s="29" t="s">
        <v>282</v>
      </c>
      <c r="E97" s="29" t="s">
        <v>283</v>
      </c>
      <c r="F97" s="29" t="s">
        <v>284</v>
      </c>
      <c r="G97" s="29" t="s">
        <v>285</v>
      </c>
      <c r="H97" s="29" t="s">
        <v>286</v>
      </c>
      <c r="I97" s="29" t="s">
        <v>287</v>
      </c>
      <c r="J97" s="29" t="s">
        <v>288</v>
      </c>
      <c r="K97" s="29" t="s">
        <v>289</v>
      </c>
    </row>
    <row r="98" spans="3:11" ht="15" thickBot="1" x14ac:dyDescent="0.35">
      <c r="C98" s="29" t="s">
        <v>308</v>
      </c>
      <c r="D98" s="30" t="s">
        <v>309</v>
      </c>
      <c r="E98" s="30" t="s">
        <v>310</v>
      </c>
      <c r="F98" s="30" t="s">
        <v>311</v>
      </c>
      <c r="G98" s="30" t="s">
        <v>310</v>
      </c>
      <c r="H98" s="30" t="s">
        <v>312</v>
      </c>
      <c r="I98" s="30" t="s">
        <v>313</v>
      </c>
      <c r="J98" s="30" t="s">
        <v>313</v>
      </c>
      <c r="K98" s="30" t="s">
        <v>314</v>
      </c>
    </row>
    <row r="99" spans="3:11" ht="15" thickBot="1" x14ac:dyDescent="0.35">
      <c r="C99" s="29" t="s">
        <v>315</v>
      </c>
      <c r="D99" s="30" t="s">
        <v>309</v>
      </c>
      <c r="E99" s="30" t="s">
        <v>310</v>
      </c>
      <c r="F99" s="30" t="s">
        <v>316</v>
      </c>
      <c r="G99" s="30" t="s">
        <v>310</v>
      </c>
      <c r="H99" s="30" t="s">
        <v>317</v>
      </c>
      <c r="I99" s="30" t="s">
        <v>313</v>
      </c>
      <c r="J99" s="30" t="s">
        <v>313</v>
      </c>
      <c r="K99" s="30" t="s">
        <v>314</v>
      </c>
    </row>
    <row r="100" spans="3:11" ht="15" thickBot="1" x14ac:dyDescent="0.35">
      <c r="C100" s="29" t="s">
        <v>318</v>
      </c>
      <c r="D100" s="30" t="s">
        <v>309</v>
      </c>
      <c r="E100" s="30" t="s">
        <v>310</v>
      </c>
      <c r="F100" s="30" t="s">
        <v>310</v>
      </c>
      <c r="G100" s="30" t="s">
        <v>310</v>
      </c>
      <c r="H100" s="30" t="s">
        <v>317</v>
      </c>
      <c r="I100" s="30" t="s">
        <v>319</v>
      </c>
      <c r="J100" s="30" t="s">
        <v>310</v>
      </c>
      <c r="K100" s="30" t="s">
        <v>314</v>
      </c>
    </row>
    <row r="101" spans="3:11" ht="15" thickBot="1" x14ac:dyDescent="0.35">
      <c r="C101" s="29" t="s">
        <v>320</v>
      </c>
      <c r="D101" s="30" t="s">
        <v>309</v>
      </c>
      <c r="E101" s="30" t="s">
        <v>310</v>
      </c>
      <c r="F101" s="30" t="s">
        <v>310</v>
      </c>
      <c r="G101" s="30" t="s">
        <v>310</v>
      </c>
      <c r="H101" s="30" t="s">
        <v>317</v>
      </c>
      <c r="I101" s="30" t="s">
        <v>319</v>
      </c>
      <c r="J101" s="30" t="s">
        <v>310</v>
      </c>
      <c r="K101" s="30" t="s">
        <v>314</v>
      </c>
    </row>
    <row r="102" spans="3:11" ht="15" thickBot="1" x14ac:dyDescent="0.35">
      <c r="C102" s="29" t="s">
        <v>321</v>
      </c>
      <c r="D102" s="30" t="s">
        <v>309</v>
      </c>
      <c r="E102" s="30" t="s">
        <v>310</v>
      </c>
      <c r="F102" s="30" t="s">
        <v>310</v>
      </c>
      <c r="G102" s="30" t="s">
        <v>310</v>
      </c>
      <c r="H102" s="30" t="s">
        <v>317</v>
      </c>
      <c r="I102" s="30" t="s">
        <v>319</v>
      </c>
      <c r="J102" s="30" t="s">
        <v>310</v>
      </c>
      <c r="K102" s="30" t="s">
        <v>314</v>
      </c>
    </row>
    <row r="103" spans="3:11" ht="15" thickBot="1" x14ac:dyDescent="0.35">
      <c r="C103" s="29" t="s">
        <v>322</v>
      </c>
      <c r="D103" s="30" t="s">
        <v>317</v>
      </c>
      <c r="E103" s="30" t="s">
        <v>310</v>
      </c>
      <c r="F103" s="30" t="s">
        <v>310</v>
      </c>
      <c r="G103" s="30" t="s">
        <v>310</v>
      </c>
      <c r="H103" s="30" t="s">
        <v>317</v>
      </c>
      <c r="I103" s="30" t="s">
        <v>310</v>
      </c>
      <c r="J103" s="30" t="s">
        <v>310</v>
      </c>
      <c r="K103" s="30" t="s">
        <v>314</v>
      </c>
    </row>
    <row r="104" spans="3:11" ht="15" thickBot="1" x14ac:dyDescent="0.35">
      <c r="C104" s="29" t="s">
        <v>323</v>
      </c>
      <c r="D104" s="30" t="s">
        <v>317</v>
      </c>
      <c r="E104" s="30" t="s">
        <v>310</v>
      </c>
      <c r="F104" s="30" t="s">
        <v>310</v>
      </c>
      <c r="G104" s="30" t="s">
        <v>310</v>
      </c>
      <c r="H104" s="30" t="s">
        <v>313</v>
      </c>
      <c r="I104" s="30" t="s">
        <v>310</v>
      </c>
      <c r="J104" s="30" t="s">
        <v>310</v>
      </c>
      <c r="K104" s="30" t="s">
        <v>314</v>
      </c>
    </row>
    <row r="105" spans="3:11" ht="15" thickBot="1" x14ac:dyDescent="0.35">
      <c r="C105" s="29" t="s">
        <v>324</v>
      </c>
      <c r="D105" s="30" t="s">
        <v>317</v>
      </c>
      <c r="E105" s="30" t="s">
        <v>310</v>
      </c>
      <c r="F105" s="30" t="s">
        <v>310</v>
      </c>
      <c r="G105" s="30" t="s">
        <v>310</v>
      </c>
      <c r="H105" s="30" t="s">
        <v>313</v>
      </c>
      <c r="I105" s="30" t="s">
        <v>310</v>
      </c>
      <c r="J105" s="30" t="s">
        <v>310</v>
      </c>
      <c r="K105" s="30" t="s">
        <v>314</v>
      </c>
    </row>
    <row r="106" spans="3:11" ht="15" thickBot="1" x14ac:dyDescent="0.35">
      <c r="C106" s="29" t="s">
        <v>325</v>
      </c>
      <c r="D106" s="30" t="s">
        <v>317</v>
      </c>
      <c r="E106" s="30" t="s">
        <v>310</v>
      </c>
      <c r="F106" s="30" t="s">
        <v>310</v>
      </c>
      <c r="G106" s="30" t="s">
        <v>310</v>
      </c>
      <c r="H106" s="30" t="s">
        <v>310</v>
      </c>
      <c r="I106" s="30" t="s">
        <v>310</v>
      </c>
      <c r="J106" s="30" t="s">
        <v>310</v>
      </c>
      <c r="K106" s="30" t="s">
        <v>310</v>
      </c>
    </row>
    <row r="107" spans="3:11" ht="15" thickBot="1" x14ac:dyDescent="0.35">
      <c r="C107" s="29" t="s">
        <v>326</v>
      </c>
      <c r="D107" s="30" t="s">
        <v>319</v>
      </c>
      <c r="E107" s="30" t="s">
        <v>310</v>
      </c>
      <c r="F107" s="30" t="s">
        <v>310</v>
      </c>
      <c r="G107" s="30" t="s">
        <v>310</v>
      </c>
      <c r="H107" s="30" t="s">
        <v>310</v>
      </c>
      <c r="I107" s="30" t="s">
        <v>310</v>
      </c>
      <c r="J107" s="30" t="s">
        <v>310</v>
      </c>
      <c r="K107" s="30" t="s">
        <v>310</v>
      </c>
    </row>
    <row r="108" spans="3:11" ht="15" thickBot="1" x14ac:dyDescent="0.35">
      <c r="C108" s="29" t="s">
        <v>327</v>
      </c>
      <c r="D108" s="30" t="s">
        <v>319</v>
      </c>
      <c r="E108" s="30" t="s">
        <v>310</v>
      </c>
      <c r="F108" s="30" t="s">
        <v>310</v>
      </c>
      <c r="G108" s="30" t="s">
        <v>310</v>
      </c>
      <c r="H108" s="30" t="s">
        <v>310</v>
      </c>
      <c r="I108" s="30" t="s">
        <v>310</v>
      </c>
      <c r="J108" s="30" t="s">
        <v>310</v>
      </c>
      <c r="K108" s="30" t="s">
        <v>310</v>
      </c>
    </row>
    <row r="109" spans="3:11" ht="15" thickBot="1" x14ac:dyDescent="0.35">
      <c r="C109" s="29" t="s">
        <v>328</v>
      </c>
      <c r="D109" s="30" t="s">
        <v>310</v>
      </c>
      <c r="E109" s="30" t="s">
        <v>310</v>
      </c>
      <c r="F109" s="30" t="s">
        <v>310</v>
      </c>
      <c r="G109" s="30" t="s">
        <v>310</v>
      </c>
      <c r="H109" s="30" t="s">
        <v>310</v>
      </c>
      <c r="I109" s="30" t="s">
        <v>310</v>
      </c>
      <c r="J109" s="30" t="s">
        <v>310</v>
      </c>
      <c r="K109" s="30" t="s">
        <v>310</v>
      </c>
    </row>
    <row r="110" spans="3:11" ht="15" thickBot="1" x14ac:dyDescent="0.35">
      <c r="C110" s="29" t="s">
        <v>329</v>
      </c>
      <c r="D110" s="30" t="s">
        <v>310</v>
      </c>
      <c r="E110" s="30" t="s">
        <v>310</v>
      </c>
      <c r="F110" s="30" t="s">
        <v>310</v>
      </c>
      <c r="G110" s="30" t="s">
        <v>310</v>
      </c>
      <c r="H110" s="30" t="s">
        <v>310</v>
      </c>
      <c r="I110" s="30" t="s">
        <v>310</v>
      </c>
      <c r="J110" s="30" t="s">
        <v>310</v>
      </c>
      <c r="K110" s="30" t="s">
        <v>310</v>
      </c>
    </row>
    <row r="111" spans="3:11" ht="15" thickBot="1" x14ac:dyDescent="0.35">
      <c r="C111" s="29" t="s">
        <v>330</v>
      </c>
      <c r="D111" s="30" t="s">
        <v>310</v>
      </c>
      <c r="E111" s="30" t="s">
        <v>310</v>
      </c>
      <c r="F111" s="30" t="s">
        <v>310</v>
      </c>
      <c r="G111" s="30" t="s">
        <v>310</v>
      </c>
      <c r="H111" s="30" t="s">
        <v>310</v>
      </c>
      <c r="I111" s="30" t="s">
        <v>310</v>
      </c>
      <c r="J111" s="30" t="s">
        <v>310</v>
      </c>
      <c r="K111" s="30" t="s">
        <v>310</v>
      </c>
    </row>
    <row r="112" spans="3:11" ht="15" thickBot="1" x14ac:dyDescent="0.35">
      <c r="C112" s="29" t="s">
        <v>331</v>
      </c>
      <c r="D112" s="30" t="s">
        <v>310</v>
      </c>
      <c r="E112" s="30" t="s">
        <v>310</v>
      </c>
      <c r="F112" s="30" t="s">
        <v>310</v>
      </c>
      <c r="G112" s="30" t="s">
        <v>310</v>
      </c>
      <c r="H112" s="30" t="s">
        <v>310</v>
      </c>
      <c r="I112" s="30" t="s">
        <v>310</v>
      </c>
      <c r="J112" s="30" t="s">
        <v>310</v>
      </c>
      <c r="K112" s="30" t="s">
        <v>310</v>
      </c>
    </row>
    <row r="113" spans="3:11" ht="15" thickBot="1" x14ac:dyDescent="0.35">
      <c r="C113" s="29" t="s">
        <v>332</v>
      </c>
      <c r="D113" s="30" t="s">
        <v>310</v>
      </c>
      <c r="E113" s="30" t="s">
        <v>310</v>
      </c>
      <c r="F113" s="30" t="s">
        <v>310</v>
      </c>
      <c r="G113" s="30" t="s">
        <v>310</v>
      </c>
      <c r="H113" s="30" t="s">
        <v>310</v>
      </c>
      <c r="I113" s="30" t="s">
        <v>310</v>
      </c>
      <c r="J113" s="30" t="s">
        <v>310</v>
      </c>
      <c r="K113" s="30" t="s">
        <v>310</v>
      </c>
    </row>
    <row r="114" spans="3:11" ht="18.600000000000001" thickBot="1" x14ac:dyDescent="0.35">
      <c r="C114" s="25"/>
    </row>
    <row r="115" spans="3:11" ht="15" thickBot="1" x14ac:dyDescent="0.35">
      <c r="C115" s="29" t="s">
        <v>333</v>
      </c>
      <c r="D115" s="29" t="s">
        <v>282</v>
      </c>
      <c r="E115" s="29" t="s">
        <v>283</v>
      </c>
      <c r="F115" s="29" t="s">
        <v>284</v>
      </c>
      <c r="G115" s="29" t="s">
        <v>285</v>
      </c>
      <c r="H115" s="29" t="s">
        <v>286</v>
      </c>
      <c r="I115" s="29" t="s">
        <v>287</v>
      </c>
      <c r="J115" s="29" t="s">
        <v>288</v>
      </c>
      <c r="K115" s="29" t="s">
        <v>289</v>
      </c>
    </row>
    <row r="116" spans="3:11" ht="15" thickBot="1" x14ac:dyDescent="0.35">
      <c r="C116" s="29" t="s">
        <v>308</v>
      </c>
      <c r="D116" s="30">
        <v>99780</v>
      </c>
      <c r="E116" s="30">
        <v>0</v>
      </c>
      <c r="F116" s="30">
        <v>33450</v>
      </c>
      <c r="G116" s="30">
        <v>0</v>
      </c>
      <c r="H116" s="30">
        <v>66500</v>
      </c>
      <c r="I116" s="30">
        <v>33320</v>
      </c>
      <c r="J116" s="30">
        <v>33320</v>
      </c>
      <c r="K116" s="30">
        <v>90</v>
      </c>
    </row>
    <row r="117" spans="3:11" ht="15" thickBot="1" x14ac:dyDescent="0.35">
      <c r="C117" s="29" t="s">
        <v>315</v>
      </c>
      <c r="D117" s="30">
        <v>99780</v>
      </c>
      <c r="E117" s="30">
        <v>0</v>
      </c>
      <c r="F117" s="30">
        <v>33410</v>
      </c>
      <c r="G117" s="30">
        <v>0</v>
      </c>
      <c r="H117" s="30">
        <v>66460</v>
      </c>
      <c r="I117" s="30">
        <v>33320</v>
      </c>
      <c r="J117" s="30">
        <v>33320</v>
      </c>
      <c r="K117" s="30">
        <v>90</v>
      </c>
    </row>
    <row r="118" spans="3:11" ht="15" thickBot="1" x14ac:dyDescent="0.35">
      <c r="C118" s="29" t="s">
        <v>318</v>
      </c>
      <c r="D118" s="30">
        <v>99780</v>
      </c>
      <c r="E118" s="30">
        <v>0</v>
      </c>
      <c r="F118" s="30">
        <v>0</v>
      </c>
      <c r="G118" s="30">
        <v>0</v>
      </c>
      <c r="H118" s="30">
        <v>66460</v>
      </c>
      <c r="I118" s="30">
        <v>33230</v>
      </c>
      <c r="J118" s="30">
        <v>0</v>
      </c>
      <c r="K118" s="30">
        <v>90</v>
      </c>
    </row>
    <row r="119" spans="3:11" ht="15" thickBot="1" x14ac:dyDescent="0.35">
      <c r="C119" s="29" t="s">
        <v>320</v>
      </c>
      <c r="D119" s="30">
        <v>99780</v>
      </c>
      <c r="E119" s="30">
        <v>0</v>
      </c>
      <c r="F119" s="30">
        <v>0</v>
      </c>
      <c r="G119" s="30">
        <v>0</v>
      </c>
      <c r="H119" s="30">
        <v>66460</v>
      </c>
      <c r="I119" s="30">
        <v>33230</v>
      </c>
      <c r="J119" s="30">
        <v>0</v>
      </c>
      <c r="K119" s="30">
        <v>90</v>
      </c>
    </row>
    <row r="120" spans="3:11" ht="15" thickBot="1" x14ac:dyDescent="0.35">
      <c r="C120" s="29" t="s">
        <v>321</v>
      </c>
      <c r="D120" s="30">
        <v>99780</v>
      </c>
      <c r="E120" s="30">
        <v>0</v>
      </c>
      <c r="F120" s="30">
        <v>0</v>
      </c>
      <c r="G120" s="30">
        <v>0</v>
      </c>
      <c r="H120" s="30">
        <v>66460</v>
      </c>
      <c r="I120" s="30">
        <v>33230</v>
      </c>
      <c r="J120" s="30">
        <v>0</v>
      </c>
      <c r="K120" s="30">
        <v>90</v>
      </c>
    </row>
    <row r="121" spans="3:11" ht="15" thickBot="1" x14ac:dyDescent="0.35">
      <c r="C121" s="29" t="s">
        <v>322</v>
      </c>
      <c r="D121" s="30">
        <v>66460</v>
      </c>
      <c r="E121" s="30">
        <v>0</v>
      </c>
      <c r="F121" s="30">
        <v>0</v>
      </c>
      <c r="G121" s="30">
        <v>0</v>
      </c>
      <c r="H121" s="30">
        <v>66460</v>
      </c>
      <c r="I121" s="30">
        <v>0</v>
      </c>
      <c r="J121" s="30">
        <v>0</v>
      </c>
      <c r="K121" s="30">
        <v>90</v>
      </c>
    </row>
    <row r="122" spans="3:11" ht="15" thickBot="1" x14ac:dyDescent="0.35">
      <c r="C122" s="29" t="s">
        <v>323</v>
      </c>
      <c r="D122" s="30">
        <v>66460</v>
      </c>
      <c r="E122" s="30">
        <v>0</v>
      </c>
      <c r="F122" s="30">
        <v>0</v>
      </c>
      <c r="G122" s="30">
        <v>0</v>
      </c>
      <c r="H122" s="30">
        <v>33320</v>
      </c>
      <c r="I122" s="30">
        <v>0</v>
      </c>
      <c r="J122" s="30">
        <v>0</v>
      </c>
      <c r="K122" s="30">
        <v>90</v>
      </c>
    </row>
    <row r="123" spans="3:11" ht="15" thickBot="1" x14ac:dyDescent="0.35">
      <c r="C123" s="29" t="s">
        <v>324</v>
      </c>
      <c r="D123" s="30">
        <v>66460</v>
      </c>
      <c r="E123" s="30">
        <v>0</v>
      </c>
      <c r="F123" s="30">
        <v>0</v>
      </c>
      <c r="G123" s="30">
        <v>0</v>
      </c>
      <c r="H123" s="30">
        <v>33320</v>
      </c>
      <c r="I123" s="30">
        <v>0</v>
      </c>
      <c r="J123" s="30">
        <v>0</v>
      </c>
      <c r="K123" s="30">
        <v>90</v>
      </c>
    </row>
    <row r="124" spans="3:11" ht="15" thickBot="1" x14ac:dyDescent="0.35">
      <c r="C124" s="29" t="s">
        <v>325</v>
      </c>
      <c r="D124" s="30">
        <v>66460</v>
      </c>
      <c r="E124" s="30">
        <v>0</v>
      </c>
      <c r="F124" s="30">
        <v>0</v>
      </c>
      <c r="G124" s="30">
        <v>0</v>
      </c>
      <c r="H124" s="30">
        <v>0</v>
      </c>
      <c r="I124" s="30">
        <v>0</v>
      </c>
      <c r="J124" s="30">
        <v>0</v>
      </c>
      <c r="K124" s="30">
        <v>0</v>
      </c>
    </row>
    <row r="125" spans="3:11" ht="15" thickBot="1" x14ac:dyDescent="0.35">
      <c r="C125" s="29" t="s">
        <v>326</v>
      </c>
      <c r="D125" s="30">
        <v>33230</v>
      </c>
      <c r="E125" s="30">
        <v>0</v>
      </c>
      <c r="F125" s="30">
        <v>0</v>
      </c>
      <c r="G125" s="30">
        <v>0</v>
      </c>
      <c r="H125" s="30">
        <v>0</v>
      </c>
      <c r="I125" s="30">
        <v>0</v>
      </c>
      <c r="J125" s="30">
        <v>0</v>
      </c>
      <c r="K125" s="30">
        <v>0</v>
      </c>
    </row>
    <row r="126" spans="3:11" ht="15" thickBot="1" x14ac:dyDescent="0.35">
      <c r="C126" s="29" t="s">
        <v>327</v>
      </c>
      <c r="D126" s="30">
        <v>33230</v>
      </c>
      <c r="E126" s="30">
        <v>0</v>
      </c>
      <c r="F126" s="30">
        <v>0</v>
      </c>
      <c r="G126" s="30">
        <v>0</v>
      </c>
      <c r="H126" s="30">
        <v>0</v>
      </c>
      <c r="I126" s="30">
        <v>0</v>
      </c>
      <c r="J126" s="30">
        <v>0</v>
      </c>
      <c r="K126" s="30">
        <v>0</v>
      </c>
    </row>
    <row r="127" spans="3:11" ht="15" thickBot="1" x14ac:dyDescent="0.35">
      <c r="C127" s="29" t="s">
        <v>328</v>
      </c>
      <c r="D127" s="30">
        <v>0</v>
      </c>
      <c r="E127" s="30">
        <v>0</v>
      </c>
      <c r="F127" s="30">
        <v>0</v>
      </c>
      <c r="G127" s="30">
        <v>0</v>
      </c>
      <c r="H127" s="30">
        <v>0</v>
      </c>
      <c r="I127" s="30">
        <v>0</v>
      </c>
      <c r="J127" s="30">
        <v>0</v>
      </c>
      <c r="K127" s="30">
        <v>0</v>
      </c>
    </row>
    <row r="128" spans="3:11" ht="15" thickBot="1" x14ac:dyDescent="0.35">
      <c r="C128" s="29" t="s">
        <v>329</v>
      </c>
      <c r="D128" s="30">
        <v>0</v>
      </c>
      <c r="E128" s="30">
        <v>0</v>
      </c>
      <c r="F128" s="30">
        <v>0</v>
      </c>
      <c r="G128" s="30">
        <v>0</v>
      </c>
      <c r="H128" s="30">
        <v>0</v>
      </c>
      <c r="I128" s="30">
        <v>0</v>
      </c>
      <c r="J128" s="30">
        <v>0</v>
      </c>
      <c r="K128" s="30">
        <v>0</v>
      </c>
    </row>
    <row r="129" spans="3:15" ht="15" thickBot="1" x14ac:dyDescent="0.35">
      <c r="C129" s="29" t="s">
        <v>330</v>
      </c>
      <c r="D129" s="30">
        <v>0</v>
      </c>
      <c r="E129" s="30">
        <v>0</v>
      </c>
      <c r="F129" s="30">
        <v>0</v>
      </c>
      <c r="G129" s="30">
        <v>0</v>
      </c>
      <c r="H129" s="30">
        <v>0</v>
      </c>
      <c r="I129" s="30">
        <v>0</v>
      </c>
      <c r="J129" s="30">
        <v>0</v>
      </c>
      <c r="K129" s="30">
        <v>0</v>
      </c>
    </row>
    <row r="130" spans="3:15" ht="15" thickBot="1" x14ac:dyDescent="0.35">
      <c r="C130" s="29" t="s">
        <v>331</v>
      </c>
      <c r="D130" s="30">
        <v>0</v>
      </c>
      <c r="E130" s="30">
        <v>0</v>
      </c>
      <c r="F130" s="30">
        <v>0</v>
      </c>
      <c r="G130" s="30">
        <v>0</v>
      </c>
      <c r="H130" s="30">
        <v>0</v>
      </c>
      <c r="I130" s="30">
        <v>0</v>
      </c>
      <c r="J130" s="30">
        <v>0</v>
      </c>
      <c r="K130" s="30">
        <v>0</v>
      </c>
    </row>
    <row r="131" spans="3:15" ht="15" thickBot="1" x14ac:dyDescent="0.35">
      <c r="C131" s="29" t="s">
        <v>332</v>
      </c>
      <c r="D131" s="30">
        <v>0</v>
      </c>
      <c r="E131" s="30">
        <v>0</v>
      </c>
      <c r="F131" s="30">
        <v>0</v>
      </c>
      <c r="G131" s="30">
        <v>0</v>
      </c>
      <c r="H131" s="30">
        <v>0</v>
      </c>
      <c r="I131" s="30">
        <v>0</v>
      </c>
      <c r="J131" s="30">
        <v>0</v>
      </c>
      <c r="K131" s="30">
        <v>0</v>
      </c>
    </row>
    <row r="132" spans="3:15" ht="18.600000000000001" thickBot="1" x14ac:dyDescent="0.35">
      <c r="C132" s="25"/>
    </row>
    <row r="133" spans="3:15" ht="15" thickBot="1" x14ac:dyDescent="0.35">
      <c r="C133" s="29" t="s">
        <v>334</v>
      </c>
      <c r="D133" s="29" t="s">
        <v>282</v>
      </c>
      <c r="E133" s="29" t="s">
        <v>283</v>
      </c>
      <c r="F133" s="29" t="s">
        <v>284</v>
      </c>
      <c r="G133" s="29" t="s">
        <v>285</v>
      </c>
      <c r="H133" s="29" t="s">
        <v>286</v>
      </c>
      <c r="I133" s="29" t="s">
        <v>287</v>
      </c>
      <c r="J133" s="29" t="s">
        <v>288</v>
      </c>
      <c r="K133" s="29" t="s">
        <v>289</v>
      </c>
      <c r="L133" s="29" t="s">
        <v>335</v>
      </c>
      <c r="M133" s="29" t="s">
        <v>336</v>
      </c>
      <c r="N133" s="29" t="s">
        <v>337</v>
      </c>
      <c r="O133" s="29" t="s">
        <v>338</v>
      </c>
    </row>
    <row r="134" spans="3:15" ht="15" thickBot="1" x14ac:dyDescent="0.35">
      <c r="C134" s="29" t="s">
        <v>291</v>
      </c>
      <c r="D134" s="30">
        <v>99780</v>
      </c>
      <c r="E134" s="30">
        <v>0</v>
      </c>
      <c r="F134" s="30">
        <v>0</v>
      </c>
      <c r="G134" s="30">
        <v>0</v>
      </c>
      <c r="H134" s="30">
        <v>0</v>
      </c>
      <c r="I134" s="30">
        <v>0</v>
      </c>
      <c r="J134" s="30">
        <v>0</v>
      </c>
      <c r="K134" s="30">
        <v>0</v>
      </c>
      <c r="L134" s="30">
        <v>99780</v>
      </c>
      <c r="M134" s="30">
        <v>99780</v>
      </c>
      <c r="N134" s="30">
        <v>0</v>
      </c>
      <c r="O134" s="30">
        <v>0</v>
      </c>
    </row>
    <row r="135" spans="3:15" ht="15" thickBot="1" x14ac:dyDescent="0.35">
      <c r="C135" s="29" t="s">
        <v>292</v>
      </c>
      <c r="D135" s="30">
        <v>33230</v>
      </c>
      <c r="E135" s="30">
        <v>0</v>
      </c>
      <c r="F135" s="30">
        <v>0</v>
      </c>
      <c r="G135" s="30">
        <v>0</v>
      </c>
      <c r="H135" s="30">
        <v>33320</v>
      </c>
      <c r="I135" s="30">
        <v>33230</v>
      </c>
      <c r="J135" s="30">
        <v>0</v>
      </c>
      <c r="K135" s="30">
        <v>0</v>
      </c>
      <c r="L135" s="30">
        <v>99780</v>
      </c>
      <c r="M135" s="30">
        <v>99780</v>
      </c>
      <c r="N135" s="30">
        <v>0</v>
      </c>
      <c r="O135" s="30">
        <v>0</v>
      </c>
    </row>
    <row r="136" spans="3:15" ht="15" thickBot="1" x14ac:dyDescent="0.35">
      <c r="C136" s="29" t="s">
        <v>293</v>
      </c>
      <c r="D136" s="30">
        <v>33230</v>
      </c>
      <c r="E136" s="30">
        <v>0</v>
      </c>
      <c r="F136" s="30">
        <v>0</v>
      </c>
      <c r="G136" s="30">
        <v>0</v>
      </c>
      <c r="H136" s="30">
        <v>66460</v>
      </c>
      <c r="I136" s="30">
        <v>0</v>
      </c>
      <c r="J136" s="30">
        <v>0</v>
      </c>
      <c r="K136" s="30">
        <v>90</v>
      </c>
      <c r="L136" s="30">
        <v>99780</v>
      </c>
      <c r="M136" s="30">
        <v>99780</v>
      </c>
      <c r="N136" s="30">
        <v>0</v>
      </c>
      <c r="O136" s="30">
        <v>0</v>
      </c>
    </row>
    <row r="137" spans="3:15" ht="15" thickBot="1" x14ac:dyDescent="0.35">
      <c r="C137" s="29" t="s">
        <v>294</v>
      </c>
      <c r="D137" s="30">
        <v>99780</v>
      </c>
      <c r="E137" s="30">
        <v>0</v>
      </c>
      <c r="F137" s="30">
        <v>0</v>
      </c>
      <c r="G137" s="30">
        <v>0</v>
      </c>
      <c r="H137" s="30">
        <v>0</v>
      </c>
      <c r="I137" s="30">
        <v>0</v>
      </c>
      <c r="J137" s="30">
        <v>0</v>
      </c>
      <c r="K137" s="30">
        <v>0</v>
      </c>
      <c r="L137" s="30">
        <v>99780</v>
      </c>
      <c r="M137" s="30">
        <v>99780</v>
      </c>
      <c r="N137" s="30">
        <v>0</v>
      </c>
      <c r="O137" s="30">
        <v>0</v>
      </c>
    </row>
    <row r="138" spans="3:15" ht="15" thickBot="1" x14ac:dyDescent="0.35">
      <c r="C138" s="29" t="s">
        <v>295</v>
      </c>
      <c r="D138" s="30">
        <v>66460</v>
      </c>
      <c r="E138" s="30">
        <v>0</v>
      </c>
      <c r="F138" s="30">
        <v>33450</v>
      </c>
      <c r="G138" s="30">
        <v>0</v>
      </c>
      <c r="H138" s="30">
        <v>0</v>
      </c>
      <c r="I138" s="30">
        <v>0</v>
      </c>
      <c r="J138" s="30">
        <v>0</v>
      </c>
      <c r="K138" s="30">
        <v>0</v>
      </c>
      <c r="L138" s="30">
        <v>99910</v>
      </c>
      <c r="M138" s="30">
        <v>99910</v>
      </c>
      <c r="N138" s="30">
        <v>0</v>
      </c>
      <c r="O138" s="30">
        <v>0</v>
      </c>
    </row>
    <row r="139" spans="3:15" ht="15" thickBot="1" x14ac:dyDescent="0.35">
      <c r="C139" s="29" t="s">
        <v>296</v>
      </c>
      <c r="D139" s="30">
        <v>66460</v>
      </c>
      <c r="E139" s="30">
        <v>0</v>
      </c>
      <c r="F139" s="30">
        <v>0</v>
      </c>
      <c r="G139" s="30">
        <v>0</v>
      </c>
      <c r="H139" s="30">
        <v>0</v>
      </c>
      <c r="I139" s="30">
        <v>33230</v>
      </c>
      <c r="J139" s="30">
        <v>0</v>
      </c>
      <c r="K139" s="30">
        <v>90</v>
      </c>
      <c r="L139" s="30">
        <v>99780</v>
      </c>
      <c r="M139" s="30">
        <v>99780</v>
      </c>
      <c r="N139" s="30">
        <v>0</v>
      </c>
      <c r="O139" s="30">
        <v>0</v>
      </c>
    </row>
    <row r="140" spans="3:15" ht="15" thickBot="1" x14ac:dyDescent="0.35">
      <c r="C140" s="29" t="s">
        <v>297</v>
      </c>
      <c r="D140" s="30">
        <v>0</v>
      </c>
      <c r="E140" s="30">
        <v>0</v>
      </c>
      <c r="F140" s="30">
        <v>0</v>
      </c>
      <c r="G140" s="30">
        <v>0</v>
      </c>
      <c r="H140" s="30">
        <v>66460</v>
      </c>
      <c r="I140" s="30">
        <v>33320</v>
      </c>
      <c r="J140" s="30">
        <v>0</v>
      </c>
      <c r="K140" s="30">
        <v>90</v>
      </c>
      <c r="L140" s="30">
        <v>99870</v>
      </c>
      <c r="M140" s="30">
        <v>99870</v>
      </c>
      <c r="N140" s="30">
        <v>0</v>
      </c>
      <c r="O140" s="30">
        <v>0</v>
      </c>
    </row>
    <row r="141" spans="3:15" ht="15" thickBot="1" x14ac:dyDescent="0.35">
      <c r="C141" s="29" t="s">
        <v>298</v>
      </c>
      <c r="D141" s="30">
        <v>0</v>
      </c>
      <c r="E141" s="30">
        <v>0</v>
      </c>
      <c r="F141" s="30">
        <v>0</v>
      </c>
      <c r="G141" s="30">
        <v>0</v>
      </c>
      <c r="H141" s="30">
        <v>66500</v>
      </c>
      <c r="I141" s="30">
        <v>0</v>
      </c>
      <c r="J141" s="30">
        <v>33320</v>
      </c>
      <c r="K141" s="30">
        <v>90</v>
      </c>
      <c r="L141" s="30">
        <v>99910</v>
      </c>
      <c r="M141" s="30">
        <v>99910</v>
      </c>
      <c r="N141" s="30">
        <v>0</v>
      </c>
      <c r="O141" s="30">
        <v>0</v>
      </c>
    </row>
    <row r="142" spans="3:15" ht="15" thickBot="1" x14ac:dyDescent="0.35">
      <c r="C142" s="29" t="s">
        <v>299</v>
      </c>
      <c r="D142" s="30">
        <v>99780</v>
      </c>
      <c r="E142" s="30">
        <v>0</v>
      </c>
      <c r="F142" s="30">
        <v>0</v>
      </c>
      <c r="G142" s="30">
        <v>0</v>
      </c>
      <c r="H142" s="30">
        <v>0</v>
      </c>
      <c r="I142" s="30">
        <v>0</v>
      </c>
      <c r="J142" s="30">
        <v>0</v>
      </c>
      <c r="K142" s="30">
        <v>0</v>
      </c>
      <c r="L142" s="30">
        <v>99780</v>
      </c>
      <c r="M142" s="30">
        <v>99780</v>
      </c>
      <c r="N142" s="30">
        <v>0</v>
      </c>
      <c r="O142" s="30">
        <v>0</v>
      </c>
    </row>
    <row r="143" spans="3:15" ht="15" thickBot="1" x14ac:dyDescent="0.35">
      <c r="C143" s="29" t="s">
        <v>300</v>
      </c>
      <c r="D143" s="30">
        <v>0</v>
      </c>
      <c r="E143" s="30">
        <v>0</v>
      </c>
      <c r="F143" s="30">
        <v>0</v>
      </c>
      <c r="G143" s="30">
        <v>0</v>
      </c>
      <c r="H143" s="30">
        <v>66460</v>
      </c>
      <c r="I143" s="30">
        <v>0</v>
      </c>
      <c r="J143" s="30">
        <v>33320</v>
      </c>
      <c r="K143" s="30">
        <v>90</v>
      </c>
      <c r="L143" s="30">
        <v>99870</v>
      </c>
      <c r="M143" s="30">
        <v>99870</v>
      </c>
      <c r="N143" s="30">
        <v>0</v>
      </c>
      <c r="O143" s="30">
        <v>0</v>
      </c>
    </row>
    <row r="144" spans="3:15" ht="15" thickBot="1" x14ac:dyDescent="0.35">
      <c r="C144" s="29" t="s">
        <v>301</v>
      </c>
      <c r="D144" s="30">
        <v>66460</v>
      </c>
      <c r="E144" s="30">
        <v>0</v>
      </c>
      <c r="F144" s="30">
        <v>0</v>
      </c>
      <c r="G144" s="30">
        <v>0</v>
      </c>
      <c r="H144" s="30">
        <v>33320</v>
      </c>
      <c r="I144" s="30">
        <v>0</v>
      </c>
      <c r="J144" s="30">
        <v>0</v>
      </c>
      <c r="K144" s="30">
        <v>0</v>
      </c>
      <c r="L144" s="30">
        <v>99780</v>
      </c>
      <c r="M144" s="30">
        <v>99780</v>
      </c>
      <c r="N144" s="30">
        <v>0</v>
      </c>
      <c r="O144" s="30">
        <v>0</v>
      </c>
    </row>
    <row r="145" spans="3:15" ht="15" thickBot="1" x14ac:dyDescent="0.35">
      <c r="C145" s="29" t="s">
        <v>302</v>
      </c>
      <c r="D145" s="30">
        <v>99780</v>
      </c>
      <c r="E145" s="30">
        <v>0</v>
      </c>
      <c r="F145" s="30">
        <v>0</v>
      </c>
      <c r="G145" s="30">
        <v>0</v>
      </c>
      <c r="H145" s="30">
        <v>0</v>
      </c>
      <c r="I145" s="30">
        <v>0</v>
      </c>
      <c r="J145" s="30">
        <v>0</v>
      </c>
      <c r="K145" s="30">
        <v>0</v>
      </c>
      <c r="L145" s="30">
        <v>99780</v>
      </c>
      <c r="M145" s="30">
        <v>99780</v>
      </c>
      <c r="N145" s="30">
        <v>0</v>
      </c>
      <c r="O145" s="30">
        <v>0</v>
      </c>
    </row>
    <row r="146" spans="3:15" ht="15" thickBot="1" x14ac:dyDescent="0.35">
      <c r="C146" s="29" t="s">
        <v>303</v>
      </c>
      <c r="D146" s="30">
        <v>0</v>
      </c>
      <c r="E146" s="30">
        <v>0</v>
      </c>
      <c r="F146" s="30">
        <v>0</v>
      </c>
      <c r="G146" s="30">
        <v>0</v>
      </c>
      <c r="H146" s="30">
        <v>66460</v>
      </c>
      <c r="I146" s="30">
        <v>33320</v>
      </c>
      <c r="J146" s="30">
        <v>0</v>
      </c>
      <c r="K146" s="30">
        <v>90</v>
      </c>
      <c r="L146" s="30">
        <v>99870</v>
      </c>
      <c r="M146" s="30">
        <v>99870</v>
      </c>
      <c r="N146" s="30">
        <v>0</v>
      </c>
      <c r="O146" s="30">
        <v>0</v>
      </c>
    </row>
    <row r="147" spans="3:15" ht="15" thickBot="1" x14ac:dyDescent="0.35">
      <c r="C147" s="29" t="s">
        <v>304</v>
      </c>
      <c r="D147" s="30">
        <v>66460</v>
      </c>
      <c r="E147" s="30">
        <v>0</v>
      </c>
      <c r="F147" s="30">
        <v>33410</v>
      </c>
      <c r="G147" s="30">
        <v>0</v>
      </c>
      <c r="H147" s="30">
        <v>0</v>
      </c>
      <c r="I147" s="30">
        <v>0</v>
      </c>
      <c r="J147" s="30">
        <v>0</v>
      </c>
      <c r="K147" s="30">
        <v>0</v>
      </c>
      <c r="L147" s="30">
        <v>99870</v>
      </c>
      <c r="M147" s="30">
        <v>99870</v>
      </c>
      <c r="N147" s="30">
        <v>0</v>
      </c>
      <c r="O147" s="30">
        <v>0</v>
      </c>
    </row>
    <row r="148" spans="3:15" ht="15" thickBot="1" x14ac:dyDescent="0.35">
      <c r="C148" s="29" t="s">
        <v>305</v>
      </c>
      <c r="D148" s="30">
        <v>0</v>
      </c>
      <c r="E148" s="30">
        <v>0</v>
      </c>
      <c r="F148" s="30">
        <v>0</v>
      </c>
      <c r="G148" s="30">
        <v>0</v>
      </c>
      <c r="H148" s="30">
        <v>66460</v>
      </c>
      <c r="I148" s="30">
        <v>33230</v>
      </c>
      <c r="J148" s="30">
        <v>0</v>
      </c>
      <c r="K148" s="30">
        <v>90</v>
      </c>
      <c r="L148" s="30">
        <v>99780</v>
      </c>
      <c r="M148" s="30">
        <v>99780</v>
      </c>
      <c r="N148" s="30">
        <v>0</v>
      </c>
      <c r="O148" s="30">
        <v>0</v>
      </c>
    </row>
    <row r="149" spans="3:15" ht="15" thickBot="1" x14ac:dyDescent="0.35">
      <c r="C149" s="29" t="s">
        <v>306</v>
      </c>
      <c r="D149" s="30">
        <v>99780</v>
      </c>
      <c r="E149" s="30">
        <v>0</v>
      </c>
      <c r="F149" s="30">
        <v>0</v>
      </c>
      <c r="G149" s="30">
        <v>0</v>
      </c>
      <c r="H149" s="30">
        <v>0</v>
      </c>
      <c r="I149" s="30">
        <v>0</v>
      </c>
      <c r="J149" s="30">
        <v>0</v>
      </c>
      <c r="K149" s="30">
        <v>90</v>
      </c>
      <c r="L149" s="30">
        <v>99870</v>
      </c>
      <c r="M149" s="30">
        <v>99870</v>
      </c>
      <c r="N149" s="30">
        <v>0</v>
      </c>
      <c r="O149" s="30">
        <v>0</v>
      </c>
    </row>
    <row r="150" spans="3:15" ht="15" thickBot="1" x14ac:dyDescent="0.35"/>
    <row r="151" spans="3:15" ht="15" thickBot="1" x14ac:dyDescent="0.35">
      <c r="C151" s="31" t="s">
        <v>339</v>
      </c>
      <c r="D151" s="32">
        <v>266460</v>
      </c>
    </row>
    <row r="152" spans="3:15" ht="15" thickBot="1" x14ac:dyDescent="0.35">
      <c r="C152" s="31" t="s">
        <v>340</v>
      </c>
      <c r="D152" s="32">
        <v>0</v>
      </c>
    </row>
    <row r="153" spans="3:15" ht="15" thickBot="1" x14ac:dyDescent="0.35">
      <c r="C153" s="31" t="s">
        <v>341</v>
      </c>
      <c r="D153" s="32">
        <v>1597190</v>
      </c>
    </row>
    <row r="154" spans="3:15" ht="15" thickBot="1" x14ac:dyDescent="0.35">
      <c r="C154" s="31" t="s">
        <v>342</v>
      </c>
      <c r="D154" s="32">
        <v>1597190</v>
      </c>
    </row>
    <row r="155" spans="3:15" ht="15" thickBot="1" x14ac:dyDescent="0.35">
      <c r="C155" s="31" t="s">
        <v>343</v>
      </c>
      <c r="D155" s="32">
        <v>0</v>
      </c>
    </row>
    <row r="156" spans="3:15" ht="15" thickBot="1" x14ac:dyDescent="0.35">
      <c r="C156" s="31" t="s">
        <v>344</v>
      </c>
      <c r="D156" s="32"/>
    </row>
    <row r="157" spans="3:15" ht="15" thickBot="1" x14ac:dyDescent="0.35">
      <c r="C157" s="31" t="s">
        <v>345</v>
      </c>
      <c r="D157" s="32"/>
    </row>
    <row r="158" spans="3:15" ht="15" thickBot="1" x14ac:dyDescent="0.35">
      <c r="C158" s="31" t="s">
        <v>346</v>
      </c>
      <c r="D158" s="32">
        <v>0</v>
      </c>
    </row>
    <row r="160" spans="3:15" x14ac:dyDescent="0.3">
      <c r="C160" s="13" t="s">
        <v>347</v>
      </c>
    </row>
    <row r="162" spans="3:3" x14ac:dyDescent="0.3">
      <c r="C162" s="33" t="s">
        <v>348</v>
      </c>
    </row>
    <row r="163" spans="3:3" x14ac:dyDescent="0.3">
      <c r="C163" s="33" t="s">
        <v>349</v>
      </c>
    </row>
  </sheetData>
  <mergeCells count="1">
    <mergeCell ref="D66:K67"/>
  </mergeCells>
  <hyperlinks>
    <hyperlink ref="L3" r:id="rId1" display="https://trends.google.com/trends/explore?date=all&amp;q=f%C3%A9lsert%C3%A9s&amp;hl=hu" xr:uid="{0A851A0B-0A9B-4DE8-AFD9-D5FD6F771A54}"/>
    <hyperlink ref="L4" r:id="rId2" xr:uid="{D782E094-53B1-467C-8E5A-0D39F7EF8BBB}"/>
    <hyperlink ref="L5" r:id="rId3" xr:uid="{031A2C48-AE8F-4F5D-9951-C05B8AEADD2F}"/>
    <hyperlink ref="L6" r:id="rId4" xr:uid="{90866F6E-F960-441E-AEB8-1EF8C360321D}"/>
    <hyperlink ref="L7" r:id="rId5" xr:uid="{1C567C56-CA55-4C0C-8EA1-E45E9A8F178D}"/>
    <hyperlink ref="L8" r:id="rId6" xr:uid="{628E40BE-2166-460D-828D-EDBB9EFCF5C1}"/>
    <hyperlink ref="L9" r:id="rId7" xr:uid="{41CAFA28-57EA-4E62-8334-F6AD3372E8C7}"/>
    <hyperlink ref="L10" r:id="rId8" xr:uid="{25EC3BEA-F53A-44B8-931A-959D1F5B896A}"/>
    <hyperlink ref="L11" r:id="rId9" xr:uid="{6290A99D-075C-4A74-972C-0BA083CA8E21}"/>
    <hyperlink ref="L12" r:id="rId10" xr:uid="{8FDCBA4B-F5B2-403A-8ED3-2D6AC4801DC3}"/>
    <hyperlink ref="L13" r:id="rId11" xr:uid="{43D265FF-D19E-4821-B299-3DD0C0CC910D}"/>
    <hyperlink ref="L14" r:id="rId12" xr:uid="{08ADD394-5E37-487C-B9F8-B54FEC0187DB}"/>
    <hyperlink ref="L15" r:id="rId13" xr:uid="{7B9B759E-843C-4086-BDC3-BF0329FD6C3C}"/>
    <hyperlink ref="L16" r:id="rId14" xr:uid="{7AB02E8F-A994-4D37-B2E3-11174D91B738}"/>
    <hyperlink ref="L17" r:id="rId15" xr:uid="{BF5A783D-A6B5-4312-8DC0-492EDB1FE243}"/>
    <hyperlink ref="L18" r:id="rId16" xr:uid="{BCF370AB-BB0E-4AB8-8101-EEB2E2B8D7AA}"/>
    <hyperlink ref="L24" r:id="rId17" xr:uid="{A5E53D68-AD75-4D5B-8D3F-ECC4C882E8DC}"/>
    <hyperlink ref="L23" r:id="rId18" xr:uid="{75123C2F-0ECE-4BEE-87AB-BF8A61E4EE84}"/>
    <hyperlink ref="C160" r:id="rId19" display="https://miau.my-x.hu/myx-free/coco/test/123080220230505142843.html" xr:uid="{5ABBD68B-768E-4891-90B8-441D8C711798}"/>
  </hyperlinks>
  <pageMargins left="0.7" right="0.7" top="0.78740157499999996" bottom="0.78740157499999996" header="0.3" footer="0.3"/>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5416E-E358-479E-9E33-5DB77A41D96E}">
  <dimension ref="A1:O170"/>
  <sheetViews>
    <sheetView topLeftCell="A4" workbookViewId="0">
      <selection activeCell="G169" sqref="G169"/>
    </sheetView>
  </sheetViews>
  <sheetFormatPr defaultColWidth="11.5546875" defaultRowHeight="14.4" x14ac:dyDescent="0.3"/>
  <cols>
    <col min="1" max="1" width="13" bestFit="1" customWidth="1"/>
    <col min="12" max="12" width="31.77734375" bestFit="1" customWidth="1"/>
  </cols>
  <sheetData>
    <row r="1" spans="1:13" x14ac:dyDescent="0.3">
      <c r="B1" t="s">
        <v>207</v>
      </c>
      <c r="C1" t="s">
        <v>208</v>
      </c>
      <c r="D1" s="18" t="s">
        <v>207</v>
      </c>
      <c r="E1" s="18" t="s">
        <v>207</v>
      </c>
      <c r="F1" s="18" t="s">
        <v>207</v>
      </c>
      <c r="G1" s="18" t="s">
        <v>207</v>
      </c>
      <c r="H1" s="19" t="s">
        <v>208</v>
      </c>
      <c r="I1" s="19" t="s">
        <v>208</v>
      </c>
      <c r="J1" s="19" t="s">
        <v>208</v>
      </c>
      <c r="K1" s="19" t="s">
        <v>208</v>
      </c>
      <c r="M1" t="s">
        <v>215</v>
      </c>
    </row>
    <row r="2" spans="1:13" x14ac:dyDescent="0.3">
      <c r="B2" s="1" t="s">
        <v>209</v>
      </c>
      <c r="C2" s="1" t="s">
        <v>209</v>
      </c>
      <c r="D2" s="34" t="str">
        <f>félsertés!D4</f>
        <v>Maximum</v>
      </c>
      <c r="E2" s="34" t="str">
        <f>félsertés!E4</f>
        <v>Minimum</v>
      </c>
      <c r="F2" s="34" t="str">
        <f>félsertés!F4</f>
        <v>Átlag</v>
      </c>
      <c r="G2" s="34" t="str">
        <f>félsertés!G4</f>
        <v>Szórás</v>
      </c>
      <c r="H2" s="34" t="str">
        <f>D2</f>
        <v>Maximum</v>
      </c>
      <c r="I2" s="34" t="str">
        <f t="shared" ref="I2:K2" si="0">E2</f>
        <v>Minimum</v>
      </c>
      <c r="J2" s="34" t="str">
        <f t="shared" si="0"/>
        <v>Átlag</v>
      </c>
      <c r="K2" s="34" t="str">
        <f t="shared" si="0"/>
        <v>Szórás</v>
      </c>
      <c r="L2" t="s">
        <v>212</v>
      </c>
      <c r="M2" t="s">
        <v>216</v>
      </c>
    </row>
    <row r="3" spans="1:13" x14ac:dyDescent="0.3">
      <c r="A3" t="s">
        <v>189</v>
      </c>
      <c r="B3" s="17" t="s">
        <v>210</v>
      </c>
      <c r="C3" s="17" t="s">
        <v>211</v>
      </c>
      <c r="D3" s="34">
        <f>félsertés!D5</f>
        <v>100</v>
      </c>
      <c r="E3" s="34">
        <f>félsertés!E5</f>
        <v>0</v>
      </c>
      <c r="F3" s="34">
        <f>félsertés!F5</f>
        <v>5.4814814814814818</v>
      </c>
      <c r="G3" s="34">
        <f>félsertés!G5</f>
        <v>16.76137163519477</v>
      </c>
      <c r="H3" s="34">
        <f>félsertés!M4</f>
        <v>11</v>
      </c>
      <c r="I3" s="34">
        <f>félsertés!N4</f>
        <v>0</v>
      </c>
      <c r="J3" s="34">
        <f>félsertés!O4</f>
        <v>2.5403225806451615</v>
      </c>
      <c r="K3" s="34">
        <f>félsertés!P4</f>
        <v>2.7032025377570905</v>
      </c>
      <c r="L3" s="13" t="s">
        <v>213</v>
      </c>
      <c r="M3" s="8">
        <f>Idősor!D3-Idősor!C3</f>
        <v>-0.22000000000000003</v>
      </c>
    </row>
    <row r="4" spans="1:13" x14ac:dyDescent="0.3">
      <c r="A4" t="str">
        <f>Idősor!E4</f>
        <v>marhahús</v>
      </c>
      <c r="B4" s="17" t="s">
        <v>222</v>
      </c>
      <c r="C4" s="17" t="s">
        <v>238</v>
      </c>
      <c r="D4" s="34">
        <f>marhahús!D4</f>
        <v>100</v>
      </c>
      <c r="E4" s="34">
        <f>marhahús!E4</f>
        <v>0</v>
      </c>
      <c r="F4" s="34">
        <f>marhahús!F4</f>
        <v>21.181818181818183</v>
      </c>
      <c r="G4" s="34">
        <f>marhahús!G4</f>
        <v>18.915165441832134</v>
      </c>
      <c r="H4" s="34">
        <f>marhahús!D137</f>
        <v>66</v>
      </c>
      <c r="I4" s="34">
        <f>marhahús!E137</f>
        <v>23</v>
      </c>
      <c r="J4" s="34">
        <f>marhahús!F137</f>
        <v>38.630000000000003</v>
      </c>
      <c r="K4" s="34">
        <f>marhahús!G137</f>
        <v>9.0728310149733638</v>
      </c>
      <c r="L4" s="13" t="s">
        <v>223</v>
      </c>
      <c r="M4" s="8">
        <f>Idősor!D4-Idősor!C4</f>
        <v>-0.22000000000000003</v>
      </c>
    </row>
    <row r="5" spans="1:13" x14ac:dyDescent="0.3">
      <c r="A5" t="str">
        <f>Idősor!E5</f>
        <v>lakás</v>
      </c>
      <c r="B5" s="17" t="s">
        <v>232</v>
      </c>
      <c r="C5" s="17" t="s">
        <v>237</v>
      </c>
      <c r="D5" s="34">
        <f>lakás!D5</f>
        <v>90</v>
      </c>
      <c r="E5" s="34">
        <f>lakás!E5</f>
        <v>28</v>
      </c>
      <c r="F5" s="34">
        <f>lakás!F5</f>
        <v>52.75</v>
      </c>
      <c r="G5" s="34">
        <f>lakás!G5</f>
        <v>12.577869342730397</v>
      </c>
      <c r="H5" s="34">
        <f>lakás!D149</f>
        <v>100</v>
      </c>
      <c r="I5" s="34">
        <f>lakás!E149</f>
        <v>47</v>
      </c>
      <c r="J5" s="34">
        <f>lakás!F149</f>
        <v>74.409090909090907</v>
      </c>
      <c r="K5" s="34">
        <f>lakás!G149</f>
        <v>11.47073874865591</v>
      </c>
      <c r="L5" s="13" t="s">
        <v>224</v>
      </c>
      <c r="M5" s="8">
        <f>Idősor!D5-Idősor!C5</f>
        <v>-0.22000000000000003</v>
      </c>
    </row>
    <row r="6" spans="1:13" x14ac:dyDescent="0.3">
      <c r="A6" t="str">
        <f>Idősor!E6</f>
        <v>sertéshús</v>
      </c>
      <c r="B6" s="17" t="s">
        <v>232</v>
      </c>
      <c r="C6" s="17" t="s">
        <v>237</v>
      </c>
      <c r="D6" s="34">
        <f>sertéshús!D4</f>
        <v>100</v>
      </c>
      <c r="E6" s="34">
        <f>sertéshús!E4</f>
        <v>0</v>
      </c>
      <c r="F6" s="34">
        <f>sertéshús!F4</f>
        <v>8.5833333333333339</v>
      </c>
      <c r="G6" s="34">
        <f>sertéshús!G4</f>
        <v>16.93488145190895</v>
      </c>
      <c r="H6" s="34">
        <f>sertéshús!D149</f>
        <v>16</v>
      </c>
      <c r="I6" s="34">
        <f>sertéshús!E149</f>
        <v>3</v>
      </c>
      <c r="J6" s="34">
        <f>sertéshús!F149</f>
        <v>7.2272727272727275</v>
      </c>
      <c r="K6" s="34">
        <f>sertéshús!G149</f>
        <v>2.1852550429928779</v>
      </c>
      <c r="L6" s="13" t="s">
        <v>225</v>
      </c>
      <c r="M6" s="8">
        <f>Idősor!D6-Idősor!C6</f>
        <v>-0.22000000000000003</v>
      </c>
    </row>
    <row r="7" spans="1:13" x14ac:dyDescent="0.3">
      <c r="A7" t="str">
        <f>Idősor!E7</f>
        <v>internet</v>
      </c>
      <c r="B7" s="17" t="s">
        <v>235</v>
      </c>
      <c r="C7" s="17" t="s">
        <v>236</v>
      </c>
      <c r="D7" s="34">
        <f>internet!D4</f>
        <v>100</v>
      </c>
      <c r="E7" s="34">
        <f>internet!E4</f>
        <v>23</v>
      </c>
      <c r="F7" s="34">
        <f>internet!F4</f>
        <v>49.147435897435898</v>
      </c>
      <c r="G7" s="34">
        <f>internet!G4</f>
        <v>17.867542924452565</v>
      </c>
      <c r="H7" s="34">
        <f>internet!D161</f>
        <v>26</v>
      </c>
      <c r="I7" s="34">
        <f>internet!E161</f>
        <v>15</v>
      </c>
      <c r="J7" s="34">
        <f>internet!F161</f>
        <v>19.828947368421051</v>
      </c>
      <c r="K7" s="34">
        <f>internet!G161</f>
        <v>2.9995028827890202</v>
      </c>
      <c r="L7" s="13" t="s">
        <v>226</v>
      </c>
      <c r="M7" s="8">
        <f>Idősor!D7-Idősor!C7</f>
        <v>-9.0000000000000024E-2</v>
      </c>
    </row>
    <row r="8" spans="1:13" x14ac:dyDescent="0.3">
      <c r="A8" t="str">
        <f>Idősor!E8</f>
        <v>baromfi</v>
      </c>
      <c r="B8" s="17" t="s">
        <v>235</v>
      </c>
      <c r="C8" s="17" t="s">
        <v>236</v>
      </c>
      <c r="D8" s="34">
        <f>baromfi!D4</f>
        <v>100</v>
      </c>
      <c r="E8" s="34">
        <f>baromfi!E4</f>
        <v>0</v>
      </c>
      <c r="F8" s="34">
        <f>baromfi!F4</f>
        <v>24.615384615384617</v>
      </c>
      <c r="G8" s="34">
        <f>baromfi!G4</f>
        <v>13.506730240387586</v>
      </c>
      <c r="H8" s="34">
        <f>baromfi!D161</f>
        <v>55</v>
      </c>
      <c r="I8" s="34">
        <f>baromfi!E161</f>
        <v>20</v>
      </c>
      <c r="J8" s="34">
        <f>baromfi!F161</f>
        <v>34.35526315789474</v>
      </c>
      <c r="K8" s="34">
        <f>baromfi!G161</f>
        <v>7.8429653360930942</v>
      </c>
      <c r="L8" s="13" t="s">
        <v>227</v>
      </c>
      <c r="M8" s="8">
        <f>Idősor!D8-Idősor!C8</f>
        <v>-0.22000000000000003</v>
      </c>
    </row>
    <row r="9" spans="1:13" x14ac:dyDescent="0.3">
      <c r="A9" t="str">
        <f>Idősor!E9</f>
        <v>tej</v>
      </c>
      <c r="B9" s="17" t="s">
        <v>235</v>
      </c>
      <c r="C9" s="17" t="s">
        <v>236</v>
      </c>
      <c r="D9" s="34">
        <f>tej!D5</f>
        <v>62</v>
      </c>
      <c r="E9" s="34">
        <f>tej!E5</f>
        <v>0</v>
      </c>
      <c r="F9" s="34">
        <f>tej!F5</f>
        <v>37.230769230769234</v>
      </c>
      <c r="G9" s="34">
        <f>tej!G5</f>
        <v>13.382148028477321</v>
      </c>
      <c r="H9" s="34">
        <f>tej!D161</f>
        <v>100</v>
      </c>
      <c r="I9" s="34">
        <f>tej!E161</f>
        <v>49</v>
      </c>
      <c r="J9" s="34">
        <f>tej!F161</f>
        <v>63.60526315789474</v>
      </c>
      <c r="K9" s="34">
        <f>tej!G161</f>
        <v>10.96428012212801</v>
      </c>
      <c r="L9" s="13" t="s">
        <v>228</v>
      </c>
      <c r="M9" s="8">
        <f>Idősor!D9-Idősor!C9</f>
        <v>-0.13</v>
      </c>
    </row>
    <row r="10" spans="1:13" x14ac:dyDescent="0.3">
      <c r="A10" t="str">
        <f>Idősor!E10</f>
        <v>étterem</v>
      </c>
      <c r="B10" s="17" t="s">
        <v>235</v>
      </c>
      <c r="C10" s="17" t="s">
        <v>236</v>
      </c>
      <c r="D10" s="34">
        <f>étterem!D5</f>
        <v>59</v>
      </c>
      <c r="E10" s="34">
        <f>étterem!E5</f>
        <v>13</v>
      </c>
      <c r="F10" s="34">
        <f>étterem!F5</f>
        <v>35.410256410256409</v>
      </c>
      <c r="G10" s="34">
        <f>étterem!G5</f>
        <v>9.3697328738538772</v>
      </c>
      <c r="H10" s="34">
        <f>étterem!D161</f>
        <v>100</v>
      </c>
      <c r="I10" s="34">
        <f>étterem!E161</f>
        <v>25</v>
      </c>
      <c r="J10" s="34">
        <f>étterem!F161</f>
        <v>65.14473684210526</v>
      </c>
      <c r="K10" s="34">
        <f>étterem!G161</f>
        <v>14.085173242213177</v>
      </c>
      <c r="L10" s="13" t="s">
        <v>229</v>
      </c>
      <c r="M10" s="8">
        <f>Idősor!D10-Idősor!C10</f>
        <v>-9.0000000000000024E-2</v>
      </c>
    </row>
    <row r="11" spans="1:13" x14ac:dyDescent="0.3">
      <c r="A11" t="str">
        <f>Idősor!E11</f>
        <v>braille</v>
      </c>
      <c r="B11" s="17" t="s">
        <v>244</v>
      </c>
      <c r="C11" s="17" t="s">
        <v>245</v>
      </c>
      <c r="D11" s="34">
        <f>braille!D4</f>
        <v>100</v>
      </c>
      <c r="E11" s="34">
        <f>braille!E4</f>
        <v>0</v>
      </c>
      <c r="F11" s="34">
        <f>braille!F4</f>
        <v>1.5595238095238095</v>
      </c>
      <c r="G11" s="34">
        <f>braille!G4</f>
        <v>7.7031002242797006</v>
      </c>
      <c r="H11" s="34">
        <f>braille!D173</f>
        <v>1</v>
      </c>
      <c r="I11" s="34">
        <f>braille!E173</f>
        <v>0</v>
      </c>
      <c r="J11" s="34">
        <f>braille!F173</f>
        <v>0.9375</v>
      </c>
      <c r="K11" s="34">
        <f>braille!G173</f>
        <v>0.2439750182371333</v>
      </c>
      <c r="L11" s="13" t="s">
        <v>246</v>
      </c>
      <c r="M11" s="8">
        <f>Idősor!D11-Idősor!C11</f>
        <v>-0.22000000000000003</v>
      </c>
    </row>
    <row r="12" spans="1:13" x14ac:dyDescent="0.3">
      <c r="A12" t="str">
        <f>Idősor!E12</f>
        <v>étterem</v>
      </c>
      <c r="B12" s="17" t="s">
        <v>244</v>
      </c>
      <c r="C12" s="17" t="s">
        <v>245</v>
      </c>
      <c r="D12" s="34">
        <f>étterem2!D5</f>
        <v>66</v>
      </c>
      <c r="E12" s="34">
        <f>étterem2!E5</f>
        <v>13</v>
      </c>
      <c r="F12" s="34">
        <f>étterem2!F5</f>
        <v>37.06547619047619</v>
      </c>
      <c r="G12" s="34">
        <f>étterem2!G5</f>
        <v>10.933188434885915</v>
      </c>
      <c r="H12" s="34">
        <f>étterem2!D173</f>
        <v>100</v>
      </c>
      <c r="I12" s="34">
        <f>étterem2!E173</f>
        <v>25</v>
      </c>
      <c r="J12" s="34">
        <f>étterem2!F173</f>
        <v>66.375</v>
      </c>
      <c r="K12" s="34">
        <f>étterem2!G173</f>
        <v>14.851112939963642</v>
      </c>
      <c r="L12" s="13" t="s">
        <v>229</v>
      </c>
      <c r="M12" s="8">
        <f>Idősor!D12-Idősor!C12</f>
        <v>-0.13</v>
      </c>
    </row>
    <row r="13" spans="1:13" x14ac:dyDescent="0.3">
      <c r="A13" t="str">
        <f>Idősor!E13</f>
        <v>hal</v>
      </c>
      <c r="B13" s="17" t="s">
        <v>244</v>
      </c>
      <c r="C13" s="17" t="s">
        <v>245</v>
      </c>
      <c r="D13" s="34">
        <f>hal!D4</f>
        <v>100</v>
      </c>
      <c r="E13" s="34">
        <f>hal!E4</f>
        <v>13</v>
      </c>
      <c r="F13" s="34">
        <f>hal!F4</f>
        <v>32.25</v>
      </c>
      <c r="G13" s="34">
        <f>hal!G4</f>
        <v>15.488744222976582</v>
      </c>
      <c r="H13" s="34">
        <f>hal!D173</f>
        <v>58</v>
      </c>
      <c r="I13" s="34">
        <f>hal!E173</f>
        <v>26</v>
      </c>
      <c r="J13" s="34">
        <f>hal!F173</f>
        <v>32.640625</v>
      </c>
      <c r="K13" s="34">
        <f>hal!G173</f>
        <v>6.8018839302063956</v>
      </c>
      <c r="L13" s="13" t="s">
        <v>247</v>
      </c>
      <c r="M13" s="8">
        <f>Idősor!D13-Idősor!C13</f>
        <v>-0.22000000000000003</v>
      </c>
    </row>
    <row r="14" spans="1:13" x14ac:dyDescent="0.3">
      <c r="A14" t="str">
        <f>Idősor!E14</f>
        <v>belsőség</v>
      </c>
      <c r="B14" s="17" t="s">
        <v>244</v>
      </c>
      <c r="C14" s="17" t="s">
        <v>245</v>
      </c>
      <c r="D14" s="34">
        <f>belsőség!D2</f>
        <v>100</v>
      </c>
      <c r="E14" s="34">
        <f>belsőség!E2</f>
        <v>0</v>
      </c>
      <c r="F14" s="34">
        <f>belsőség!F2</f>
        <v>5.1190476190476186</v>
      </c>
      <c r="G14" s="34">
        <f>belsőség!G2</f>
        <v>13.281750806153561</v>
      </c>
      <c r="H14" s="34">
        <f>belsőség!D171</f>
        <v>7</v>
      </c>
      <c r="I14" s="34">
        <f>belsőség!E171</f>
        <v>0</v>
      </c>
      <c r="J14" s="34">
        <f>belsőség!F171</f>
        <v>1.921875</v>
      </c>
      <c r="K14" s="34">
        <f>belsőség!G171</f>
        <v>1.428782226510972</v>
      </c>
      <c r="L14" s="13" t="s">
        <v>248</v>
      </c>
      <c r="M14" s="8">
        <f>Idősor!D14-Idősor!C14</f>
        <v>-0.22000000000000003</v>
      </c>
    </row>
    <row r="15" spans="1:13" x14ac:dyDescent="0.3">
      <c r="A15" t="str">
        <f>Idősor!E15</f>
        <v>tej</v>
      </c>
      <c r="B15" s="17" t="s">
        <v>253</v>
      </c>
      <c r="C15" s="17" t="s">
        <v>254</v>
      </c>
      <c r="D15" s="34">
        <f>'tej2'!D4</f>
        <v>73</v>
      </c>
      <c r="E15" s="34">
        <f>'tej2'!E4</f>
        <v>0</v>
      </c>
      <c r="F15" s="34">
        <f>'tej2'!F4</f>
        <v>39.772222222222226</v>
      </c>
      <c r="G15" s="34">
        <f>'tej2'!G4</f>
        <v>14.172847813543759</v>
      </c>
      <c r="H15" s="34">
        <f>'tej2'!D185</f>
        <v>100</v>
      </c>
      <c r="I15" s="34">
        <f>'tej2'!E185</f>
        <v>50</v>
      </c>
      <c r="J15" s="34">
        <f>'tej2'!F185</f>
        <v>66.980769230769226</v>
      </c>
      <c r="K15" s="34">
        <f>'tej2'!G185</f>
        <v>11.288533805375849</v>
      </c>
      <c r="L15" s="13" t="s">
        <v>228</v>
      </c>
      <c r="M15" s="8">
        <f>Idősor!D15-Idősor!C15</f>
        <v>-0.13</v>
      </c>
    </row>
    <row r="16" spans="1:13" x14ac:dyDescent="0.3">
      <c r="A16" t="str">
        <f>Idősor!E16</f>
        <v>szállás(hely)</v>
      </c>
      <c r="B16" s="17" t="s">
        <v>255</v>
      </c>
      <c r="C16" s="17" t="s">
        <v>256</v>
      </c>
      <c r="D16" s="34">
        <f>szálláshely!D4</f>
        <v>100</v>
      </c>
      <c r="E16" s="34">
        <f>szálláshely!E4</f>
        <v>0</v>
      </c>
      <c r="F16" s="34">
        <f>szálláshely!F4</f>
        <v>20.011111111111113</v>
      </c>
      <c r="G16" s="34">
        <f>szálláshely!G4</f>
        <v>17.041844291598657</v>
      </c>
      <c r="H16" s="34">
        <f>szálláshely!D185</f>
        <v>23</v>
      </c>
      <c r="I16" s="34">
        <f>szálláshely!E185</f>
        <v>4</v>
      </c>
      <c r="J16" s="34">
        <f>szálláshely!F185</f>
        <v>13.038461538461538</v>
      </c>
      <c r="K16" s="34">
        <f>szálláshely!G185</f>
        <v>3.9405460876736265</v>
      </c>
      <c r="L16" s="13" t="s">
        <v>258</v>
      </c>
      <c r="M16" s="8">
        <f>Idősor!D16-Idősor!C16</f>
        <v>-0.13</v>
      </c>
    </row>
    <row r="17" spans="1:13" x14ac:dyDescent="0.3">
      <c r="A17" t="str">
        <f>Idősor!F8</f>
        <v>tojás</v>
      </c>
      <c r="B17" s="17" t="s">
        <v>235</v>
      </c>
      <c r="C17" s="17" t="s">
        <v>236</v>
      </c>
      <c r="D17" s="34">
        <f>tojás!D4</f>
        <v>87</v>
      </c>
      <c r="E17" s="34">
        <f>tojás!E4</f>
        <v>0</v>
      </c>
      <c r="F17" s="34">
        <f>tojás!F4</f>
        <v>21.48076923076923</v>
      </c>
      <c r="G17" s="34">
        <f>tojás!G4</f>
        <v>13.845446976718076</v>
      </c>
      <c r="H17" s="34">
        <f>tojás!D161</f>
        <v>100</v>
      </c>
      <c r="I17" s="34">
        <f>tojás!E161</f>
        <v>24</v>
      </c>
      <c r="J17" s="34">
        <f>tojás!F161</f>
        <v>39.539473684210527</v>
      </c>
      <c r="K17" s="34">
        <f>tojás!G161</f>
        <v>16.160396686116083</v>
      </c>
      <c r="L17" s="13" t="s">
        <v>249</v>
      </c>
      <c r="M17" s="8">
        <f>Idősor!D8-Idősor!C8</f>
        <v>-0.22000000000000003</v>
      </c>
    </row>
    <row r="18" spans="1:13" x14ac:dyDescent="0.3">
      <c r="A18" t="str">
        <f>Idősor!F10</f>
        <v>alkoholmentes</v>
      </c>
      <c r="B18" s="17" t="s">
        <v>244</v>
      </c>
      <c r="C18" s="17" t="s">
        <v>245</v>
      </c>
      <c r="D18" s="34">
        <f>alkoholmentes!D4</f>
        <v>100</v>
      </c>
      <c r="E18" s="34">
        <f>alkoholmentes!E4</f>
        <v>0</v>
      </c>
      <c r="F18" s="34">
        <f>alkoholmentes!F4</f>
        <v>6.9464285714285712</v>
      </c>
      <c r="G18" s="34">
        <f>alkoholmentes!G4</f>
        <v>10.025272811896503</v>
      </c>
      <c r="H18" s="34">
        <f>alkoholmentes!D173</f>
        <v>22</v>
      </c>
      <c r="I18" s="34">
        <f>alkoholmentes!E173</f>
        <v>4</v>
      </c>
      <c r="J18" s="34">
        <f>alkoholmentes!F173</f>
        <v>9.375</v>
      </c>
      <c r="K18" s="34">
        <f>alkoholmentes!G173</f>
        <v>3.7564758898615485</v>
      </c>
      <c r="L18" s="13" t="s">
        <v>250</v>
      </c>
      <c r="M18" s="8">
        <f>Idősor!D12-Idősor!C12</f>
        <v>-0.13</v>
      </c>
    </row>
    <row r="19" spans="1:13" x14ac:dyDescent="0.3">
      <c r="A19" t="str">
        <f>L23</f>
        <v>gyógyszer - Felfedezés - Google Trend</v>
      </c>
      <c r="B19" s="24" t="str">
        <f>B17</f>
        <v>-2016.12.31</v>
      </c>
      <c r="C19" s="24" t="str">
        <f>C17</f>
        <v>2017.01.01-</v>
      </c>
      <c r="D19" s="44">
        <f>gyógyszer!D10</f>
        <v>85</v>
      </c>
      <c r="E19" s="44">
        <f>gyógyszer!E10</f>
        <v>14</v>
      </c>
      <c r="F19" s="45">
        <f>gyógyszer!F10</f>
        <v>46.608974358974358</v>
      </c>
      <c r="G19" s="45">
        <f>gyógyszer!G10</f>
        <v>10.682861594371595</v>
      </c>
      <c r="H19" s="44">
        <f>gyógyszer!D162</f>
        <v>100</v>
      </c>
      <c r="I19" s="44">
        <f>gyógyszer!E162</f>
        <v>54</v>
      </c>
      <c r="J19" s="45">
        <f>gyógyszer!F162</f>
        <v>73.776315789473685</v>
      </c>
      <c r="K19" s="45">
        <f>gyógyszer!G162</f>
        <v>11.333253353690969</v>
      </c>
      <c r="L19" s="13" t="str">
        <f>L23</f>
        <v>gyógyszer - Felfedezés - Google Trend</v>
      </c>
      <c r="M19" s="21">
        <f>M23</f>
        <v>0</v>
      </c>
    </row>
    <row r="20" spans="1:13" x14ac:dyDescent="0.3">
      <c r="A20" t="str">
        <f t="shared" ref="A20" si="1">L24</f>
        <v>ruha - Felfedezés - Google Trends</v>
      </c>
      <c r="B20" s="24" t="str">
        <f>B19</f>
        <v>-2016.12.31</v>
      </c>
      <c r="C20" s="24" t="str">
        <f>C18</f>
        <v>2018.01.01-</v>
      </c>
      <c r="D20" s="44">
        <f>ruha!D9</f>
        <v>63</v>
      </c>
      <c r="E20" s="44">
        <f>ruha!E9</f>
        <v>13</v>
      </c>
      <c r="F20" s="45">
        <f>ruha!F9</f>
        <v>38.07692307692308</v>
      </c>
      <c r="G20" s="45">
        <f>ruha!G9</f>
        <v>10.31599976331065</v>
      </c>
      <c r="H20" s="44">
        <f>ruha!D161</f>
        <v>100</v>
      </c>
      <c r="I20" s="44">
        <f>ruha!E161</f>
        <v>43</v>
      </c>
      <c r="J20" s="44">
        <f>ruha!F161</f>
        <v>61.328947368421055</v>
      </c>
      <c r="K20" s="44">
        <f>ruha!G161</f>
        <v>9.7766908619699429</v>
      </c>
      <c r="L20" s="13" t="str">
        <f t="shared" ref="L20" si="2">L24</f>
        <v>ruha - Felfedezés - Google Trends</v>
      </c>
      <c r="M20" s="21">
        <f>M24</f>
        <v>0</v>
      </c>
    </row>
    <row r="21" spans="1:13" x14ac:dyDescent="0.3">
      <c r="B21" s="22"/>
      <c r="C21" s="22"/>
      <c r="D21" s="11"/>
      <c r="E21" s="11"/>
      <c r="F21" s="11"/>
      <c r="G21" s="11"/>
      <c r="H21" s="11"/>
      <c r="I21" s="11"/>
      <c r="J21" s="11"/>
      <c r="K21" s="11"/>
      <c r="L21" s="13"/>
      <c r="M21" s="21"/>
    </row>
    <row r="22" spans="1:13" x14ac:dyDescent="0.3">
      <c r="B22" s="34" t="s">
        <v>200</v>
      </c>
      <c r="C22" s="34" t="s">
        <v>199</v>
      </c>
      <c r="D22" s="34" t="s">
        <v>201</v>
      </c>
      <c r="E22" s="34" t="s">
        <v>231</v>
      </c>
      <c r="F22" s="11"/>
      <c r="G22" s="11"/>
      <c r="H22" s="11"/>
      <c r="I22" s="11"/>
      <c r="J22" s="11"/>
      <c r="K22" s="11"/>
      <c r="L22" s="13"/>
      <c r="M22" s="21"/>
    </row>
    <row r="23" spans="1:13" x14ac:dyDescent="0.3">
      <c r="A23" t="s">
        <v>261</v>
      </c>
      <c r="B23" s="34">
        <f>gyógyszer!D4</f>
        <v>100</v>
      </c>
      <c r="C23" s="34">
        <f>gyógyszer!E4</f>
        <v>14</v>
      </c>
      <c r="D23" s="34">
        <f>gyógyszer!F4</f>
        <v>55.508620689655174</v>
      </c>
      <c r="E23" s="34">
        <f>gyógyszer!G4</f>
        <v>16.779701037874176</v>
      </c>
      <c r="L23" s="13" t="s">
        <v>263</v>
      </c>
      <c r="M23" s="21">
        <f>Idősor!D17-Idősor!C17</f>
        <v>0</v>
      </c>
    </row>
    <row r="24" spans="1:13" x14ac:dyDescent="0.3">
      <c r="A24" t="s">
        <v>265</v>
      </c>
      <c r="B24" s="34">
        <f>ruha!D4</f>
        <v>100</v>
      </c>
      <c r="C24" s="34">
        <f>ruha!E4</f>
        <v>13</v>
      </c>
      <c r="D24" s="34">
        <f>ruha!F4</f>
        <v>45.693965517241381</v>
      </c>
      <c r="E24" s="34">
        <f>ruha!G4</f>
        <v>14.901301775221127</v>
      </c>
      <c r="L24" s="13" t="s">
        <v>267</v>
      </c>
      <c r="M24" s="21">
        <f>Idősor!D18-Idősor!C18</f>
        <v>0</v>
      </c>
    </row>
    <row r="27" spans="1:13" x14ac:dyDescent="0.3">
      <c r="D27" t="s">
        <v>269</v>
      </c>
      <c r="E27" t="s">
        <v>269</v>
      </c>
      <c r="F27" t="s">
        <v>269</v>
      </c>
      <c r="G27" t="s">
        <v>269</v>
      </c>
      <c r="H27" t="s">
        <v>270</v>
      </c>
      <c r="I27" t="s">
        <v>270</v>
      </c>
      <c r="J27" t="s">
        <v>270</v>
      </c>
      <c r="K27" t="s">
        <v>270</v>
      </c>
    </row>
    <row r="28" spans="1:13" x14ac:dyDescent="0.3">
      <c r="D28" t="s">
        <v>268</v>
      </c>
      <c r="E28" t="s">
        <v>268</v>
      </c>
      <c r="F28" t="s">
        <v>268</v>
      </c>
      <c r="G28" t="s">
        <v>268</v>
      </c>
      <c r="H28" t="str">
        <f>D28</f>
        <v>eltérés</v>
      </c>
      <c r="I28" t="str">
        <f t="shared" ref="I28:K29" si="3">E28</f>
        <v>eltérés</v>
      </c>
      <c r="J28" t="str">
        <f t="shared" si="3"/>
        <v>eltérés</v>
      </c>
      <c r="K28" t="str">
        <f t="shared" si="3"/>
        <v>eltérés</v>
      </c>
    </row>
    <row r="29" spans="1:13" x14ac:dyDescent="0.3">
      <c r="D29" t="str">
        <f>D2</f>
        <v>Maximum</v>
      </c>
      <c r="E29" t="str">
        <f t="shared" ref="E29:G29" si="4">E2</f>
        <v>Minimum</v>
      </c>
      <c r="F29" t="str">
        <f t="shared" si="4"/>
        <v>Átlag</v>
      </c>
      <c r="G29" t="str">
        <f t="shared" si="4"/>
        <v>Szórás</v>
      </c>
      <c r="H29" t="str">
        <f t="shared" ref="H29" si="5">D29</f>
        <v>Maximum</v>
      </c>
      <c r="I29" t="str">
        <f t="shared" si="3"/>
        <v>Minimum</v>
      </c>
      <c r="J29" t="str">
        <f t="shared" si="3"/>
        <v>Átlag</v>
      </c>
      <c r="K29" t="str">
        <f t="shared" si="3"/>
        <v>Szórás</v>
      </c>
      <c r="L29" t="str">
        <f>M2</f>
        <v>áfaváltozás</v>
      </c>
    </row>
    <row r="30" spans="1:13" x14ac:dyDescent="0.3">
      <c r="C30" t="str">
        <f t="shared" ref="C30:C45" si="6">A3</f>
        <v>félsertés</v>
      </c>
      <c r="D30">
        <f>D3-H3</f>
        <v>89</v>
      </c>
      <c r="E30">
        <f>E3-I3</f>
        <v>0</v>
      </c>
      <c r="F30">
        <f>F3-J3</f>
        <v>2.9411589008363204</v>
      </c>
      <c r="G30">
        <f t="shared" ref="G30" si="7">G3-K3</f>
        <v>14.058169097437681</v>
      </c>
      <c r="H30">
        <f>H3-D3</f>
        <v>-89</v>
      </c>
      <c r="I30">
        <f t="shared" ref="I30:J30" si="8">I3-E3</f>
        <v>0</v>
      </c>
      <c r="J30">
        <f t="shared" si="8"/>
        <v>-2.9411589008363204</v>
      </c>
      <c r="K30">
        <f>K3-G3</f>
        <v>-14.058169097437681</v>
      </c>
      <c r="L30">
        <f>(M3+100)*1000</f>
        <v>99780</v>
      </c>
    </row>
    <row r="31" spans="1:13" x14ac:dyDescent="0.3">
      <c r="C31" t="str">
        <f t="shared" si="6"/>
        <v>marhahús</v>
      </c>
      <c r="D31">
        <f t="shared" ref="D31:G46" si="9">D4-H4</f>
        <v>34</v>
      </c>
      <c r="E31">
        <f t="shared" si="9"/>
        <v>-23</v>
      </c>
      <c r="F31">
        <f t="shared" si="9"/>
        <v>-17.448181818181819</v>
      </c>
      <c r="G31">
        <f t="shared" si="9"/>
        <v>9.8423344268587698</v>
      </c>
      <c r="H31">
        <f t="shared" ref="H31:K46" si="10">H4-D4</f>
        <v>-34</v>
      </c>
      <c r="I31">
        <f t="shared" si="10"/>
        <v>23</v>
      </c>
      <c r="J31">
        <f t="shared" si="10"/>
        <v>17.448181818181819</v>
      </c>
      <c r="K31">
        <f t="shared" si="10"/>
        <v>-9.8423344268587698</v>
      </c>
      <c r="L31">
        <f t="shared" ref="L31:L46" si="11">(M4+100)*1000</f>
        <v>99780</v>
      </c>
    </row>
    <row r="32" spans="1:13" x14ac:dyDescent="0.3">
      <c r="C32" t="str">
        <f t="shared" si="6"/>
        <v>lakás</v>
      </c>
      <c r="D32">
        <f t="shared" si="9"/>
        <v>-10</v>
      </c>
      <c r="E32">
        <f t="shared" si="9"/>
        <v>-19</v>
      </c>
      <c r="F32">
        <f t="shared" si="9"/>
        <v>-21.659090909090907</v>
      </c>
      <c r="G32">
        <f t="shared" si="9"/>
        <v>1.1071305940744871</v>
      </c>
      <c r="H32">
        <f t="shared" si="10"/>
        <v>10</v>
      </c>
      <c r="I32">
        <f t="shared" si="10"/>
        <v>19</v>
      </c>
      <c r="J32">
        <f t="shared" si="10"/>
        <v>21.659090909090907</v>
      </c>
      <c r="K32">
        <f t="shared" si="10"/>
        <v>-1.1071305940744871</v>
      </c>
      <c r="L32">
        <f t="shared" si="11"/>
        <v>99780</v>
      </c>
    </row>
    <row r="33" spans="3:12" x14ac:dyDescent="0.3">
      <c r="C33" t="str">
        <f t="shared" si="6"/>
        <v>sertéshús</v>
      </c>
      <c r="D33">
        <f t="shared" si="9"/>
        <v>84</v>
      </c>
      <c r="E33">
        <f t="shared" si="9"/>
        <v>-3</v>
      </c>
      <c r="F33">
        <f t="shared" si="9"/>
        <v>1.3560606060606064</v>
      </c>
      <c r="G33">
        <f t="shared" si="9"/>
        <v>14.749626408916072</v>
      </c>
      <c r="H33">
        <f t="shared" si="10"/>
        <v>-84</v>
      </c>
      <c r="I33">
        <f t="shared" si="10"/>
        <v>3</v>
      </c>
      <c r="J33">
        <f t="shared" si="10"/>
        <v>-1.3560606060606064</v>
      </c>
      <c r="K33">
        <f t="shared" si="10"/>
        <v>-14.749626408916072</v>
      </c>
      <c r="L33">
        <f t="shared" si="11"/>
        <v>99780</v>
      </c>
    </row>
    <row r="34" spans="3:12" x14ac:dyDescent="0.3">
      <c r="C34" t="str">
        <f t="shared" si="6"/>
        <v>internet</v>
      </c>
      <c r="D34">
        <f t="shared" si="9"/>
        <v>74</v>
      </c>
      <c r="E34">
        <f t="shared" si="9"/>
        <v>8</v>
      </c>
      <c r="F34">
        <f t="shared" si="9"/>
        <v>29.318488529014846</v>
      </c>
      <c r="G34">
        <f t="shared" si="9"/>
        <v>14.868040041663544</v>
      </c>
      <c r="H34">
        <f t="shared" si="10"/>
        <v>-74</v>
      </c>
      <c r="I34">
        <f t="shared" si="10"/>
        <v>-8</v>
      </c>
      <c r="J34">
        <f t="shared" si="10"/>
        <v>-29.318488529014846</v>
      </c>
      <c r="K34">
        <f t="shared" si="10"/>
        <v>-14.868040041663544</v>
      </c>
      <c r="L34">
        <f t="shared" si="11"/>
        <v>99910</v>
      </c>
    </row>
    <row r="35" spans="3:12" x14ac:dyDescent="0.3">
      <c r="C35" t="str">
        <f t="shared" si="6"/>
        <v>baromfi</v>
      </c>
      <c r="D35">
        <f t="shared" si="9"/>
        <v>45</v>
      </c>
      <c r="E35">
        <f t="shared" si="9"/>
        <v>-20</v>
      </c>
      <c r="F35">
        <f t="shared" si="9"/>
        <v>-9.7398785425101231</v>
      </c>
      <c r="G35">
        <f t="shared" si="9"/>
        <v>5.6637649042944922</v>
      </c>
      <c r="H35">
        <f t="shared" si="10"/>
        <v>-45</v>
      </c>
      <c r="I35">
        <f t="shared" si="10"/>
        <v>20</v>
      </c>
      <c r="J35">
        <f t="shared" si="10"/>
        <v>9.7398785425101231</v>
      </c>
      <c r="K35">
        <f t="shared" si="10"/>
        <v>-5.6637649042944922</v>
      </c>
      <c r="L35">
        <f t="shared" si="11"/>
        <v>99780</v>
      </c>
    </row>
    <row r="36" spans="3:12" x14ac:dyDescent="0.3">
      <c r="C36" t="str">
        <f t="shared" si="6"/>
        <v>tej</v>
      </c>
      <c r="D36">
        <f t="shared" si="9"/>
        <v>-38</v>
      </c>
      <c r="E36">
        <f t="shared" si="9"/>
        <v>-49</v>
      </c>
      <c r="F36">
        <f t="shared" si="9"/>
        <v>-26.374493927125506</v>
      </c>
      <c r="G36">
        <f t="shared" si="9"/>
        <v>2.4178679063493114</v>
      </c>
      <c r="H36">
        <f t="shared" si="10"/>
        <v>38</v>
      </c>
      <c r="I36">
        <f t="shared" si="10"/>
        <v>49</v>
      </c>
      <c r="J36">
        <f t="shared" si="10"/>
        <v>26.374493927125506</v>
      </c>
      <c r="K36">
        <f t="shared" si="10"/>
        <v>-2.4178679063493114</v>
      </c>
      <c r="L36">
        <f t="shared" si="11"/>
        <v>99870</v>
      </c>
    </row>
    <row r="37" spans="3:12" x14ac:dyDescent="0.3">
      <c r="C37" t="str">
        <f t="shared" si="6"/>
        <v>étterem</v>
      </c>
      <c r="D37">
        <f t="shared" si="9"/>
        <v>-41</v>
      </c>
      <c r="E37">
        <f t="shared" si="9"/>
        <v>-12</v>
      </c>
      <c r="F37">
        <f t="shared" si="9"/>
        <v>-29.734480431848851</v>
      </c>
      <c r="G37">
        <f t="shared" si="9"/>
        <v>-4.7154403683592996</v>
      </c>
      <c r="H37">
        <f t="shared" si="10"/>
        <v>41</v>
      </c>
      <c r="I37">
        <f t="shared" si="10"/>
        <v>12</v>
      </c>
      <c r="J37">
        <f t="shared" si="10"/>
        <v>29.734480431848851</v>
      </c>
      <c r="K37">
        <f t="shared" si="10"/>
        <v>4.7154403683592996</v>
      </c>
      <c r="L37">
        <f t="shared" si="11"/>
        <v>99910</v>
      </c>
    </row>
    <row r="38" spans="3:12" x14ac:dyDescent="0.3">
      <c r="C38" t="str">
        <f t="shared" si="6"/>
        <v>braille</v>
      </c>
      <c r="D38">
        <f t="shared" si="9"/>
        <v>99</v>
      </c>
      <c r="E38">
        <f t="shared" si="9"/>
        <v>0</v>
      </c>
      <c r="F38">
        <f t="shared" si="9"/>
        <v>0.62202380952380953</v>
      </c>
      <c r="G38">
        <f t="shared" si="9"/>
        <v>7.4591252060425672</v>
      </c>
      <c r="H38">
        <f t="shared" si="10"/>
        <v>-99</v>
      </c>
      <c r="I38">
        <f t="shared" si="10"/>
        <v>0</v>
      </c>
      <c r="J38">
        <f t="shared" si="10"/>
        <v>-0.62202380952380953</v>
      </c>
      <c r="K38">
        <f t="shared" si="10"/>
        <v>-7.4591252060425672</v>
      </c>
      <c r="L38">
        <f t="shared" si="11"/>
        <v>99780</v>
      </c>
    </row>
    <row r="39" spans="3:12" x14ac:dyDescent="0.3">
      <c r="C39" t="str">
        <f t="shared" si="6"/>
        <v>étterem</v>
      </c>
      <c r="D39">
        <f t="shared" si="9"/>
        <v>-34</v>
      </c>
      <c r="E39">
        <f t="shared" si="9"/>
        <v>-12</v>
      </c>
      <c r="F39">
        <f t="shared" si="9"/>
        <v>-29.30952380952381</v>
      </c>
      <c r="G39">
        <f t="shared" si="9"/>
        <v>-3.9179245050777265</v>
      </c>
      <c r="H39">
        <f t="shared" si="10"/>
        <v>34</v>
      </c>
      <c r="I39">
        <f t="shared" si="10"/>
        <v>12</v>
      </c>
      <c r="J39">
        <f t="shared" si="10"/>
        <v>29.30952380952381</v>
      </c>
      <c r="K39">
        <f t="shared" si="10"/>
        <v>3.9179245050777265</v>
      </c>
      <c r="L39">
        <f t="shared" si="11"/>
        <v>99870</v>
      </c>
    </row>
    <row r="40" spans="3:12" x14ac:dyDescent="0.3">
      <c r="C40" t="str">
        <f t="shared" si="6"/>
        <v>hal</v>
      </c>
      <c r="D40">
        <f t="shared" si="9"/>
        <v>42</v>
      </c>
      <c r="E40">
        <f t="shared" si="9"/>
        <v>-13</v>
      </c>
      <c r="F40">
        <f t="shared" si="9"/>
        <v>-0.390625</v>
      </c>
      <c r="G40">
        <f t="shared" si="9"/>
        <v>8.6868602927701861</v>
      </c>
      <c r="H40">
        <f t="shared" si="10"/>
        <v>-42</v>
      </c>
      <c r="I40">
        <f t="shared" si="10"/>
        <v>13</v>
      </c>
      <c r="J40">
        <f t="shared" si="10"/>
        <v>0.390625</v>
      </c>
      <c r="K40">
        <f t="shared" si="10"/>
        <v>-8.6868602927701861</v>
      </c>
      <c r="L40">
        <f t="shared" si="11"/>
        <v>99780</v>
      </c>
    </row>
    <row r="41" spans="3:12" x14ac:dyDescent="0.3">
      <c r="C41" t="str">
        <f t="shared" si="6"/>
        <v>belsőség</v>
      </c>
      <c r="D41">
        <f t="shared" si="9"/>
        <v>93</v>
      </c>
      <c r="E41">
        <f t="shared" si="9"/>
        <v>0</v>
      </c>
      <c r="F41">
        <f t="shared" si="9"/>
        <v>3.1971726190476186</v>
      </c>
      <c r="G41">
        <f t="shared" si="9"/>
        <v>11.852968579642589</v>
      </c>
      <c r="H41">
        <f t="shared" si="10"/>
        <v>-93</v>
      </c>
      <c r="I41">
        <f t="shared" si="10"/>
        <v>0</v>
      </c>
      <c r="J41">
        <f t="shared" si="10"/>
        <v>-3.1971726190476186</v>
      </c>
      <c r="K41">
        <f t="shared" si="10"/>
        <v>-11.852968579642589</v>
      </c>
      <c r="L41">
        <f t="shared" si="11"/>
        <v>99780</v>
      </c>
    </row>
    <row r="42" spans="3:12" x14ac:dyDescent="0.3">
      <c r="C42" t="str">
        <f t="shared" si="6"/>
        <v>tej</v>
      </c>
      <c r="D42">
        <f t="shared" si="9"/>
        <v>-27</v>
      </c>
      <c r="E42">
        <f t="shared" si="9"/>
        <v>-50</v>
      </c>
      <c r="F42">
        <f t="shared" si="9"/>
        <v>-27.208547008547001</v>
      </c>
      <c r="G42">
        <f t="shared" si="9"/>
        <v>2.8843140081679106</v>
      </c>
      <c r="H42">
        <f t="shared" si="10"/>
        <v>27</v>
      </c>
      <c r="I42">
        <f t="shared" si="10"/>
        <v>50</v>
      </c>
      <c r="J42">
        <f t="shared" si="10"/>
        <v>27.208547008547001</v>
      </c>
      <c r="K42">
        <f t="shared" si="10"/>
        <v>-2.8843140081679106</v>
      </c>
      <c r="L42">
        <f t="shared" si="11"/>
        <v>99870</v>
      </c>
    </row>
    <row r="43" spans="3:12" x14ac:dyDescent="0.3">
      <c r="C43" t="str">
        <f t="shared" si="6"/>
        <v>szállás(hely)</v>
      </c>
      <c r="D43">
        <f t="shared" si="9"/>
        <v>77</v>
      </c>
      <c r="E43">
        <f t="shared" si="9"/>
        <v>-4</v>
      </c>
      <c r="F43">
        <f t="shared" si="9"/>
        <v>6.9726495726495745</v>
      </c>
      <c r="G43">
        <f t="shared" si="9"/>
        <v>13.101298203925031</v>
      </c>
      <c r="H43">
        <f t="shared" si="10"/>
        <v>-77</v>
      </c>
      <c r="I43">
        <f t="shared" si="10"/>
        <v>4</v>
      </c>
      <c r="J43">
        <f t="shared" si="10"/>
        <v>-6.9726495726495745</v>
      </c>
      <c r="K43">
        <f t="shared" si="10"/>
        <v>-13.101298203925031</v>
      </c>
      <c r="L43">
        <f t="shared" si="11"/>
        <v>99870</v>
      </c>
    </row>
    <row r="44" spans="3:12" x14ac:dyDescent="0.3">
      <c r="C44" t="str">
        <f t="shared" si="6"/>
        <v>tojás</v>
      </c>
      <c r="D44">
        <f t="shared" si="9"/>
        <v>-13</v>
      </c>
      <c r="E44">
        <f t="shared" si="9"/>
        <v>-24</v>
      </c>
      <c r="F44">
        <f t="shared" si="9"/>
        <v>-18.058704453441297</v>
      </c>
      <c r="G44">
        <f t="shared" si="9"/>
        <v>-2.3149497093980074</v>
      </c>
      <c r="H44">
        <f t="shared" si="10"/>
        <v>13</v>
      </c>
      <c r="I44">
        <f t="shared" si="10"/>
        <v>24</v>
      </c>
      <c r="J44">
        <f t="shared" si="10"/>
        <v>18.058704453441297</v>
      </c>
      <c r="K44">
        <f t="shared" si="10"/>
        <v>2.3149497093980074</v>
      </c>
      <c r="L44">
        <f t="shared" si="11"/>
        <v>99780</v>
      </c>
    </row>
    <row r="45" spans="3:12" x14ac:dyDescent="0.3">
      <c r="C45" t="str">
        <f t="shared" si="6"/>
        <v>alkoholmentes</v>
      </c>
      <c r="D45">
        <f>D18-H18</f>
        <v>78</v>
      </c>
      <c r="E45">
        <f t="shared" si="9"/>
        <v>-4</v>
      </c>
      <c r="F45">
        <f t="shared" si="9"/>
        <v>-2.4285714285714288</v>
      </c>
      <c r="G45">
        <f t="shared" si="9"/>
        <v>6.2687969220349551</v>
      </c>
      <c r="H45">
        <f t="shared" si="10"/>
        <v>-78</v>
      </c>
      <c r="I45">
        <f t="shared" si="10"/>
        <v>4</v>
      </c>
      <c r="J45">
        <f t="shared" si="10"/>
        <v>2.4285714285714288</v>
      </c>
      <c r="K45">
        <f t="shared" si="10"/>
        <v>-6.2687969220349551</v>
      </c>
      <c r="L45">
        <f t="shared" si="11"/>
        <v>99870</v>
      </c>
    </row>
    <row r="46" spans="3:12" x14ac:dyDescent="0.3">
      <c r="C46" s="43" t="s">
        <v>271</v>
      </c>
      <c r="D46" s="43">
        <f t="shared" ref="D46:G47" si="12">D19-H19</f>
        <v>-15</v>
      </c>
      <c r="E46" s="43">
        <f t="shared" si="9"/>
        <v>-40</v>
      </c>
      <c r="F46" s="43">
        <f t="shared" si="9"/>
        <v>-27.167341430499327</v>
      </c>
      <c r="G46" s="43">
        <f t="shared" si="9"/>
        <v>-0.65039175931937443</v>
      </c>
      <c r="H46" s="43">
        <f t="shared" si="10"/>
        <v>15</v>
      </c>
      <c r="I46" s="43">
        <f t="shared" si="10"/>
        <v>40</v>
      </c>
      <c r="J46" s="43">
        <f t="shared" si="10"/>
        <v>27.167341430499327</v>
      </c>
      <c r="K46" s="43">
        <f t="shared" si="10"/>
        <v>0.65039175931937443</v>
      </c>
      <c r="L46" s="43">
        <f t="shared" si="11"/>
        <v>100000</v>
      </c>
    </row>
    <row r="47" spans="3:12" x14ac:dyDescent="0.3">
      <c r="C47" s="43" t="s">
        <v>272</v>
      </c>
      <c r="D47" s="43">
        <f t="shared" si="12"/>
        <v>-37</v>
      </c>
      <c r="E47" s="43">
        <f t="shared" si="12"/>
        <v>-30</v>
      </c>
      <c r="F47" s="43">
        <f t="shared" si="12"/>
        <v>-23.252024291497975</v>
      </c>
      <c r="G47" s="43">
        <f t="shared" si="12"/>
        <v>0.53930890134070708</v>
      </c>
      <c r="H47" s="43">
        <f t="shared" ref="H47:K47" si="13">H20-D20</f>
        <v>37</v>
      </c>
      <c r="I47" s="43">
        <f t="shared" si="13"/>
        <v>30</v>
      </c>
      <c r="J47" s="43">
        <f t="shared" si="13"/>
        <v>23.252024291497975</v>
      </c>
      <c r="K47" s="43">
        <f t="shared" si="13"/>
        <v>-0.53930890134070708</v>
      </c>
      <c r="L47" s="43">
        <f t="shared" ref="L47" si="14">(M22+100)*1000</f>
        <v>100000</v>
      </c>
    </row>
    <row r="50" spans="3:12" x14ac:dyDescent="0.3">
      <c r="C50" t="str">
        <f>C30</f>
        <v>félsertés</v>
      </c>
      <c r="D50">
        <f>RANK(D30,D$30:D$47,0)</f>
        <v>3</v>
      </c>
      <c r="E50">
        <f>RANK(E30,E$30:E$47,0)</f>
        <v>2</v>
      </c>
      <c r="F50">
        <f>RANK(F30,F$30:F$47,0)</f>
        <v>4</v>
      </c>
      <c r="G50">
        <f>RANK(G30,G$30:G$47,0)</f>
        <v>3</v>
      </c>
      <c r="H50">
        <f>RANK(H30,H$30:H$47,0)</f>
        <v>16</v>
      </c>
      <c r="I50">
        <f>RANK(I30,I$30:I$47,0)</f>
        <v>15</v>
      </c>
      <c r="J50">
        <f>RANK(J30,J$30:J$47,0)</f>
        <v>15</v>
      </c>
      <c r="K50">
        <f>RANK(K30,K$30:K$47,0)</f>
        <v>16</v>
      </c>
      <c r="L50">
        <f>L30</f>
        <v>99780</v>
      </c>
    </row>
    <row r="51" spans="3:12" x14ac:dyDescent="0.3">
      <c r="C51" t="str">
        <f t="shared" ref="C51:C67" si="15">C31</f>
        <v>marhahús</v>
      </c>
      <c r="D51">
        <f t="shared" ref="D51:K67" si="16">RANK(D31,D$30:D$47,0)</f>
        <v>10</v>
      </c>
      <c r="E51">
        <f t="shared" si="16"/>
        <v>13</v>
      </c>
      <c r="F51">
        <f t="shared" si="16"/>
        <v>10</v>
      </c>
      <c r="G51">
        <f t="shared" si="16"/>
        <v>6</v>
      </c>
      <c r="H51">
        <f t="shared" si="16"/>
        <v>9</v>
      </c>
      <c r="I51">
        <f t="shared" si="16"/>
        <v>6</v>
      </c>
      <c r="J51">
        <f t="shared" si="16"/>
        <v>9</v>
      </c>
      <c r="K51">
        <f t="shared" si="16"/>
        <v>13</v>
      </c>
      <c r="L51">
        <f t="shared" ref="L51:L67" si="17">L31</f>
        <v>99780</v>
      </c>
    </row>
    <row r="52" spans="3:12" x14ac:dyDescent="0.3">
      <c r="C52" t="str">
        <f t="shared" si="15"/>
        <v>lakás</v>
      </c>
      <c r="D52">
        <f t="shared" si="16"/>
        <v>11</v>
      </c>
      <c r="E52">
        <f t="shared" si="16"/>
        <v>11</v>
      </c>
      <c r="F52">
        <f t="shared" si="16"/>
        <v>12</v>
      </c>
      <c r="G52">
        <f t="shared" si="16"/>
        <v>13</v>
      </c>
      <c r="H52">
        <f t="shared" si="16"/>
        <v>8</v>
      </c>
      <c r="I52">
        <f t="shared" si="16"/>
        <v>8</v>
      </c>
      <c r="J52">
        <f t="shared" si="16"/>
        <v>7</v>
      </c>
      <c r="K52">
        <f t="shared" si="16"/>
        <v>6</v>
      </c>
      <c r="L52">
        <f t="shared" si="17"/>
        <v>99780</v>
      </c>
    </row>
    <row r="53" spans="3:12" x14ac:dyDescent="0.3">
      <c r="C53" t="str">
        <f t="shared" si="15"/>
        <v>sertéshús</v>
      </c>
      <c r="D53">
        <f t="shared" si="16"/>
        <v>4</v>
      </c>
      <c r="E53">
        <f t="shared" si="16"/>
        <v>5</v>
      </c>
      <c r="F53">
        <f t="shared" si="16"/>
        <v>5</v>
      </c>
      <c r="G53">
        <f t="shared" si="16"/>
        <v>2</v>
      </c>
      <c r="H53">
        <f t="shared" si="16"/>
        <v>15</v>
      </c>
      <c r="I53">
        <f t="shared" si="16"/>
        <v>14</v>
      </c>
      <c r="J53">
        <f t="shared" si="16"/>
        <v>14</v>
      </c>
      <c r="K53">
        <f t="shared" si="16"/>
        <v>17</v>
      </c>
      <c r="L53">
        <f t="shared" si="17"/>
        <v>99780</v>
      </c>
    </row>
    <row r="54" spans="3:12" x14ac:dyDescent="0.3">
      <c r="C54" t="str">
        <f t="shared" si="15"/>
        <v>internet</v>
      </c>
      <c r="D54">
        <f t="shared" si="16"/>
        <v>7</v>
      </c>
      <c r="E54">
        <f t="shared" si="16"/>
        <v>1</v>
      </c>
      <c r="F54">
        <f t="shared" si="16"/>
        <v>1</v>
      </c>
      <c r="G54">
        <f t="shared" si="16"/>
        <v>1</v>
      </c>
      <c r="H54">
        <f t="shared" si="16"/>
        <v>12</v>
      </c>
      <c r="I54">
        <f t="shared" si="16"/>
        <v>18</v>
      </c>
      <c r="J54">
        <f t="shared" si="16"/>
        <v>18</v>
      </c>
      <c r="K54">
        <f t="shared" si="16"/>
        <v>18</v>
      </c>
      <c r="L54">
        <f t="shared" si="17"/>
        <v>99910</v>
      </c>
    </row>
    <row r="55" spans="3:12" x14ac:dyDescent="0.3">
      <c r="C55" t="str">
        <f t="shared" si="15"/>
        <v>baromfi</v>
      </c>
      <c r="D55">
        <f t="shared" si="16"/>
        <v>8</v>
      </c>
      <c r="E55">
        <f t="shared" si="16"/>
        <v>12</v>
      </c>
      <c r="F55">
        <f t="shared" si="16"/>
        <v>9</v>
      </c>
      <c r="G55">
        <f t="shared" si="16"/>
        <v>10</v>
      </c>
      <c r="H55">
        <f t="shared" si="16"/>
        <v>11</v>
      </c>
      <c r="I55">
        <f t="shared" si="16"/>
        <v>7</v>
      </c>
      <c r="J55">
        <f t="shared" si="16"/>
        <v>10</v>
      </c>
      <c r="K55">
        <f t="shared" si="16"/>
        <v>9</v>
      </c>
      <c r="L55">
        <f t="shared" si="17"/>
        <v>99780</v>
      </c>
    </row>
    <row r="56" spans="3:12" x14ac:dyDescent="0.3">
      <c r="C56" t="str">
        <f t="shared" si="15"/>
        <v>tej</v>
      </c>
      <c r="D56">
        <f t="shared" si="16"/>
        <v>17</v>
      </c>
      <c r="E56">
        <f t="shared" si="16"/>
        <v>17</v>
      </c>
      <c r="F56">
        <f t="shared" si="16"/>
        <v>14</v>
      </c>
      <c r="G56">
        <f t="shared" si="16"/>
        <v>12</v>
      </c>
      <c r="H56">
        <f t="shared" si="16"/>
        <v>2</v>
      </c>
      <c r="I56">
        <f t="shared" si="16"/>
        <v>2</v>
      </c>
      <c r="J56">
        <f t="shared" si="16"/>
        <v>5</v>
      </c>
      <c r="K56">
        <f t="shared" si="16"/>
        <v>7</v>
      </c>
      <c r="L56">
        <f t="shared" si="17"/>
        <v>99870</v>
      </c>
    </row>
    <row r="57" spans="3:12" x14ac:dyDescent="0.3">
      <c r="C57" t="str">
        <f t="shared" si="15"/>
        <v>étterem</v>
      </c>
      <c r="D57">
        <f t="shared" si="16"/>
        <v>18</v>
      </c>
      <c r="E57">
        <f t="shared" si="16"/>
        <v>8</v>
      </c>
      <c r="F57">
        <f t="shared" si="16"/>
        <v>18</v>
      </c>
      <c r="G57">
        <f t="shared" si="16"/>
        <v>18</v>
      </c>
      <c r="H57">
        <f t="shared" si="16"/>
        <v>1</v>
      </c>
      <c r="I57">
        <f t="shared" si="16"/>
        <v>10</v>
      </c>
      <c r="J57">
        <f t="shared" si="16"/>
        <v>1</v>
      </c>
      <c r="K57">
        <f t="shared" si="16"/>
        <v>1</v>
      </c>
      <c r="L57">
        <f t="shared" si="17"/>
        <v>99910</v>
      </c>
    </row>
    <row r="58" spans="3:12" x14ac:dyDescent="0.3">
      <c r="C58" t="str">
        <f t="shared" si="15"/>
        <v>braille</v>
      </c>
      <c r="D58">
        <f t="shared" si="16"/>
        <v>1</v>
      </c>
      <c r="E58">
        <f t="shared" si="16"/>
        <v>2</v>
      </c>
      <c r="F58">
        <f t="shared" si="16"/>
        <v>6</v>
      </c>
      <c r="G58">
        <f t="shared" si="16"/>
        <v>8</v>
      </c>
      <c r="H58">
        <f t="shared" si="16"/>
        <v>18</v>
      </c>
      <c r="I58">
        <f t="shared" si="16"/>
        <v>15</v>
      </c>
      <c r="J58">
        <f t="shared" si="16"/>
        <v>13</v>
      </c>
      <c r="K58">
        <f t="shared" si="16"/>
        <v>11</v>
      </c>
      <c r="L58">
        <f t="shared" si="17"/>
        <v>99780</v>
      </c>
    </row>
    <row r="59" spans="3:12" x14ac:dyDescent="0.3">
      <c r="C59" t="str">
        <f t="shared" si="15"/>
        <v>étterem</v>
      </c>
      <c r="D59">
        <f t="shared" si="16"/>
        <v>15</v>
      </c>
      <c r="E59">
        <f t="shared" si="16"/>
        <v>8</v>
      </c>
      <c r="F59">
        <f t="shared" si="16"/>
        <v>17</v>
      </c>
      <c r="G59">
        <f t="shared" si="16"/>
        <v>17</v>
      </c>
      <c r="H59">
        <f t="shared" si="16"/>
        <v>4</v>
      </c>
      <c r="I59">
        <f t="shared" si="16"/>
        <v>10</v>
      </c>
      <c r="J59">
        <f t="shared" si="16"/>
        <v>2</v>
      </c>
      <c r="K59">
        <f t="shared" si="16"/>
        <v>2</v>
      </c>
      <c r="L59">
        <f t="shared" si="17"/>
        <v>99870</v>
      </c>
    </row>
    <row r="60" spans="3:12" x14ac:dyDescent="0.3">
      <c r="C60" t="str">
        <f t="shared" si="15"/>
        <v>hal</v>
      </c>
      <c r="D60">
        <f t="shared" si="16"/>
        <v>9</v>
      </c>
      <c r="E60">
        <f t="shared" si="16"/>
        <v>10</v>
      </c>
      <c r="F60">
        <f t="shared" si="16"/>
        <v>7</v>
      </c>
      <c r="G60">
        <f t="shared" si="16"/>
        <v>7</v>
      </c>
      <c r="H60">
        <f t="shared" si="16"/>
        <v>10</v>
      </c>
      <c r="I60">
        <f t="shared" si="16"/>
        <v>9</v>
      </c>
      <c r="J60">
        <f t="shared" si="16"/>
        <v>12</v>
      </c>
      <c r="K60">
        <f t="shared" si="16"/>
        <v>12</v>
      </c>
      <c r="L60">
        <f t="shared" si="17"/>
        <v>99780</v>
      </c>
    </row>
    <row r="61" spans="3:12" x14ac:dyDescent="0.3">
      <c r="C61" t="str">
        <f t="shared" si="15"/>
        <v>belsőség</v>
      </c>
      <c r="D61">
        <f t="shared" si="16"/>
        <v>2</v>
      </c>
      <c r="E61">
        <f t="shared" si="16"/>
        <v>2</v>
      </c>
      <c r="F61">
        <f t="shared" si="16"/>
        <v>3</v>
      </c>
      <c r="G61">
        <f t="shared" si="16"/>
        <v>5</v>
      </c>
      <c r="H61">
        <f t="shared" si="16"/>
        <v>17</v>
      </c>
      <c r="I61">
        <f t="shared" si="16"/>
        <v>15</v>
      </c>
      <c r="J61">
        <f t="shared" si="16"/>
        <v>16</v>
      </c>
      <c r="K61">
        <f t="shared" si="16"/>
        <v>14</v>
      </c>
      <c r="L61">
        <f t="shared" si="17"/>
        <v>99780</v>
      </c>
    </row>
    <row r="62" spans="3:12" x14ac:dyDescent="0.3">
      <c r="C62" t="str">
        <f t="shared" si="15"/>
        <v>tej</v>
      </c>
      <c r="D62">
        <f t="shared" si="16"/>
        <v>14</v>
      </c>
      <c r="E62">
        <f t="shared" si="16"/>
        <v>18</v>
      </c>
      <c r="F62">
        <f t="shared" si="16"/>
        <v>16</v>
      </c>
      <c r="G62">
        <f t="shared" si="16"/>
        <v>11</v>
      </c>
      <c r="H62">
        <f t="shared" si="16"/>
        <v>5</v>
      </c>
      <c r="I62">
        <f t="shared" si="16"/>
        <v>1</v>
      </c>
      <c r="J62">
        <f t="shared" si="16"/>
        <v>3</v>
      </c>
      <c r="K62">
        <f t="shared" si="16"/>
        <v>8</v>
      </c>
      <c r="L62">
        <f t="shared" si="17"/>
        <v>99870</v>
      </c>
    </row>
    <row r="63" spans="3:12" x14ac:dyDescent="0.3">
      <c r="C63" t="str">
        <f t="shared" si="15"/>
        <v>szállás(hely)</v>
      </c>
      <c r="D63">
        <f t="shared" si="16"/>
        <v>6</v>
      </c>
      <c r="E63">
        <f t="shared" si="16"/>
        <v>6</v>
      </c>
      <c r="F63">
        <f t="shared" si="16"/>
        <v>2</v>
      </c>
      <c r="G63">
        <f t="shared" si="16"/>
        <v>4</v>
      </c>
      <c r="H63">
        <f t="shared" si="16"/>
        <v>13</v>
      </c>
      <c r="I63">
        <f t="shared" si="16"/>
        <v>12</v>
      </c>
      <c r="J63">
        <f t="shared" si="16"/>
        <v>17</v>
      </c>
      <c r="K63">
        <f t="shared" si="16"/>
        <v>15</v>
      </c>
      <c r="L63">
        <f t="shared" si="17"/>
        <v>99870</v>
      </c>
    </row>
    <row r="64" spans="3:12" x14ac:dyDescent="0.3">
      <c r="C64" t="str">
        <f t="shared" si="15"/>
        <v>tojás</v>
      </c>
      <c r="D64">
        <f t="shared" si="16"/>
        <v>12</v>
      </c>
      <c r="E64">
        <f t="shared" si="16"/>
        <v>14</v>
      </c>
      <c r="F64">
        <f t="shared" si="16"/>
        <v>11</v>
      </c>
      <c r="G64">
        <f t="shared" si="16"/>
        <v>16</v>
      </c>
      <c r="H64">
        <f t="shared" si="16"/>
        <v>7</v>
      </c>
      <c r="I64">
        <f t="shared" si="16"/>
        <v>5</v>
      </c>
      <c r="J64">
        <f t="shared" si="16"/>
        <v>8</v>
      </c>
      <c r="K64">
        <f t="shared" si="16"/>
        <v>3</v>
      </c>
      <c r="L64">
        <f t="shared" si="17"/>
        <v>99780</v>
      </c>
    </row>
    <row r="65" spans="3:14" x14ac:dyDescent="0.3">
      <c r="C65" t="str">
        <f t="shared" si="15"/>
        <v>alkoholmentes</v>
      </c>
      <c r="D65">
        <f t="shared" si="16"/>
        <v>5</v>
      </c>
      <c r="E65">
        <f t="shared" si="16"/>
        <v>6</v>
      </c>
      <c r="F65">
        <f t="shared" si="16"/>
        <v>8</v>
      </c>
      <c r="G65">
        <f t="shared" si="16"/>
        <v>9</v>
      </c>
      <c r="H65">
        <f t="shared" si="16"/>
        <v>14</v>
      </c>
      <c r="I65">
        <f t="shared" si="16"/>
        <v>12</v>
      </c>
      <c r="J65">
        <f t="shared" si="16"/>
        <v>11</v>
      </c>
      <c r="K65">
        <f t="shared" si="16"/>
        <v>10</v>
      </c>
      <c r="L65">
        <f t="shared" si="17"/>
        <v>99870</v>
      </c>
    </row>
    <row r="66" spans="3:14" x14ac:dyDescent="0.3">
      <c r="C66" s="43" t="str">
        <f t="shared" si="15"/>
        <v>GYÓGYSZER</v>
      </c>
      <c r="D66" s="43">
        <f t="shared" si="16"/>
        <v>13</v>
      </c>
      <c r="E66" s="43">
        <f t="shared" si="16"/>
        <v>16</v>
      </c>
      <c r="F66" s="43">
        <f t="shared" si="16"/>
        <v>15</v>
      </c>
      <c r="G66" s="43">
        <f t="shared" si="16"/>
        <v>15</v>
      </c>
      <c r="H66" s="43">
        <f t="shared" si="16"/>
        <v>6</v>
      </c>
      <c r="I66" s="43">
        <f t="shared" si="16"/>
        <v>3</v>
      </c>
      <c r="J66" s="43">
        <f t="shared" si="16"/>
        <v>4</v>
      </c>
      <c r="K66" s="43">
        <f t="shared" si="16"/>
        <v>4</v>
      </c>
      <c r="L66" s="43">
        <f t="shared" si="17"/>
        <v>100000</v>
      </c>
    </row>
    <row r="67" spans="3:14" x14ac:dyDescent="0.3">
      <c r="C67" s="43" t="str">
        <f t="shared" si="15"/>
        <v>RUHA</v>
      </c>
      <c r="D67" s="43">
        <f t="shared" si="16"/>
        <v>16</v>
      </c>
      <c r="E67" s="43">
        <f t="shared" si="16"/>
        <v>15</v>
      </c>
      <c r="F67" s="43">
        <f t="shared" si="16"/>
        <v>13</v>
      </c>
      <c r="G67" s="43">
        <f t="shared" si="16"/>
        <v>14</v>
      </c>
      <c r="H67" s="43">
        <f t="shared" si="16"/>
        <v>3</v>
      </c>
      <c r="I67" s="43">
        <f t="shared" si="16"/>
        <v>4</v>
      </c>
      <c r="J67" s="43">
        <f t="shared" si="16"/>
        <v>6</v>
      </c>
      <c r="K67" s="43">
        <f t="shared" si="16"/>
        <v>5</v>
      </c>
      <c r="L67" s="43">
        <f t="shared" si="17"/>
        <v>100000</v>
      </c>
    </row>
    <row r="73" spans="3:14" ht="18" x14ac:dyDescent="0.3">
      <c r="C73" s="25"/>
    </row>
    <row r="74" spans="3:14" x14ac:dyDescent="0.3">
      <c r="C74" s="26"/>
    </row>
    <row r="76" spans="3:14" ht="18" x14ac:dyDescent="0.3">
      <c r="C76" s="27" t="s">
        <v>274</v>
      </c>
      <c r="D76" s="28">
        <v>7094614</v>
      </c>
      <c r="E76" s="27" t="s">
        <v>275</v>
      </c>
      <c r="F76" s="28">
        <v>18</v>
      </c>
      <c r="G76" s="27" t="s">
        <v>276</v>
      </c>
      <c r="H76" s="28">
        <v>8</v>
      </c>
      <c r="I76" s="27" t="s">
        <v>277</v>
      </c>
      <c r="J76" s="28">
        <v>18</v>
      </c>
      <c r="K76" s="27" t="s">
        <v>278</v>
      </c>
      <c r="L76" s="28">
        <v>0</v>
      </c>
      <c r="M76" s="27" t="s">
        <v>279</v>
      </c>
      <c r="N76" s="28" t="s">
        <v>352</v>
      </c>
    </row>
    <row r="77" spans="3:14" ht="18.600000000000001" thickBot="1" x14ac:dyDescent="0.35">
      <c r="C77" s="25"/>
    </row>
    <row r="78" spans="3:14" ht="15" thickBot="1" x14ac:dyDescent="0.35">
      <c r="C78" s="29" t="s">
        <v>281</v>
      </c>
      <c r="D78" s="29" t="s">
        <v>282</v>
      </c>
      <c r="E78" s="29" t="s">
        <v>283</v>
      </c>
      <c r="F78" s="29" t="s">
        <v>284</v>
      </c>
      <c r="G78" s="29" t="s">
        <v>285</v>
      </c>
      <c r="H78" s="29" t="s">
        <v>286</v>
      </c>
      <c r="I78" s="29" t="s">
        <v>287</v>
      </c>
      <c r="J78" s="29" t="s">
        <v>288</v>
      </c>
      <c r="K78" s="29" t="s">
        <v>289</v>
      </c>
      <c r="L78" s="29" t="s">
        <v>290</v>
      </c>
    </row>
    <row r="79" spans="3:14" ht="15" thickBot="1" x14ac:dyDescent="0.35">
      <c r="C79" s="29" t="s">
        <v>291</v>
      </c>
      <c r="D79" s="30">
        <v>3</v>
      </c>
      <c r="E79" s="30">
        <v>2</v>
      </c>
      <c r="F79" s="30">
        <v>4</v>
      </c>
      <c r="G79" s="30">
        <v>3</v>
      </c>
      <c r="H79" s="30">
        <v>16</v>
      </c>
      <c r="I79" s="30">
        <v>15</v>
      </c>
      <c r="J79" s="30">
        <v>15</v>
      </c>
      <c r="K79" s="30">
        <v>16</v>
      </c>
      <c r="L79" s="30">
        <v>99780</v>
      </c>
    </row>
    <row r="80" spans="3:14" ht="15" thickBot="1" x14ac:dyDescent="0.35">
      <c r="C80" s="29" t="s">
        <v>292</v>
      </c>
      <c r="D80" s="30">
        <v>10</v>
      </c>
      <c r="E80" s="30">
        <v>13</v>
      </c>
      <c r="F80" s="30">
        <v>10</v>
      </c>
      <c r="G80" s="30">
        <v>6</v>
      </c>
      <c r="H80" s="30">
        <v>9</v>
      </c>
      <c r="I80" s="30">
        <v>6</v>
      </c>
      <c r="J80" s="30">
        <v>9</v>
      </c>
      <c r="K80" s="30">
        <v>13</v>
      </c>
      <c r="L80" s="30">
        <v>99780</v>
      </c>
    </row>
    <row r="81" spans="3:12" ht="15" thickBot="1" x14ac:dyDescent="0.35">
      <c r="C81" s="29" t="s">
        <v>293</v>
      </c>
      <c r="D81" s="30">
        <v>11</v>
      </c>
      <c r="E81" s="30">
        <v>11</v>
      </c>
      <c r="F81" s="30">
        <v>12</v>
      </c>
      <c r="G81" s="30">
        <v>13</v>
      </c>
      <c r="H81" s="30">
        <v>8</v>
      </c>
      <c r="I81" s="30">
        <v>8</v>
      </c>
      <c r="J81" s="30">
        <v>7</v>
      </c>
      <c r="K81" s="30">
        <v>6</v>
      </c>
      <c r="L81" s="30">
        <v>99780</v>
      </c>
    </row>
    <row r="82" spans="3:12" ht="15" thickBot="1" x14ac:dyDescent="0.35">
      <c r="C82" s="29" t="s">
        <v>294</v>
      </c>
      <c r="D82" s="30">
        <v>4</v>
      </c>
      <c r="E82" s="30">
        <v>5</v>
      </c>
      <c r="F82" s="30">
        <v>5</v>
      </c>
      <c r="G82" s="30">
        <v>2</v>
      </c>
      <c r="H82" s="30">
        <v>15</v>
      </c>
      <c r="I82" s="30">
        <v>14</v>
      </c>
      <c r="J82" s="30">
        <v>14</v>
      </c>
      <c r="K82" s="30">
        <v>17</v>
      </c>
      <c r="L82" s="30">
        <v>99780</v>
      </c>
    </row>
    <row r="83" spans="3:12" ht="15" thickBot="1" x14ac:dyDescent="0.35">
      <c r="C83" s="29" t="s">
        <v>295</v>
      </c>
      <c r="D83" s="30">
        <v>7</v>
      </c>
      <c r="E83" s="30">
        <v>1</v>
      </c>
      <c r="F83" s="30">
        <v>1</v>
      </c>
      <c r="G83" s="30">
        <v>1</v>
      </c>
      <c r="H83" s="30">
        <v>12</v>
      </c>
      <c r="I83" s="30">
        <v>18</v>
      </c>
      <c r="J83" s="30">
        <v>18</v>
      </c>
      <c r="K83" s="30">
        <v>18</v>
      </c>
      <c r="L83" s="30">
        <v>99910</v>
      </c>
    </row>
    <row r="84" spans="3:12" ht="15" thickBot="1" x14ac:dyDescent="0.35">
      <c r="C84" s="29" t="s">
        <v>296</v>
      </c>
      <c r="D84" s="30">
        <v>8</v>
      </c>
      <c r="E84" s="30">
        <v>12</v>
      </c>
      <c r="F84" s="30">
        <v>9</v>
      </c>
      <c r="G84" s="30">
        <v>10</v>
      </c>
      <c r="H84" s="30">
        <v>11</v>
      </c>
      <c r="I84" s="30">
        <v>7</v>
      </c>
      <c r="J84" s="30">
        <v>10</v>
      </c>
      <c r="K84" s="30">
        <v>9</v>
      </c>
      <c r="L84" s="30">
        <v>99780</v>
      </c>
    </row>
    <row r="85" spans="3:12" ht="15" thickBot="1" x14ac:dyDescent="0.35">
      <c r="C85" s="29" t="s">
        <v>297</v>
      </c>
      <c r="D85" s="30">
        <v>17</v>
      </c>
      <c r="E85" s="30">
        <v>17</v>
      </c>
      <c r="F85" s="30">
        <v>14</v>
      </c>
      <c r="G85" s="30">
        <v>12</v>
      </c>
      <c r="H85" s="30">
        <v>2</v>
      </c>
      <c r="I85" s="30">
        <v>2</v>
      </c>
      <c r="J85" s="30">
        <v>5</v>
      </c>
      <c r="K85" s="30">
        <v>7</v>
      </c>
      <c r="L85" s="30">
        <v>99870</v>
      </c>
    </row>
    <row r="86" spans="3:12" ht="15" thickBot="1" x14ac:dyDescent="0.35">
      <c r="C86" s="29" t="s">
        <v>298</v>
      </c>
      <c r="D86" s="30">
        <v>18</v>
      </c>
      <c r="E86" s="30">
        <v>8</v>
      </c>
      <c r="F86" s="30">
        <v>18</v>
      </c>
      <c r="G86" s="30">
        <v>18</v>
      </c>
      <c r="H86" s="30">
        <v>1</v>
      </c>
      <c r="I86" s="30">
        <v>10</v>
      </c>
      <c r="J86" s="30">
        <v>1</v>
      </c>
      <c r="K86" s="30">
        <v>1</v>
      </c>
      <c r="L86" s="30">
        <v>99910</v>
      </c>
    </row>
    <row r="87" spans="3:12" ht="15" thickBot="1" x14ac:dyDescent="0.35">
      <c r="C87" s="29" t="s">
        <v>299</v>
      </c>
      <c r="D87" s="30">
        <v>1</v>
      </c>
      <c r="E87" s="30">
        <v>2</v>
      </c>
      <c r="F87" s="30">
        <v>6</v>
      </c>
      <c r="G87" s="30">
        <v>8</v>
      </c>
      <c r="H87" s="30">
        <v>18</v>
      </c>
      <c r="I87" s="30">
        <v>15</v>
      </c>
      <c r="J87" s="30">
        <v>13</v>
      </c>
      <c r="K87" s="30">
        <v>11</v>
      </c>
      <c r="L87" s="30">
        <v>99780</v>
      </c>
    </row>
    <row r="88" spans="3:12" ht="15" thickBot="1" x14ac:dyDescent="0.35">
      <c r="C88" s="29" t="s">
        <v>300</v>
      </c>
      <c r="D88" s="30">
        <v>15</v>
      </c>
      <c r="E88" s="30">
        <v>8</v>
      </c>
      <c r="F88" s="30">
        <v>17</v>
      </c>
      <c r="G88" s="30">
        <v>17</v>
      </c>
      <c r="H88" s="30">
        <v>4</v>
      </c>
      <c r="I88" s="30">
        <v>10</v>
      </c>
      <c r="J88" s="30">
        <v>2</v>
      </c>
      <c r="K88" s="30">
        <v>2</v>
      </c>
      <c r="L88" s="30">
        <v>99870</v>
      </c>
    </row>
    <row r="89" spans="3:12" ht="15" thickBot="1" x14ac:dyDescent="0.35">
      <c r="C89" s="29" t="s">
        <v>301</v>
      </c>
      <c r="D89" s="30">
        <v>9</v>
      </c>
      <c r="E89" s="30">
        <v>10</v>
      </c>
      <c r="F89" s="30">
        <v>7</v>
      </c>
      <c r="G89" s="30">
        <v>7</v>
      </c>
      <c r="H89" s="30">
        <v>10</v>
      </c>
      <c r="I89" s="30">
        <v>9</v>
      </c>
      <c r="J89" s="30">
        <v>12</v>
      </c>
      <c r="K89" s="30">
        <v>12</v>
      </c>
      <c r="L89" s="30">
        <v>99780</v>
      </c>
    </row>
    <row r="90" spans="3:12" ht="15" thickBot="1" x14ac:dyDescent="0.35">
      <c r="C90" s="29" t="s">
        <v>302</v>
      </c>
      <c r="D90" s="30">
        <v>2</v>
      </c>
      <c r="E90" s="30">
        <v>2</v>
      </c>
      <c r="F90" s="30">
        <v>3</v>
      </c>
      <c r="G90" s="30">
        <v>5</v>
      </c>
      <c r="H90" s="30">
        <v>17</v>
      </c>
      <c r="I90" s="30">
        <v>15</v>
      </c>
      <c r="J90" s="30">
        <v>16</v>
      </c>
      <c r="K90" s="30">
        <v>14</v>
      </c>
      <c r="L90" s="30">
        <v>99780</v>
      </c>
    </row>
    <row r="91" spans="3:12" ht="15" thickBot="1" x14ac:dyDescent="0.35">
      <c r="C91" s="29" t="s">
        <v>303</v>
      </c>
      <c r="D91" s="30">
        <v>14</v>
      </c>
      <c r="E91" s="30">
        <v>18</v>
      </c>
      <c r="F91" s="30">
        <v>16</v>
      </c>
      <c r="G91" s="30">
        <v>11</v>
      </c>
      <c r="H91" s="30">
        <v>5</v>
      </c>
      <c r="I91" s="30">
        <v>1</v>
      </c>
      <c r="J91" s="30">
        <v>3</v>
      </c>
      <c r="K91" s="30">
        <v>8</v>
      </c>
      <c r="L91" s="30">
        <v>99870</v>
      </c>
    </row>
    <row r="92" spans="3:12" ht="15" thickBot="1" x14ac:dyDescent="0.35">
      <c r="C92" s="29" t="s">
        <v>304</v>
      </c>
      <c r="D92" s="30">
        <v>6</v>
      </c>
      <c r="E92" s="30">
        <v>6</v>
      </c>
      <c r="F92" s="30">
        <v>2</v>
      </c>
      <c r="G92" s="30">
        <v>4</v>
      </c>
      <c r="H92" s="30">
        <v>13</v>
      </c>
      <c r="I92" s="30">
        <v>12</v>
      </c>
      <c r="J92" s="30">
        <v>17</v>
      </c>
      <c r="K92" s="30">
        <v>15</v>
      </c>
      <c r="L92" s="30">
        <v>99870</v>
      </c>
    </row>
    <row r="93" spans="3:12" ht="15" thickBot="1" x14ac:dyDescent="0.35">
      <c r="C93" s="29" t="s">
        <v>305</v>
      </c>
      <c r="D93" s="30">
        <v>12</v>
      </c>
      <c r="E93" s="30">
        <v>14</v>
      </c>
      <c r="F93" s="30">
        <v>11</v>
      </c>
      <c r="G93" s="30">
        <v>16</v>
      </c>
      <c r="H93" s="30">
        <v>7</v>
      </c>
      <c r="I93" s="30">
        <v>5</v>
      </c>
      <c r="J93" s="30">
        <v>8</v>
      </c>
      <c r="K93" s="30">
        <v>3</v>
      </c>
      <c r="L93" s="30">
        <v>99780</v>
      </c>
    </row>
    <row r="94" spans="3:12" ht="15" thickBot="1" x14ac:dyDescent="0.35">
      <c r="C94" s="29" t="s">
        <v>306</v>
      </c>
      <c r="D94" s="30">
        <v>5</v>
      </c>
      <c r="E94" s="30">
        <v>6</v>
      </c>
      <c r="F94" s="30">
        <v>8</v>
      </c>
      <c r="G94" s="30">
        <v>9</v>
      </c>
      <c r="H94" s="30">
        <v>14</v>
      </c>
      <c r="I94" s="30">
        <v>12</v>
      </c>
      <c r="J94" s="30">
        <v>11</v>
      </c>
      <c r="K94" s="30">
        <v>10</v>
      </c>
      <c r="L94" s="30">
        <v>99870</v>
      </c>
    </row>
    <row r="95" spans="3:12" ht="15" thickBot="1" x14ac:dyDescent="0.35">
      <c r="C95" s="29" t="s">
        <v>353</v>
      </c>
      <c r="D95" s="30">
        <v>13</v>
      </c>
      <c r="E95" s="30">
        <v>16</v>
      </c>
      <c r="F95" s="30">
        <v>15</v>
      </c>
      <c r="G95" s="30">
        <v>15</v>
      </c>
      <c r="H95" s="30">
        <v>6</v>
      </c>
      <c r="I95" s="30">
        <v>3</v>
      </c>
      <c r="J95" s="30">
        <v>4</v>
      </c>
      <c r="K95" s="30">
        <v>4</v>
      </c>
      <c r="L95" s="30">
        <v>100000</v>
      </c>
    </row>
    <row r="96" spans="3:12" ht="15" thickBot="1" x14ac:dyDescent="0.35">
      <c r="C96" s="29" t="s">
        <v>354</v>
      </c>
      <c r="D96" s="30">
        <v>16</v>
      </c>
      <c r="E96" s="30">
        <v>15</v>
      </c>
      <c r="F96" s="30">
        <v>13</v>
      </c>
      <c r="G96" s="30">
        <v>14</v>
      </c>
      <c r="H96" s="30">
        <v>3</v>
      </c>
      <c r="I96" s="30">
        <v>4</v>
      </c>
      <c r="J96" s="30">
        <v>6</v>
      </c>
      <c r="K96" s="30">
        <v>5</v>
      </c>
      <c r="L96" s="30">
        <v>100000</v>
      </c>
    </row>
    <row r="97" spans="3:11" ht="18.600000000000001" thickBot="1" x14ac:dyDescent="0.35">
      <c r="C97" s="25"/>
    </row>
    <row r="98" spans="3:11" ht="15" thickBot="1" x14ac:dyDescent="0.35">
      <c r="C98" s="29" t="s">
        <v>307</v>
      </c>
      <c r="D98" s="29" t="s">
        <v>282</v>
      </c>
      <c r="E98" s="29" t="s">
        <v>283</v>
      </c>
      <c r="F98" s="29" t="s">
        <v>284</v>
      </c>
      <c r="G98" s="29" t="s">
        <v>285</v>
      </c>
      <c r="H98" s="29" t="s">
        <v>286</v>
      </c>
      <c r="I98" s="29" t="s">
        <v>287</v>
      </c>
      <c r="J98" s="29" t="s">
        <v>288</v>
      </c>
      <c r="K98" s="29" t="s">
        <v>289</v>
      </c>
    </row>
    <row r="99" spans="3:11" ht="15" thickBot="1" x14ac:dyDescent="0.35">
      <c r="C99" s="29" t="s">
        <v>308</v>
      </c>
      <c r="D99" s="30" t="s">
        <v>355</v>
      </c>
      <c r="E99" s="30" t="s">
        <v>356</v>
      </c>
      <c r="F99" s="30" t="s">
        <v>357</v>
      </c>
      <c r="G99" s="30" t="s">
        <v>358</v>
      </c>
      <c r="H99" s="30" t="s">
        <v>359</v>
      </c>
      <c r="I99" s="30" t="s">
        <v>360</v>
      </c>
      <c r="J99" s="30" t="s">
        <v>356</v>
      </c>
      <c r="K99" s="30" t="s">
        <v>361</v>
      </c>
    </row>
    <row r="100" spans="3:11" ht="15" thickBot="1" x14ac:dyDescent="0.35">
      <c r="C100" s="29" t="s">
        <v>315</v>
      </c>
      <c r="D100" s="30" t="s">
        <v>362</v>
      </c>
      <c r="E100" s="30" t="s">
        <v>363</v>
      </c>
      <c r="F100" s="30" t="s">
        <v>364</v>
      </c>
      <c r="G100" s="30" t="s">
        <v>365</v>
      </c>
      <c r="H100" s="30" t="s">
        <v>366</v>
      </c>
      <c r="I100" s="30" t="s">
        <v>367</v>
      </c>
      <c r="J100" s="30" t="s">
        <v>363</v>
      </c>
      <c r="K100" s="30" t="s">
        <v>359</v>
      </c>
    </row>
    <row r="101" spans="3:11" ht="15" thickBot="1" x14ac:dyDescent="0.35">
      <c r="C101" s="29" t="s">
        <v>318</v>
      </c>
      <c r="D101" s="30" t="s">
        <v>368</v>
      </c>
      <c r="E101" s="30" t="s">
        <v>369</v>
      </c>
      <c r="F101" s="30" t="s">
        <v>370</v>
      </c>
      <c r="G101" s="30" t="s">
        <v>370</v>
      </c>
      <c r="H101" s="30" t="s">
        <v>371</v>
      </c>
      <c r="I101" s="30" t="s">
        <v>372</v>
      </c>
      <c r="J101" s="30" t="s">
        <v>369</v>
      </c>
      <c r="K101" s="30" t="s">
        <v>373</v>
      </c>
    </row>
    <row r="102" spans="3:11" ht="15" thickBot="1" x14ac:dyDescent="0.35">
      <c r="C102" s="29" t="s">
        <v>320</v>
      </c>
      <c r="D102" s="30" t="s">
        <v>374</v>
      </c>
      <c r="E102" s="30" t="s">
        <v>375</v>
      </c>
      <c r="F102" s="30" t="s">
        <v>375</v>
      </c>
      <c r="G102" s="30" t="s">
        <v>376</v>
      </c>
      <c r="H102" s="30" t="s">
        <v>377</v>
      </c>
      <c r="I102" s="30" t="s">
        <v>378</v>
      </c>
      <c r="J102" s="30" t="s">
        <v>375</v>
      </c>
      <c r="K102" s="30" t="s">
        <v>379</v>
      </c>
    </row>
    <row r="103" spans="3:11" ht="15" thickBot="1" x14ac:dyDescent="0.35">
      <c r="C103" s="29" t="s">
        <v>321</v>
      </c>
      <c r="D103" s="30" t="s">
        <v>380</v>
      </c>
      <c r="E103" s="30" t="s">
        <v>381</v>
      </c>
      <c r="F103" s="30" t="s">
        <v>381</v>
      </c>
      <c r="G103" s="30" t="s">
        <v>381</v>
      </c>
      <c r="H103" s="30" t="s">
        <v>382</v>
      </c>
      <c r="I103" s="30" t="s">
        <v>381</v>
      </c>
      <c r="J103" s="30" t="s">
        <v>381</v>
      </c>
      <c r="K103" s="30" t="s">
        <v>383</v>
      </c>
    </row>
    <row r="104" spans="3:11" ht="15" thickBot="1" x14ac:dyDescent="0.35">
      <c r="C104" s="29" t="s">
        <v>322</v>
      </c>
      <c r="D104" s="30" t="s">
        <v>384</v>
      </c>
      <c r="E104" s="30" t="s">
        <v>385</v>
      </c>
      <c r="F104" s="30" t="s">
        <v>385</v>
      </c>
      <c r="G104" s="30" t="s">
        <v>385</v>
      </c>
      <c r="H104" s="30" t="s">
        <v>386</v>
      </c>
      <c r="I104" s="30" t="s">
        <v>385</v>
      </c>
      <c r="J104" s="30" t="s">
        <v>385</v>
      </c>
      <c r="K104" s="30" t="s">
        <v>384</v>
      </c>
    </row>
    <row r="105" spans="3:11" ht="15" thickBot="1" x14ac:dyDescent="0.35">
      <c r="C105" s="29" t="s">
        <v>323</v>
      </c>
      <c r="D105" s="30" t="s">
        <v>387</v>
      </c>
      <c r="E105" s="30" t="s">
        <v>388</v>
      </c>
      <c r="F105" s="30" t="s">
        <v>388</v>
      </c>
      <c r="G105" s="30" t="s">
        <v>388</v>
      </c>
      <c r="H105" s="30" t="s">
        <v>389</v>
      </c>
      <c r="I105" s="30" t="s">
        <v>388</v>
      </c>
      <c r="J105" s="30" t="s">
        <v>388</v>
      </c>
      <c r="K105" s="30" t="s">
        <v>389</v>
      </c>
    </row>
    <row r="106" spans="3:11" ht="15" thickBot="1" x14ac:dyDescent="0.35">
      <c r="C106" s="29" t="s">
        <v>324</v>
      </c>
      <c r="D106" s="30" t="s">
        <v>390</v>
      </c>
      <c r="E106" s="30" t="s">
        <v>391</v>
      </c>
      <c r="F106" s="30" t="s">
        <v>391</v>
      </c>
      <c r="G106" s="30" t="s">
        <v>391</v>
      </c>
      <c r="H106" s="30" t="s">
        <v>392</v>
      </c>
      <c r="I106" s="30" t="s">
        <v>391</v>
      </c>
      <c r="J106" s="30" t="s">
        <v>391</v>
      </c>
      <c r="K106" s="30" t="s">
        <v>392</v>
      </c>
    </row>
    <row r="107" spans="3:11" ht="15" thickBot="1" x14ac:dyDescent="0.35">
      <c r="C107" s="29" t="s">
        <v>325</v>
      </c>
      <c r="D107" s="30" t="s">
        <v>393</v>
      </c>
      <c r="E107" s="30" t="s">
        <v>394</v>
      </c>
      <c r="F107" s="30" t="s">
        <v>394</v>
      </c>
      <c r="G107" s="30" t="s">
        <v>394</v>
      </c>
      <c r="H107" s="30" t="s">
        <v>395</v>
      </c>
      <c r="I107" s="30" t="s">
        <v>394</v>
      </c>
      <c r="J107" s="30" t="s">
        <v>394</v>
      </c>
      <c r="K107" s="30" t="s">
        <v>395</v>
      </c>
    </row>
    <row r="108" spans="3:11" ht="15" thickBot="1" x14ac:dyDescent="0.35">
      <c r="C108" s="29" t="s">
        <v>326</v>
      </c>
      <c r="D108" s="30" t="s">
        <v>396</v>
      </c>
      <c r="E108" s="30" t="s">
        <v>397</v>
      </c>
      <c r="F108" s="30" t="s">
        <v>397</v>
      </c>
      <c r="G108" s="30" t="s">
        <v>397</v>
      </c>
      <c r="H108" s="30" t="s">
        <v>398</v>
      </c>
      <c r="I108" s="30" t="s">
        <v>397</v>
      </c>
      <c r="J108" s="30" t="s">
        <v>397</v>
      </c>
      <c r="K108" s="30" t="s">
        <v>399</v>
      </c>
    </row>
    <row r="109" spans="3:11" ht="15" thickBot="1" x14ac:dyDescent="0.35">
      <c r="C109" s="29" t="s">
        <v>327</v>
      </c>
      <c r="D109" s="30" t="s">
        <v>400</v>
      </c>
      <c r="E109" s="30" t="s">
        <v>400</v>
      </c>
      <c r="F109" s="30" t="s">
        <v>400</v>
      </c>
      <c r="G109" s="30" t="s">
        <v>400</v>
      </c>
      <c r="H109" s="30" t="s">
        <v>400</v>
      </c>
      <c r="I109" s="30" t="s">
        <v>400</v>
      </c>
      <c r="J109" s="30" t="s">
        <v>400</v>
      </c>
      <c r="K109" s="30" t="s">
        <v>400</v>
      </c>
    </row>
    <row r="110" spans="3:11" ht="15" thickBot="1" x14ac:dyDescent="0.35">
      <c r="C110" s="29" t="s">
        <v>328</v>
      </c>
      <c r="D110" s="30" t="s">
        <v>401</v>
      </c>
      <c r="E110" s="30" t="s">
        <v>401</v>
      </c>
      <c r="F110" s="30" t="s">
        <v>401</v>
      </c>
      <c r="G110" s="30" t="s">
        <v>401</v>
      </c>
      <c r="H110" s="30" t="s">
        <v>401</v>
      </c>
      <c r="I110" s="30" t="s">
        <v>401</v>
      </c>
      <c r="J110" s="30" t="s">
        <v>401</v>
      </c>
      <c r="K110" s="30" t="s">
        <v>401</v>
      </c>
    </row>
    <row r="111" spans="3:11" ht="15" thickBot="1" x14ac:dyDescent="0.35">
      <c r="C111" s="29" t="s">
        <v>329</v>
      </c>
      <c r="D111" s="30" t="s">
        <v>402</v>
      </c>
      <c r="E111" s="30" t="s">
        <v>402</v>
      </c>
      <c r="F111" s="30" t="s">
        <v>402</v>
      </c>
      <c r="G111" s="30" t="s">
        <v>402</v>
      </c>
      <c r="H111" s="30" t="s">
        <v>402</v>
      </c>
      <c r="I111" s="30" t="s">
        <v>402</v>
      </c>
      <c r="J111" s="30" t="s">
        <v>402</v>
      </c>
      <c r="K111" s="30" t="s">
        <v>402</v>
      </c>
    </row>
    <row r="112" spans="3:11" ht="15" thickBot="1" x14ac:dyDescent="0.35">
      <c r="C112" s="29" t="s">
        <v>330</v>
      </c>
      <c r="D112" s="30" t="s">
        <v>403</v>
      </c>
      <c r="E112" s="30" t="s">
        <v>403</v>
      </c>
      <c r="F112" s="30" t="s">
        <v>403</v>
      </c>
      <c r="G112" s="30" t="s">
        <v>403</v>
      </c>
      <c r="H112" s="30" t="s">
        <v>403</v>
      </c>
      <c r="I112" s="30" t="s">
        <v>403</v>
      </c>
      <c r="J112" s="30" t="s">
        <v>403</v>
      </c>
      <c r="K112" s="30" t="s">
        <v>403</v>
      </c>
    </row>
    <row r="113" spans="3:11" ht="15" thickBot="1" x14ac:dyDescent="0.35">
      <c r="C113" s="29" t="s">
        <v>331</v>
      </c>
      <c r="D113" s="30" t="s">
        <v>404</v>
      </c>
      <c r="E113" s="30" t="s">
        <v>404</v>
      </c>
      <c r="F113" s="30" t="s">
        <v>404</v>
      </c>
      <c r="G113" s="30" t="s">
        <v>404</v>
      </c>
      <c r="H113" s="30" t="s">
        <v>404</v>
      </c>
      <c r="I113" s="30" t="s">
        <v>404</v>
      </c>
      <c r="J113" s="30" t="s">
        <v>404</v>
      </c>
      <c r="K113" s="30" t="s">
        <v>404</v>
      </c>
    </row>
    <row r="114" spans="3:11" ht="15" thickBot="1" x14ac:dyDescent="0.35">
      <c r="C114" s="29" t="s">
        <v>332</v>
      </c>
      <c r="D114" s="30" t="s">
        <v>405</v>
      </c>
      <c r="E114" s="30" t="s">
        <v>405</v>
      </c>
      <c r="F114" s="30" t="s">
        <v>405</v>
      </c>
      <c r="G114" s="30" t="s">
        <v>405</v>
      </c>
      <c r="H114" s="30" t="s">
        <v>405</v>
      </c>
      <c r="I114" s="30" t="s">
        <v>405</v>
      </c>
      <c r="J114" s="30" t="s">
        <v>405</v>
      </c>
      <c r="K114" s="30" t="s">
        <v>405</v>
      </c>
    </row>
    <row r="115" spans="3:11" ht="15" thickBot="1" x14ac:dyDescent="0.35">
      <c r="C115" s="29" t="s">
        <v>406</v>
      </c>
      <c r="D115" s="30" t="s">
        <v>407</v>
      </c>
      <c r="E115" s="30" t="s">
        <v>407</v>
      </c>
      <c r="F115" s="30" t="s">
        <v>407</v>
      </c>
      <c r="G115" s="30" t="s">
        <v>407</v>
      </c>
      <c r="H115" s="30" t="s">
        <v>407</v>
      </c>
      <c r="I115" s="30" t="s">
        <v>407</v>
      </c>
      <c r="J115" s="30" t="s">
        <v>407</v>
      </c>
      <c r="K115" s="30" t="s">
        <v>407</v>
      </c>
    </row>
    <row r="116" spans="3:11" ht="15" thickBot="1" x14ac:dyDescent="0.35">
      <c r="C116" s="29" t="s">
        <v>408</v>
      </c>
      <c r="D116" s="30" t="s">
        <v>310</v>
      </c>
      <c r="E116" s="30" t="s">
        <v>310</v>
      </c>
      <c r="F116" s="30" t="s">
        <v>310</v>
      </c>
      <c r="G116" s="30" t="s">
        <v>310</v>
      </c>
      <c r="H116" s="30" t="s">
        <v>310</v>
      </c>
      <c r="I116" s="30" t="s">
        <v>310</v>
      </c>
      <c r="J116" s="30" t="s">
        <v>310</v>
      </c>
      <c r="K116" s="30" t="s">
        <v>310</v>
      </c>
    </row>
    <row r="117" spans="3:11" ht="18.600000000000001" thickBot="1" x14ac:dyDescent="0.35">
      <c r="C117" s="25"/>
    </row>
    <row r="118" spans="3:11" ht="15" thickBot="1" x14ac:dyDescent="0.35">
      <c r="C118" s="29" t="s">
        <v>333</v>
      </c>
      <c r="D118" s="29" t="s">
        <v>282</v>
      </c>
      <c r="E118" s="29" t="s">
        <v>283</v>
      </c>
      <c r="F118" s="29" t="s">
        <v>284</v>
      </c>
      <c r="G118" s="29" t="s">
        <v>285</v>
      </c>
      <c r="H118" s="29" t="s">
        <v>286</v>
      </c>
      <c r="I118" s="29" t="s">
        <v>287</v>
      </c>
      <c r="J118" s="29" t="s">
        <v>288</v>
      </c>
      <c r="K118" s="29" t="s">
        <v>289</v>
      </c>
    </row>
    <row r="119" spans="3:11" ht="15" thickBot="1" x14ac:dyDescent="0.35">
      <c r="C119" s="29" t="s">
        <v>308</v>
      </c>
      <c r="D119" s="30">
        <v>99727</v>
      </c>
      <c r="E119" s="30">
        <v>17</v>
      </c>
      <c r="F119" s="30">
        <v>24977</v>
      </c>
      <c r="G119" s="30">
        <v>24979</v>
      </c>
      <c r="H119" s="30">
        <v>49937</v>
      </c>
      <c r="I119" s="30">
        <v>148</v>
      </c>
      <c r="J119" s="30">
        <v>17</v>
      </c>
      <c r="K119" s="30">
        <v>49938</v>
      </c>
    </row>
    <row r="120" spans="3:11" ht="15" thickBot="1" x14ac:dyDescent="0.35">
      <c r="C120" s="29" t="s">
        <v>315</v>
      </c>
      <c r="D120" s="30">
        <v>74767</v>
      </c>
      <c r="E120" s="30">
        <v>16</v>
      </c>
      <c r="F120" s="30">
        <v>24976</v>
      </c>
      <c r="G120" s="30">
        <v>24978</v>
      </c>
      <c r="H120" s="30">
        <v>49896</v>
      </c>
      <c r="I120" s="30">
        <v>147</v>
      </c>
      <c r="J120" s="30">
        <v>16</v>
      </c>
      <c r="K120" s="30">
        <v>49937</v>
      </c>
    </row>
    <row r="121" spans="3:11" ht="15" thickBot="1" x14ac:dyDescent="0.35">
      <c r="C121" s="29" t="s">
        <v>318</v>
      </c>
      <c r="D121" s="30">
        <v>74766</v>
      </c>
      <c r="E121" s="30">
        <v>15</v>
      </c>
      <c r="F121" s="30">
        <v>24975</v>
      </c>
      <c r="G121" s="30">
        <v>24975</v>
      </c>
      <c r="H121" s="30">
        <v>49895</v>
      </c>
      <c r="I121" s="30">
        <v>146</v>
      </c>
      <c r="J121" s="30">
        <v>15</v>
      </c>
      <c r="K121" s="30">
        <v>49936</v>
      </c>
    </row>
    <row r="122" spans="3:11" ht="15" thickBot="1" x14ac:dyDescent="0.35">
      <c r="C122" s="29" t="s">
        <v>320</v>
      </c>
      <c r="D122" s="30">
        <v>74765</v>
      </c>
      <c r="E122" s="30">
        <v>14</v>
      </c>
      <c r="F122" s="30">
        <v>14</v>
      </c>
      <c r="G122" s="30">
        <v>24935</v>
      </c>
      <c r="H122" s="30">
        <v>49894</v>
      </c>
      <c r="I122" s="30">
        <v>145</v>
      </c>
      <c r="J122" s="30">
        <v>14</v>
      </c>
      <c r="K122" s="30">
        <v>49935</v>
      </c>
    </row>
    <row r="123" spans="3:11" ht="15" thickBot="1" x14ac:dyDescent="0.35">
      <c r="C123" s="29" t="s">
        <v>321</v>
      </c>
      <c r="D123" s="30">
        <v>74764</v>
      </c>
      <c r="E123" s="30">
        <v>13</v>
      </c>
      <c r="F123" s="30">
        <v>13</v>
      </c>
      <c r="G123" s="30">
        <v>13</v>
      </c>
      <c r="H123" s="30">
        <v>49893</v>
      </c>
      <c r="I123" s="30">
        <v>13</v>
      </c>
      <c r="J123" s="30">
        <v>13</v>
      </c>
      <c r="K123" s="30">
        <v>49934</v>
      </c>
    </row>
    <row r="124" spans="3:11" ht="15" thickBot="1" x14ac:dyDescent="0.35">
      <c r="C124" s="29" t="s">
        <v>322</v>
      </c>
      <c r="D124" s="30">
        <v>49933</v>
      </c>
      <c r="E124" s="30">
        <v>12</v>
      </c>
      <c r="F124" s="30">
        <v>12</v>
      </c>
      <c r="G124" s="30">
        <v>12</v>
      </c>
      <c r="H124" s="30">
        <v>49892</v>
      </c>
      <c r="I124" s="30">
        <v>12</v>
      </c>
      <c r="J124" s="30">
        <v>12</v>
      </c>
      <c r="K124" s="30">
        <v>49933</v>
      </c>
    </row>
    <row r="125" spans="3:11" ht="15" thickBot="1" x14ac:dyDescent="0.35">
      <c r="C125" s="29" t="s">
        <v>323</v>
      </c>
      <c r="D125" s="30">
        <v>49932</v>
      </c>
      <c r="E125" s="30">
        <v>11</v>
      </c>
      <c r="F125" s="30">
        <v>11</v>
      </c>
      <c r="G125" s="30">
        <v>11</v>
      </c>
      <c r="H125" s="30">
        <v>49802</v>
      </c>
      <c r="I125" s="30">
        <v>11</v>
      </c>
      <c r="J125" s="30">
        <v>11</v>
      </c>
      <c r="K125" s="30">
        <v>49802</v>
      </c>
    </row>
    <row r="126" spans="3:11" ht="15" thickBot="1" x14ac:dyDescent="0.35">
      <c r="C126" s="29" t="s">
        <v>324</v>
      </c>
      <c r="D126" s="30">
        <v>49931</v>
      </c>
      <c r="E126" s="30">
        <v>10</v>
      </c>
      <c r="F126" s="30">
        <v>10</v>
      </c>
      <c r="G126" s="30">
        <v>10</v>
      </c>
      <c r="H126" s="30">
        <v>49801</v>
      </c>
      <c r="I126" s="30">
        <v>10</v>
      </c>
      <c r="J126" s="30">
        <v>10</v>
      </c>
      <c r="K126" s="30">
        <v>49801</v>
      </c>
    </row>
    <row r="127" spans="3:11" ht="15" thickBot="1" x14ac:dyDescent="0.35">
      <c r="C127" s="29" t="s">
        <v>325</v>
      </c>
      <c r="D127" s="30">
        <v>49930</v>
      </c>
      <c r="E127" s="30">
        <v>9</v>
      </c>
      <c r="F127" s="30">
        <v>9</v>
      </c>
      <c r="G127" s="30">
        <v>9</v>
      </c>
      <c r="H127" s="30">
        <v>49800</v>
      </c>
      <c r="I127" s="30">
        <v>9</v>
      </c>
      <c r="J127" s="30">
        <v>9</v>
      </c>
      <c r="K127" s="30">
        <v>49800</v>
      </c>
    </row>
    <row r="128" spans="3:11" ht="15" thickBot="1" x14ac:dyDescent="0.35">
      <c r="C128" s="29" t="s">
        <v>326</v>
      </c>
      <c r="D128" s="30">
        <v>49929</v>
      </c>
      <c r="E128" s="30">
        <v>8</v>
      </c>
      <c r="F128" s="30">
        <v>8</v>
      </c>
      <c r="G128" s="30">
        <v>8</v>
      </c>
      <c r="H128" s="30">
        <v>49799</v>
      </c>
      <c r="I128" s="30">
        <v>8</v>
      </c>
      <c r="J128" s="30">
        <v>8</v>
      </c>
      <c r="K128" s="30">
        <v>25059</v>
      </c>
    </row>
    <row r="129" spans="3:15" ht="15" thickBot="1" x14ac:dyDescent="0.35">
      <c r="C129" s="29" t="s">
        <v>327</v>
      </c>
      <c r="D129" s="30">
        <v>7</v>
      </c>
      <c r="E129" s="30">
        <v>7</v>
      </c>
      <c r="F129" s="30">
        <v>7</v>
      </c>
      <c r="G129" s="30">
        <v>7</v>
      </c>
      <c r="H129" s="30">
        <v>7</v>
      </c>
      <c r="I129" s="30">
        <v>7</v>
      </c>
      <c r="J129" s="30">
        <v>7</v>
      </c>
      <c r="K129" s="30">
        <v>7</v>
      </c>
    </row>
    <row r="130" spans="3:15" ht="15" thickBot="1" x14ac:dyDescent="0.35">
      <c r="C130" s="29" t="s">
        <v>328</v>
      </c>
      <c r="D130" s="30">
        <v>6</v>
      </c>
      <c r="E130" s="30">
        <v>6</v>
      </c>
      <c r="F130" s="30">
        <v>6</v>
      </c>
      <c r="G130" s="30">
        <v>6</v>
      </c>
      <c r="H130" s="30">
        <v>6</v>
      </c>
      <c r="I130" s="30">
        <v>6</v>
      </c>
      <c r="J130" s="30">
        <v>6</v>
      </c>
      <c r="K130" s="30">
        <v>6</v>
      </c>
    </row>
    <row r="131" spans="3:15" ht="15" thickBot="1" x14ac:dyDescent="0.35">
      <c r="C131" s="29" t="s">
        <v>329</v>
      </c>
      <c r="D131" s="30">
        <v>5</v>
      </c>
      <c r="E131" s="30">
        <v>5</v>
      </c>
      <c r="F131" s="30">
        <v>5</v>
      </c>
      <c r="G131" s="30">
        <v>5</v>
      </c>
      <c r="H131" s="30">
        <v>5</v>
      </c>
      <c r="I131" s="30">
        <v>5</v>
      </c>
      <c r="J131" s="30">
        <v>5</v>
      </c>
      <c r="K131" s="30">
        <v>5</v>
      </c>
    </row>
    <row r="132" spans="3:15" ht="15" thickBot="1" x14ac:dyDescent="0.35">
      <c r="C132" s="29" t="s">
        <v>330</v>
      </c>
      <c r="D132" s="30">
        <v>4</v>
      </c>
      <c r="E132" s="30">
        <v>4</v>
      </c>
      <c r="F132" s="30">
        <v>4</v>
      </c>
      <c r="G132" s="30">
        <v>4</v>
      </c>
      <c r="H132" s="30">
        <v>4</v>
      </c>
      <c r="I132" s="30">
        <v>4</v>
      </c>
      <c r="J132" s="30">
        <v>4</v>
      </c>
      <c r="K132" s="30">
        <v>4</v>
      </c>
    </row>
    <row r="133" spans="3:15" ht="15" thickBot="1" x14ac:dyDescent="0.35">
      <c r="C133" s="29" t="s">
        <v>331</v>
      </c>
      <c r="D133" s="30">
        <v>3</v>
      </c>
      <c r="E133" s="30">
        <v>3</v>
      </c>
      <c r="F133" s="30">
        <v>3</v>
      </c>
      <c r="G133" s="30">
        <v>3</v>
      </c>
      <c r="H133" s="30">
        <v>3</v>
      </c>
      <c r="I133" s="30">
        <v>3</v>
      </c>
      <c r="J133" s="30">
        <v>3</v>
      </c>
      <c r="K133" s="30">
        <v>3</v>
      </c>
    </row>
    <row r="134" spans="3:15" ht="15" thickBot="1" x14ac:dyDescent="0.35">
      <c r="C134" s="29" t="s">
        <v>332</v>
      </c>
      <c r="D134" s="30">
        <v>2</v>
      </c>
      <c r="E134" s="30">
        <v>2</v>
      </c>
      <c r="F134" s="30">
        <v>2</v>
      </c>
      <c r="G134" s="30">
        <v>2</v>
      </c>
      <c r="H134" s="30">
        <v>2</v>
      </c>
      <c r="I134" s="30">
        <v>2</v>
      </c>
      <c r="J134" s="30">
        <v>2</v>
      </c>
      <c r="K134" s="30">
        <v>2</v>
      </c>
    </row>
    <row r="135" spans="3:15" ht="15" thickBot="1" x14ac:dyDescent="0.35">
      <c r="C135" s="29" t="s">
        <v>406</v>
      </c>
      <c r="D135" s="30">
        <v>1</v>
      </c>
      <c r="E135" s="30">
        <v>1</v>
      </c>
      <c r="F135" s="30">
        <v>1</v>
      </c>
      <c r="G135" s="30">
        <v>1</v>
      </c>
      <c r="H135" s="30">
        <v>1</v>
      </c>
      <c r="I135" s="30">
        <v>1</v>
      </c>
      <c r="J135" s="30">
        <v>1</v>
      </c>
      <c r="K135" s="30">
        <v>1</v>
      </c>
    </row>
    <row r="136" spans="3:15" ht="15" thickBot="1" x14ac:dyDescent="0.35">
      <c r="C136" s="29" t="s">
        <v>408</v>
      </c>
      <c r="D136" s="30">
        <v>0</v>
      </c>
      <c r="E136" s="30">
        <v>0</v>
      </c>
      <c r="F136" s="30">
        <v>0</v>
      </c>
      <c r="G136" s="30">
        <v>0</v>
      </c>
      <c r="H136" s="30">
        <v>0</v>
      </c>
      <c r="I136" s="30">
        <v>0</v>
      </c>
      <c r="J136" s="30">
        <v>0</v>
      </c>
      <c r="K136" s="30">
        <v>0</v>
      </c>
    </row>
    <row r="137" spans="3:15" ht="18.600000000000001" thickBot="1" x14ac:dyDescent="0.35">
      <c r="C137" s="25"/>
    </row>
    <row r="138" spans="3:15" ht="15" thickBot="1" x14ac:dyDescent="0.35">
      <c r="C138" s="29" t="s">
        <v>409</v>
      </c>
      <c r="D138" s="29" t="s">
        <v>282</v>
      </c>
      <c r="E138" s="29" t="s">
        <v>283</v>
      </c>
      <c r="F138" s="29" t="s">
        <v>284</v>
      </c>
      <c r="G138" s="29" t="s">
        <v>285</v>
      </c>
      <c r="H138" s="29" t="s">
        <v>286</v>
      </c>
      <c r="I138" s="29" t="s">
        <v>287</v>
      </c>
      <c r="J138" s="29" t="s">
        <v>288</v>
      </c>
      <c r="K138" s="29" t="s">
        <v>289</v>
      </c>
      <c r="L138" s="29" t="s">
        <v>335</v>
      </c>
      <c r="M138" s="29" t="s">
        <v>336</v>
      </c>
      <c r="N138" s="29" t="s">
        <v>337</v>
      </c>
      <c r="O138" s="29" t="s">
        <v>338</v>
      </c>
    </row>
    <row r="139" spans="3:15" ht="15" thickBot="1" x14ac:dyDescent="0.35">
      <c r="C139" s="29" t="s">
        <v>291</v>
      </c>
      <c r="D139" s="30">
        <v>74766</v>
      </c>
      <c r="E139" s="30">
        <v>16</v>
      </c>
      <c r="F139" s="30">
        <v>14</v>
      </c>
      <c r="G139" s="30">
        <v>24975</v>
      </c>
      <c r="H139" s="30">
        <v>2</v>
      </c>
      <c r="I139" s="30">
        <v>3</v>
      </c>
      <c r="J139" s="30">
        <v>3</v>
      </c>
      <c r="K139" s="30">
        <v>2</v>
      </c>
      <c r="L139" s="30">
        <v>99781</v>
      </c>
      <c r="M139" s="30">
        <v>99780</v>
      </c>
      <c r="N139" s="30">
        <v>-1</v>
      </c>
      <c r="O139" s="30">
        <v>0</v>
      </c>
    </row>
    <row r="140" spans="3:15" ht="15" thickBot="1" x14ac:dyDescent="0.35">
      <c r="C140" s="29" t="s">
        <v>292</v>
      </c>
      <c r="D140" s="30">
        <v>49929</v>
      </c>
      <c r="E140" s="30">
        <v>5</v>
      </c>
      <c r="F140" s="30">
        <v>8</v>
      </c>
      <c r="G140" s="30">
        <v>12</v>
      </c>
      <c r="H140" s="30">
        <v>49800</v>
      </c>
      <c r="I140" s="30">
        <v>12</v>
      </c>
      <c r="J140" s="30">
        <v>9</v>
      </c>
      <c r="K140" s="30">
        <v>5</v>
      </c>
      <c r="L140" s="30">
        <v>99780</v>
      </c>
      <c r="M140" s="30">
        <v>99780</v>
      </c>
      <c r="N140" s="30">
        <v>0</v>
      </c>
      <c r="O140" s="30">
        <v>0</v>
      </c>
    </row>
    <row r="141" spans="3:15" ht="15" thickBot="1" x14ac:dyDescent="0.35">
      <c r="C141" s="29" t="s">
        <v>293</v>
      </c>
      <c r="D141" s="30">
        <v>7</v>
      </c>
      <c r="E141" s="30">
        <v>7</v>
      </c>
      <c r="F141" s="30">
        <v>6</v>
      </c>
      <c r="G141" s="30">
        <v>5</v>
      </c>
      <c r="H141" s="30">
        <v>49801</v>
      </c>
      <c r="I141" s="30">
        <v>10</v>
      </c>
      <c r="J141" s="30">
        <v>11</v>
      </c>
      <c r="K141" s="30">
        <v>49933</v>
      </c>
      <c r="L141" s="30">
        <v>99780</v>
      </c>
      <c r="M141" s="30">
        <v>99780</v>
      </c>
      <c r="N141" s="30">
        <v>0</v>
      </c>
      <c r="O141" s="30">
        <v>0</v>
      </c>
    </row>
    <row r="142" spans="3:15" ht="15" thickBot="1" x14ac:dyDescent="0.35">
      <c r="C142" s="29" t="s">
        <v>294</v>
      </c>
      <c r="D142" s="30">
        <v>74765</v>
      </c>
      <c r="E142" s="30">
        <v>13</v>
      </c>
      <c r="F142" s="30">
        <v>13</v>
      </c>
      <c r="G142" s="30">
        <v>24978</v>
      </c>
      <c r="H142" s="30">
        <v>3</v>
      </c>
      <c r="I142" s="30">
        <v>4</v>
      </c>
      <c r="J142" s="30">
        <v>4</v>
      </c>
      <c r="K142" s="30">
        <v>1</v>
      </c>
      <c r="L142" s="30">
        <v>99781</v>
      </c>
      <c r="M142" s="30">
        <v>99780</v>
      </c>
      <c r="N142" s="30">
        <v>-1</v>
      </c>
      <c r="O142" s="30">
        <v>0</v>
      </c>
    </row>
    <row r="143" spans="3:15" ht="15" thickBot="1" x14ac:dyDescent="0.35">
      <c r="C143" s="29" t="s">
        <v>295</v>
      </c>
      <c r="D143" s="30">
        <v>49932</v>
      </c>
      <c r="E143" s="30">
        <v>17</v>
      </c>
      <c r="F143" s="30">
        <v>24977</v>
      </c>
      <c r="G143" s="30">
        <v>24979</v>
      </c>
      <c r="H143" s="30">
        <v>6</v>
      </c>
      <c r="I143" s="30">
        <v>0</v>
      </c>
      <c r="J143" s="30">
        <v>0</v>
      </c>
      <c r="K143" s="30">
        <v>0</v>
      </c>
      <c r="L143" s="30">
        <v>99911</v>
      </c>
      <c r="M143" s="30">
        <v>99910</v>
      </c>
      <c r="N143" s="30">
        <v>-1</v>
      </c>
      <c r="O143" s="30">
        <v>0</v>
      </c>
    </row>
    <row r="144" spans="3:15" ht="15" thickBot="1" x14ac:dyDescent="0.35">
      <c r="C144" s="29" t="s">
        <v>296</v>
      </c>
      <c r="D144" s="30">
        <v>49931</v>
      </c>
      <c r="E144" s="30">
        <v>6</v>
      </c>
      <c r="F144" s="30">
        <v>9</v>
      </c>
      <c r="G144" s="30">
        <v>8</v>
      </c>
      <c r="H144" s="30">
        <v>7</v>
      </c>
      <c r="I144" s="30">
        <v>11</v>
      </c>
      <c r="J144" s="30">
        <v>8</v>
      </c>
      <c r="K144" s="30">
        <v>49800</v>
      </c>
      <c r="L144" s="30">
        <v>99780</v>
      </c>
      <c r="M144" s="30">
        <v>99780</v>
      </c>
      <c r="N144" s="30">
        <v>0</v>
      </c>
      <c r="O144" s="30">
        <v>0</v>
      </c>
    </row>
    <row r="145" spans="3:15" ht="15" thickBot="1" x14ac:dyDescent="0.35">
      <c r="C145" s="29" t="s">
        <v>297</v>
      </c>
      <c r="D145" s="30">
        <v>1</v>
      </c>
      <c r="E145" s="30">
        <v>1</v>
      </c>
      <c r="F145" s="30">
        <v>4</v>
      </c>
      <c r="G145" s="30">
        <v>6</v>
      </c>
      <c r="H145" s="30">
        <v>49896</v>
      </c>
      <c r="I145" s="30">
        <v>147</v>
      </c>
      <c r="J145" s="30">
        <v>13</v>
      </c>
      <c r="K145" s="30">
        <v>49802</v>
      </c>
      <c r="L145" s="30">
        <v>99870</v>
      </c>
      <c r="M145" s="30">
        <v>99870</v>
      </c>
      <c r="N145" s="30">
        <v>0</v>
      </c>
      <c r="O145" s="30">
        <v>0</v>
      </c>
    </row>
    <row r="146" spans="3:15" ht="15" thickBot="1" x14ac:dyDescent="0.35">
      <c r="C146" s="29" t="s">
        <v>298</v>
      </c>
      <c r="D146" s="30">
        <v>0</v>
      </c>
      <c r="E146" s="30">
        <v>10</v>
      </c>
      <c r="F146" s="30">
        <v>0</v>
      </c>
      <c r="G146" s="30">
        <v>0</v>
      </c>
      <c r="H146" s="30">
        <v>49937</v>
      </c>
      <c r="I146" s="30">
        <v>8</v>
      </c>
      <c r="J146" s="30">
        <v>17</v>
      </c>
      <c r="K146" s="30">
        <v>49938</v>
      </c>
      <c r="L146" s="30">
        <v>99910</v>
      </c>
      <c r="M146" s="30">
        <v>99910</v>
      </c>
      <c r="N146" s="30">
        <v>0</v>
      </c>
      <c r="O146" s="30">
        <v>0</v>
      </c>
    </row>
    <row r="147" spans="3:15" ht="15" thickBot="1" x14ac:dyDescent="0.35">
      <c r="C147" s="29" t="s">
        <v>299</v>
      </c>
      <c r="D147" s="30">
        <v>99727</v>
      </c>
      <c r="E147" s="30">
        <v>16</v>
      </c>
      <c r="F147" s="30">
        <v>12</v>
      </c>
      <c r="G147" s="30">
        <v>10</v>
      </c>
      <c r="H147" s="30">
        <v>0</v>
      </c>
      <c r="I147" s="30">
        <v>3</v>
      </c>
      <c r="J147" s="30">
        <v>5</v>
      </c>
      <c r="K147" s="30">
        <v>7</v>
      </c>
      <c r="L147" s="30">
        <v>99780</v>
      </c>
      <c r="M147" s="30">
        <v>99780</v>
      </c>
      <c r="N147" s="30">
        <v>0</v>
      </c>
      <c r="O147" s="30">
        <v>0</v>
      </c>
    </row>
    <row r="148" spans="3:15" ht="15" thickBot="1" x14ac:dyDescent="0.35">
      <c r="C148" s="29" t="s">
        <v>300</v>
      </c>
      <c r="D148" s="30">
        <v>3</v>
      </c>
      <c r="E148" s="30">
        <v>10</v>
      </c>
      <c r="F148" s="30">
        <v>1</v>
      </c>
      <c r="G148" s="30">
        <v>1</v>
      </c>
      <c r="H148" s="30">
        <v>49894</v>
      </c>
      <c r="I148" s="30">
        <v>8</v>
      </c>
      <c r="J148" s="30">
        <v>16</v>
      </c>
      <c r="K148" s="30">
        <v>49937</v>
      </c>
      <c r="L148" s="30">
        <v>99870</v>
      </c>
      <c r="M148" s="30">
        <v>99870</v>
      </c>
      <c r="N148" s="30">
        <v>0</v>
      </c>
      <c r="O148" s="30">
        <v>0</v>
      </c>
    </row>
    <row r="149" spans="3:15" ht="15" thickBot="1" x14ac:dyDescent="0.35">
      <c r="C149" s="29" t="s">
        <v>301</v>
      </c>
      <c r="D149" s="30">
        <v>49930</v>
      </c>
      <c r="E149" s="30">
        <v>8</v>
      </c>
      <c r="F149" s="30">
        <v>11</v>
      </c>
      <c r="G149" s="30">
        <v>11</v>
      </c>
      <c r="H149" s="30">
        <v>49799</v>
      </c>
      <c r="I149" s="30">
        <v>9</v>
      </c>
      <c r="J149" s="30">
        <v>6</v>
      </c>
      <c r="K149" s="30">
        <v>6</v>
      </c>
      <c r="L149" s="30">
        <v>99780</v>
      </c>
      <c r="M149" s="30">
        <v>99780</v>
      </c>
      <c r="N149" s="30">
        <v>0</v>
      </c>
      <c r="O149" s="30">
        <v>0</v>
      </c>
    </row>
    <row r="150" spans="3:15" ht="15" thickBot="1" x14ac:dyDescent="0.35">
      <c r="C150" s="29" t="s">
        <v>302</v>
      </c>
      <c r="D150" s="30">
        <v>74767</v>
      </c>
      <c r="E150" s="30">
        <v>16</v>
      </c>
      <c r="F150" s="30">
        <v>24975</v>
      </c>
      <c r="G150" s="30">
        <v>13</v>
      </c>
      <c r="H150" s="30">
        <v>1</v>
      </c>
      <c r="I150" s="30">
        <v>3</v>
      </c>
      <c r="J150" s="30">
        <v>2</v>
      </c>
      <c r="K150" s="30">
        <v>4</v>
      </c>
      <c r="L150" s="30">
        <v>99781</v>
      </c>
      <c r="M150" s="30">
        <v>99780</v>
      </c>
      <c r="N150" s="30">
        <v>-1</v>
      </c>
      <c r="O150" s="30">
        <v>0</v>
      </c>
    </row>
    <row r="151" spans="3:15" ht="15" thickBot="1" x14ac:dyDescent="0.35">
      <c r="C151" s="29" t="s">
        <v>303</v>
      </c>
      <c r="D151" s="30">
        <v>4</v>
      </c>
      <c r="E151" s="30">
        <v>0</v>
      </c>
      <c r="F151" s="30">
        <v>2</v>
      </c>
      <c r="G151" s="30">
        <v>7</v>
      </c>
      <c r="H151" s="30">
        <v>49893</v>
      </c>
      <c r="I151" s="30">
        <v>148</v>
      </c>
      <c r="J151" s="30">
        <v>15</v>
      </c>
      <c r="K151" s="30">
        <v>49801</v>
      </c>
      <c r="L151" s="30">
        <v>99870</v>
      </c>
      <c r="M151" s="30">
        <v>99870</v>
      </c>
      <c r="N151" s="30">
        <v>0</v>
      </c>
      <c r="O151" s="30">
        <v>0</v>
      </c>
    </row>
    <row r="152" spans="3:15" ht="15" thickBot="1" x14ac:dyDescent="0.35">
      <c r="C152" s="29" t="s">
        <v>304</v>
      </c>
      <c r="D152" s="30">
        <v>49933</v>
      </c>
      <c r="E152" s="30">
        <v>12</v>
      </c>
      <c r="F152" s="30">
        <v>24976</v>
      </c>
      <c r="G152" s="30">
        <v>24935</v>
      </c>
      <c r="H152" s="30">
        <v>5</v>
      </c>
      <c r="I152" s="30">
        <v>6</v>
      </c>
      <c r="J152" s="30">
        <v>1</v>
      </c>
      <c r="K152" s="30">
        <v>3</v>
      </c>
      <c r="L152" s="30">
        <v>99871</v>
      </c>
      <c r="M152" s="30">
        <v>99870</v>
      </c>
      <c r="N152" s="30">
        <v>-1</v>
      </c>
      <c r="O152" s="30">
        <v>0</v>
      </c>
    </row>
    <row r="153" spans="3:15" ht="15" thickBot="1" x14ac:dyDescent="0.35">
      <c r="C153" s="29" t="s">
        <v>305</v>
      </c>
      <c r="D153" s="30">
        <v>6</v>
      </c>
      <c r="E153" s="30">
        <v>4</v>
      </c>
      <c r="F153" s="30">
        <v>7</v>
      </c>
      <c r="G153" s="30">
        <v>2</v>
      </c>
      <c r="H153" s="30">
        <v>49802</v>
      </c>
      <c r="I153" s="30">
        <v>13</v>
      </c>
      <c r="J153" s="30">
        <v>10</v>
      </c>
      <c r="K153" s="30">
        <v>49936</v>
      </c>
      <c r="L153" s="30">
        <v>99780</v>
      </c>
      <c r="M153" s="30">
        <v>99780</v>
      </c>
      <c r="N153" s="30">
        <v>0</v>
      </c>
      <c r="O153" s="30">
        <v>0</v>
      </c>
    </row>
    <row r="154" spans="3:15" ht="15" thickBot="1" x14ac:dyDescent="0.35">
      <c r="C154" s="29" t="s">
        <v>306</v>
      </c>
      <c r="D154" s="30">
        <v>74764</v>
      </c>
      <c r="E154" s="30">
        <v>12</v>
      </c>
      <c r="F154" s="30">
        <v>10</v>
      </c>
      <c r="G154" s="30">
        <v>9</v>
      </c>
      <c r="H154" s="30">
        <v>4</v>
      </c>
      <c r="I154" s="30">
        <v>6</v>
      </c>
      <c r="J154" s="30">
        <v>7</v>
      </c>
      <c r="K154" s="30">
        <v>25059</v>
      </c>
      <c r="L154" s="30">
        <v>99871</v>
      </c>
      <c r="M154" s="30">
        <v>99870</v>
      </c>
      <c r="N154" s="30">
        <v>-1</v>
      </c>
      <c r="O154" s="30">
        <v>0</v>
      </c>
    </row>
    <row r="155" spans="3:15" ht="15" thickBot="1" x14ac:dyDescent="0.35">
      <c r="C155" s="29" t="s">
        <v>353</v>
      </c>
      <c r="D155" s="30">
        <v>5</v>
      </c>
      <c r="E155" s="30">
        <v>2</v>
      </c>
      <c r="F155" s="30">
        <v>3</v>
      </c>
      <c r="G155" s="30">
        <v>3</v>
      </c>
      <c r="H155" s="30">
        <v>49892</v>
      </c>
      <c r="I155" s="30">
        <v>146</v>
      </c>
      <c r="J155" s="30">
        <v>14</v>
      </c>
      <c r="K155" s="30">
        <v>49935</v>
      </c>
      <c r="L155" s="30">
        <v>100000</v>
      </c>
      <c r="M155" s="30">
        <v>100000</v>
      </c>
      <c r="N155" s="30">
        <v>0</v>
      </c>
      <c r="O155" s="30">
        <v>0</v>
      </c>
    </row>
    <row r="156" spans="3:15" ht="15" thickBot="1" x14ac:dyDescent="0.35">
      <c r="C156" s="29" t="s">
        <v>354</v>
      </c>
      <c r="D156" s="30">
        <v>2</v>
      </c>
      <c r="E156" s="30">
        <v>3</v>
      </c>
      <c r="F156" s="30">
        <v>5</v>
      </c>
      <c r="G156" s="30">
        <v>4</v>
      </c>
      <c r="H156" s="30">
        <v>49895</v>
      </c>
      <c r="I156" s="30">
        <v>145</v>
      </c>
      <c r="J156" s="30">
        <v>12</v>
      </c>
      <c r="K156" s="30">
        <v>49934</v>
      </c>
      <c r="L156" s="30">
        <v>100000</v>
      </c>
      <c r="M156" s="30">
        <v>100000</v>
      </c>
      <c r="N156" s="30">
        <v>0</v>
      </c>
      <c r="O156" s="30">
        <v>0</v>
      </c>
    </row>
    <row r="157" spans="3:15" ht="15" thickBot="1" x14ac:dyDescent="0.35"/>
    <row r="158" spans="3:15" ht="15" thickBot="1" x14ac:dyDescent="0.35">
      <c r="C158" s="31" t="s">
        <v>339</v>
      </c>
      <c r="D158" s="32">
        <v>249740</v>
      </c>
    </row>
    <row r="159" spans="3:15" ht="15" thickBot="1" x14ac:dyDescent="0.35">
      <c r="C159" s="31" t="s">
        <v>410</v>
      </c>
      <c r="D159" s="32">
        <v>0</v>
      </c>
    </row>
    <row r="160" spans="3:15" ht="15" thickBot="1" x14ac:dyDescent="0.35">
      <c r="C160" s="31" t="s">
        <v>341</v>
      </c>
      <c r="D160" s="32">
        <v>1797196</v>
      </c>
    </row>
    <row r="161" spans="3:4" ht="15" thickBot="1" x14ac:dyDescent="0.35">
      <c r="C161" s="31" t="s">
        <v>342</v>
      </c>
      <c r="D161" s="32">
        <v>1797190</v>
      </c>
    </row>
    <row r="162" spans="3:4" ht="15" thickBot="1" x14ac:dyDescent="0.35">
      <c r="C162" s="31" t="s">
        <v>343</v>
      </c>
      <c r="D162" s="32">
        <v>6</v>
      </c>
    </row>
    <row r="163" spans="3:4" ht="15" thickBot="1" x14ac:dyDescent="0.35">
      <c r="C163" s="31" t="s">
        <v>344</v>
      </c>
      <c r="D163" s="32"/>
    </row>
    <row r="164" spans="3:4" ht="15" thickBot="1" x14ac:dyDescent="0.35">
      <c r="C164" s="31" t="s">
        <v>345</v>
      </c>
      <c r="D164" s="32"/>
    </row>
    <row r="165" spans="3:4" ht="15" thickBot="1" x14ac:dyDescent="0.35">
      <c r="C165" s="31" t="s">
        <v>346</v>
      </c>
      <c r="D165" s="32">
        <v>0</v>
      </c>
    </row>
    <row r="167" spans="3:4" x14ac:dyDescent="0.3">
      <c r="C167" s="13" t="s">
        <v>347</v>
      </c>
    </row>
    <row r="169" spans="3:4" x14ac:dyDescent="0.3">
      <c r="C169" s="33" t="s">
        <v>348</v>
      </c>
    </row>
    <row r="170" spans="3:4" x14ac:dyDescent="0.3">
      <c r="C170" s="33" t="s">
        <v>411</v>
      </c>
    </row>
  </sheetData>
  <hyperlinks>
    <hyperlink ref="L3" r:id="rId1" display="https://trends.google.com/trends/explore?date=all&amp;q=f%C3%A9lsert%C3%A9s&amp;hl=hu" xr:uid="{0AC7378F-2E5D-4212-BE74-18D313167558}"/>
    <hyperlink ref="L4" r:id="rId2" xr:uid="{0CB85EC5-32F4-4434-802D-41B3DB3D5ACD}"/>
    <hyperlink ref="L5" r:id="rId3" xr:uid="{F96018EE-58C7-4762-BFDD-F2159CF5D36F}"/>
    <hyperlink ref="L6" r:id="rId4" xr:uid="{13684869-17CE-46A2-B1F6-36A7948154D7}"/>
    <hyperlink ref="L7" r:id="rId5" xr:uid="{67E6537E-4DE0-4D7E-B8C4-AEA201C0F7E6}"/>
    <hyperlink ref="L8" r:id="rId6" xr:uid="{63F5180A-4672-45B1-9C73-D8859DB99110}"/>
    <hyperlink ref="L9" r:id="rId7" xr:uid="{580B18A1-9A2D-4203-B971-768B1DD05220}"/>
    <hyperlink ref="L10" r:id="rId8" xr:uid="{8EFF3250-5AA7-4F17-973A-F104FBDBA05F}"/>
    <hyperlink ref="L11" r:id="rId9" xr:uid="{F11AFF8D-183C-4BAB-AC9E-11650E04B150}"/>
    <hyperlink ref="L12" r:id="rId10" xr:uid="{A8C8351E-F0E1-4819-B982-DCDAE4C0D1B2}"/>
    <hyperlink ref="L13" r:id="rId11" xr:uid="{80F460D3-E0CA-4EAE-B5C1-F8D826D610CB}"/>
    <hyperlink ref="L14" r:id="rId12" xr:uid="{1F65080C-DEE3-4061-BEF5-5EE8FA862482}"/>
    <hyperlink ref="L15" r:id="rId13" xr:uid="{38331173-4C40-4EE6-9B3D-3F7BC95F2A56}"/>
    <hyperlink ref="L16" r:id="rId14" xr:uid="{545EF221-93F3-49C8-A8D4-934F3133D61B}"/>
    <hyperlink ref="L17" r:id="rId15" xr:uid="{8F292A33-3FDF-4BF2-8109-A205156DC6A2}"/>
    <hyperlink ref="L18" r:id="rId16" xr:uid="{60E02320-2EC2-4EA4-A708-65E3EF2ADE84}"/>
    <hyperlink ref="L24" r:id="rId17" xr:uid="{9BBB3FDC-C24E-4C11-97EB-E94BBE467E91}"/>
    <hyperlink ref="L23" r:id="rId18" xr:uid="{361DCB0C-E09A-4775-9A12-47A67665BFD8}"/>
    <hyperlink ref="C167" r:id="rId19" display="https://miau.my-x.hu/myx-free/coco/test/709461420230511145238.html" xr:uid="{E313ADCC-AF38-4EC2-B1A8-7250A7652025}"/>
  </hyperlinks>
  <pageMargins left="0.7" right="0.7" top="0.78740157499999996" bottom="0.78740157499999996" header="0.3" footer="0.3"/>
  <drawing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4D3BD-9152-4FAF-B6F8-B9CDF6560352}">
  <dimension ref="A3:P127"/>
  <sheetViews>
    <sheetView workbookViewId="0">
      <selection activeCell="C12" sqref="C12"/>
    </sheetView>
  </sheetViews>
  <sheetFormatPr defaultColWidth="8.88671875" defaultRowHeight="14.4" x14ac:dyDescent="0.3"/>
  <cols>
    <col min="1" max="1" width="9.88671875" customWidth="1"/>
    <col min="2" max="2" width="10.21875" style="11" customWidth="1"/>
  </cols>
  <sheetData>
    <row r="3" spans="1:16" x14ac:dyDescent="0.3">
      <c r="A3" t="s">
        <v>198</v>
      </c>
      <c r="J3" t="s">
        <v>217</v>
      </c>
      <c r="M3" s="1" t="s">
        <v>199</v>
      </c>
      <c r="N3" s="4" t="s">
        <v>200</v>
      </c>
      <c r="O3" s="4" t="s">
        <v>201</v>
      </c>
      <c r="P3" s="4" t="s">
        <v>231</v>
      </c>
    </row>
    <row r="4" spans="1:16" x14ac:dyDescent="0.3">
      <c r="A4" s="10">
        <v>37987</v>
      </c>
      <c r="B4" s="11">
        <v>0</v>
      </c>
      <c r="D4" s="4" t="s">
        <v>199</v>
      </c>
      <c r="E4" s="4" t="s">
        <v>200</v>
      </c>
      <c r="F4" s="4" t="s">
        <v>201</v>
      </c>
      <c r="G4" s="4" t="s">
        <v>231</v>
      </c>
      <c r="J4" s="10">
        <v>41275</v>
      </c>
      <c r="K4">
        <v>0</v>
      </c>
      <c r="M4" s="1">
        <f>MAX(K4:K127)</f>
        <v>11</v>
      </c>
      <c r="N4" s="1">
        <f>MIN(K4:K127)</f>
        <v>0</v>
      </c>
      <c r="O4" s="1">
        <f>AVERAGE(K4:K127)</f>
        <v>2.5403225806451615</v>
      </c>
      <c r="P4" s="1">
        <f>STDEVA(K4:K127)</f>
        <v>2.7032025377570905</v>
      </c>
    </row>
    <row r="5" spans="1:16" x14ac:dyDescent="0.3">
      <c r="A5" s="10">
        <v>38018</v>
      </c>
      <c r="B5" s="11">
        <v>0</v>
      </c>
      <c r="D5" s="4">
        <f>MAX(B4:B111)</f>
        <v>100</v>
      </c>
      <c r="E5" s="4">
        <f>MIN(B4:B111)</f>
        <v>0</v>
      </c>
      <c r="F5" s="4">
        <f>AVERAGE(B4:B111)</f>
        <v>5.4814814814814818</v>
      </c>
      <c r="G5" s="4">
        <f>STDEV(B4:B111)</f>
        <v>16.76137163519477</v>
      </c>
      <c r="J5" s="10">
        <v>41306</v>
      </c>
      <c r="K5">
        <v>0</v>
      </c>
    </row>
    <row r="6" spans="1:16" x14ac:dyDescent="0.3">
      <c r="A6" s="10">
        <v>38047</v>
      </c>
      <c r="B6" s="11">
        <v>0</v>
      </c>
      <c r="J6" s="10">
        <v>41334</v>
      </c>
      <c r="K6">
        <v>2</v>
      </c>
    </row>
    <row r="7" spans="1:16" x14ac:dyDescent="0.3">
      <c r="A7" s="10">
        <v>38078</v>
      </c>
      <c r="B7" s="11">
        <v>0</v>
      </c>
      <c r="J7" s="10">
        <v>41365</v>
      </c>
      <c r="K7">
        <v>4</v>
      </c>
    </row>
    <row r="8" spans="1:16" x14ac:dyDescent="0.3">
      <c r="A8" s="10">
        <v>38108</v>
      </c>
      <c r="B8" s="11">
        <v>0</v>
      </c>
      <c r="J8" s="10">
        <v>41395</v>
      </c>
      <c r="K8">
        <v>3</v>
      </c>
    </row>
    <row r="9" spans="1:16" x14ac:dyDescent="0.3">
      <c r="A9" s="10">
        <v>38139</v>
      </c>
      <c r="B9" s="11">
        <v>0</v>
      </c>
      <c r="J9" s="10">
        <v>41426</v>
      </c>
      <c r="K9">
        <v>0</v>
      </c>
    </row>
    <row r="10" spans="1:16" x14ac:dyDescent="0.3">
      <c r="A10" s="10">
        <v>38169</v>
      </c>
      <c r="B10" s="11">
        <v>0</v>
      </c>
      <c r="J10" s="10">
        <v>41456</v>
      </c>
      <c r="K10">
        <v>0</v>
      </c>
    </row>
    <row r="11" spans="1:16" x14ac:dyDescent="0.3">
      <c r="A11" s="10">
        <v>38200</v>
      </c>
      <c r="B11" s="11">
        <v>0</v>
      </c>
      <c r="J11" s="10">
        <v>41487</v>
      </c>
      <c r="K11">
        <v>0</v>
      </c>
    </row>
    <row r="12" spans="1:16" x14ac:dyDescent="0.3">
      <c r="A12" s="10">
        <v>38231</v>
      </c>
      <c r="B12" s="11">
        <v>0</v>
      </c>
      <c r="J12" s="10">
        <v>41518</v>
      </c>
      <c r="K12">
        <v>3</v>
      </c>
    </row>
    <row r="13" spans="1:16" x14ac:dyDescent="0.3">
      <c r="A13" s="10">
        <v>38261</v>
      </c>
      <c r="B13" s="11">
        <v>71</v>
      </c>
      <c r="J13" s="10">
        <v>41548</v>
      </c>
      <c r="K13">
        <v>6</v>
      </c>
    </row>
    <row r="14" spans="1:16" x14ac:dyDescent="0.3">
      <c r="A14" s="10">
        <v>38292</v>
      </c>
      <c r="B14" s="11">
        <v>0</v>
      </c>
      <c r="J14" s="10">
        <v>41579</v>
      </c>
      <c r="K14">
        <v>11</v>
      </c>
    </row>
    <row r="15" spans="1:16" x14ac:dyDescent="0.3">
      <c r="A15" s="10">
        <v>38322</v>
      </c>
      <c r="B15" s="11">
        <v>100</v>
      </c>
      <c r="J15" s="10">
        <v>41609</v>
      </c>
      <c r="K15">
        <v>0</v>
      </c>
    </row>
    <row r="16" spans="1:16" x14ac:dyDescent="0.3">
      <c r="A16" s="10">
        <v>38353</v>
      </c>
      <c r="B16" s="11">
        <v>0</v>
      </c>
      <c r="J16" s="10">
        <v>41640</v>
      </c>
      <c r="K16">
        <v>7</v>
      </c>
    </row>
    <row r="17" spans="1:11" x14ac:dyDescent="0.3">
      <c r="A17" s="10">
        <v>38384</v>
      </c>
      <c r="B17" s="11">
        <v>0</v>
      </c>
      <c r="J17" s="10">
        <v>41671</v>
      </c>
      <c r="K17">
        <v>0</v>
      </c>
    </row>
    <row r="18" spans="1:11" x14ac:dyDescent="0.3">
      <c r="A18" s="10">
        <v>38412</v>
      </c>
      <c r="B18" s="11">
        <v>0</v>
      </c>
      <c r="J18" s="10">
        <v>41699</v>
      </c>
      <c r="K18">
        <v>0</v>
      </c>
    </row>
    <row r="19" spans="1:11" x14ac:dyDescent="0.3">
      <c r="A19" s="10">
        <v>38443</v>
      </c>
      <c r="B19" s="11">
        <v>0</v>
      </c>
      <c r="J19" s="10">
        <v>41730</v>
      </c>
      <c r="K19">
        <v>6</v>
      </c>
    </row>
    <row r="20" spans="1:11" x14ac:dyDescent="0.3">
      <c r="A20" s="10">
        <v>38473</v>
      </c>
      <c r="B20" s="11">
        <v>0</v>
      </c>
      <c r="J20" s="10">
        <v>41760</v>
      </c>
      <c r="K20">
        <v>5</v>
      </c>
    </row>
    <row r="21" spans="1:11" x14ac:dyDescent="0.3">
      <c r="A21" s="10">
        <v>38504</v>
      </c>
      <c r="B21" s="11">
        <v>86</v>
      </c>
      <c r="J21" s="10">
        <v>41791</v>
      </c>
      <c r="K21">
        <v>0</v>
      </c>
    </row>
    <row r="22" spans="1:11" x14ac:dyDescent="0.3">
      <c r="A22" s="10">
        <v>38534</v>
      </c>
      <c r="B22" s="11">
        <v>0</v>
      </c>
      <c r="J22" s="10">
        <v>41821</v>
      </c>
      <c r="K22">
        <v>0</v>
      </c>
    </row>
    <row r="23" spans="1:11" x14ac:dyDescent="0.3">
      <c r="A23" s="10">
        <v>38565</v>
      </c>
      <c r="B23" s="11">
        <v>0</v>
      </c>
      <c r="J23" s="10">
        <v>41852</v>
      </c>
      <c r="K23">
        <v>0</v>
      </c>
    </row>
    <row r="24" spans="1:11" x14ac:dyDescent="0.3">
      <c r="A24" s="10">
        <v>38596</v>
      </c>
      <c r="B24" s="11">
        <v>0</v>
      </c>
      <c r="J24" s="10">
        <v>41883</v>
      </c>
      <c r="K24">
        <v>0</v>
      </c>
    </row>
    <row r="25" spans="1:11" x14ac:dyDescent="0.3">
      <c r="A25" s="10">
        <v>38626</v>
      </c>
      <c r="B25" s="11">
        <v>0</v>
      </c>
      <c r="J25" s="10">
        <v>41913</v>
      </c>
      <c r="K25">
        <v>4</v>
      </c>
    </row>
    <row r="26" spans="1:11" x14ac:dyDescent="0.3">
      <c r="A26" s="10">
        <v>38657</v>
      </c>
      <c r="B26" s="11">
        <v>0</v>
      </c>
      <c r="J26" s="10">
        <v>41944</v>
      </c>
      <c r="K26">
        <v>9</v>
      </c>
    </row>
    <row r="27" spans="1:11" x14ac:dyDescent="0.3">
      <c r="A27" s="10">
        <v>38687</v>
      </c>
      <c r="B27" s="11">
        <v>35</v>
      </c>
      <c r="J27" s="10">
        <v>41974</v>
      </c>
      <c r="K27">
        <v>6</v>
      </c>
    </row>
    <row r="28" spans="1:11" x14ac:dyDescent="0.3">
      <c r="A28" s="10">
        <v>38718</v>
      </c>
      <c r="B28" s="11">
        <v>0</v>
      </c>
      <c r="J28" s="10">
        <v>42005</v>
      </c>
      <c r="K28">
        <v>9</v>
      </c>
    </row>
    <row r="29" spans="1:11" x14ac:dyDescent="0.3">
      <c r="A29" s="10">
        <v>38749</v>
      </c>
      <c r="B29" s="11">
        <v>0</v>
      </c>
      <c r="J29" s="10">
        <v>42036</v>
      </c>
      <c r="K29">
        <v>4</v>
      </c>
    </row>
    <row r="30" spans="1:11" x14ac:dyDescent="0.3">
      <c r="A30" s="10">
        <v>38777</v>
      </c>
      <c r="B30" s="11">
        <v>25</v>
      </c>
      <c r="J30" s="10">
        <v>42064</v>
      </c>
      <c r="K30">
        <v>0</v>
      </c>
    </row>
    <row r="31" spans="1:11" x14ac:dyDescent="0.3">
      <c r="A31" s="10">
        <v>38808</v>
      </c>
      <c r="B31" s="11">
        <v>0</v>
      </c>
      <c r="J31" s="10">
        <v>42095</v>
      </c>
      <c r="K31">
        <v>0</v>
      </c>
    </row>
    <row r="32" spans="1:11" x14ac:dyDescent="0.3">
      <c r="A32" s="10">
        <v>38838</v>
      </c>
      <c r="B32" s="11">
        <v>0</v>
      </c>
      <c r="J32" s="10">
        <v>42125</v>
      </c>
      <c r="K32">
        <v>2</v>
      </c>
    </row>
    <row r="33" spans="1:11" x14ac:dyDescent="0.3">
      <c r="A33" s="10">
        <v>38869</v>
      </c>
      <c r="B33" s="11">
        <v>57</v>
      </c>
      <c r="J33" s="10">
        <v>42156</v>
      </c>
      <c r="K33">
        <v>3</v>
      </c>
    </row>
    <row r="34" spans="1:11" x14ac:dyDescent="0.3">
      <c r="A34" s="10">
        <v>38899</v>
      </c>
      <c r="B34" s="11">
        <v>62</v>
      </c>
      <c r="J34" s="10">
        <v>42186</v>
      </c>
      <c r="K34">
        <v>0</v>
      </c>
    </row>
    <row r="35" spans="1:11" x14ac:dyDescent="0.3">
      <c r="A35" s="10">
        <v>38930</v>
      </c>
      <c r="B35" s="11">
        <v>0</v>
      </c>
      <c r="J35" s="10">
        <v>42217</v>
      </c>
      <c r="K35">
        <v>0</v>
      </c>
    </row>
    <row r="36" spans="1:11" x14ac:dyDescent="0.3">
      <c r="A36" s="10">
        <v>38961</v>
      </c>
      <c r="B36" s="11">
        <v>0</v>
      </c>
      <c r="J36" s="10">
        <v>42248</v>
      </c>
      <c r="K36">
        <v>2</v>
      </c>
    </row>
    <row r="37" spans="1:11" x14ac:dyDescent="0.3">
      <c r="A37" s="10">
        <v>38991</v>
      </c>
      <c r="B37" s="11">
        <v>0</v>
      </c>
      <c r="J37" s="10">
        <v>42278</v>
      </c>
      <c r="K37">
        <v>2</v>
      </c>
    </row>
    <row r="38" spans="1:11" x14ac:dyDescent="0.3">
      <c r="A38" s="10">
        <v>39022</v>
      </c>
      <c r="B38" s="11">
        <v>0</v>
      </c>
      <c r="J38" s="10">
        <v>42309</v>
      </c>
      <c r="K38">
        <v>6</v>
      </c>
    </row>
    <row r="39" spans="1:11" x14ac:dyDescent="0.3">
      <c r="A39" s="10">
        <v>39052</v>
      </c>
      <c r="B39" s="11">
        <v>0</v>
      </c>
      <c r="J39" s="10">
        <v>42339</v>
      </c>
      <c r="K39">
        <v>6</v>
      </c>
    </row>
    <row r="40" spans="1:11" x14ac:dyDescent="0.3">
      <c r="A40" s="10">
        <v>39083</v>
      </c>
      <c r="B40" s="11">
        <v>0</v>
      </c>
      <c r="J40" s="10">
        <v>42370</v>
      </c>
      <c r="K40">
        <v>3</v>
      </c>
    </row>
    <row r="41" spans="1:11" x14ac:dyDescent="0.3">
      <c r="A41" s="10">
        <v>39114</v>
      </c>
      <c r="B41" s="11">
        <v>0</v>
      </c>
      <c r="J41" s="10">
        <v>42401</v>
      </c>
      <c r="K41">
        <v>0</v>
      </c>
    </row>
    <row r="42" spans="1:11" x14ac:dyDescent="0.3">
      <c r="A42" s="10">
        <v>39142</v>
      </c>
      <c r="B42" s="11">
        <v>0</v>
      </c>
      <c r="J42" s="10">
        <v>42430</v>
      </c>
      <c r="K42">
        <v>0</v>
      </c>
    </row>
    <row r="43" spans="1:11" x14ac:dyDescent="0.3">
      <c r="A43" s="10">
        <v>39173</v>
      </c>
      <c r="B43" s="11">
        <v>0</v>
      </c>
      <c r="J43" s="10">
        <v>42461</v>
      </c>
      <c r="K43">
        <v>4</v>
      </c>
    </row>
    <row r="44" spans="1:11" x14ac:dyDescent="0.3">
      <c r="A44" s="10">
        <v>39203</v>
      </c>
      <c r="B44" s="11">
        <v>0</v>
      </c>
      <c r="J44" s="10">
        <v>42491</v>
      </c>
      <c r="K44">
        <v>0</v>
      </c>
    </row>
    <row r="45" spans="1:11" x14ac:dyDescent="0.3">
      <c r="A45" s="10">
        <v>39234</v>
      </c>
      <c r="B45" s="11">
        <v>0</v>
      </c>
      <c r="J45" s="10">
        <v>42522</v>
      </c>
      <c r="K45">
        <v>0</v>
      </c>
    </row>
    <row r="46" spans="1:11" x14ac:dyDescent="0.3">
      <c r="A46" s="10">
        <v>39264</v>
      </c>
      <c r="B46" s="11">
        <v>25</v>
      </c>
      <c r="J46" s="10">
        <v>42552</v>
      </c>
      <c r="K46">
        <v>0</v>
      </c>
    </row>
    <row r="47" spans="1:11" x14ac:dyDescent="0.3">
      <c r="A47" s="10">
        <v>39295</v>
      </c>
      <c r="B47" s="11">
        <v>0</v>
      </c>
      <c r="J47" s="10">
        <v>42583</v>
      </c>
      <c r="K47">
        <v>3</v>
      </c>
    </row>
    <row r="48" spans="1:11" x14ac:dyDescent="0.3">
      <c r="A48" s="10">
        <v>39326</v>
      </c>
      <c r="B48" s="11">
        <v>0</v>
      </c>
      <c r="J48" s="10">
        <v>42614</v>
      </c>
      <c r="K48">
        <v>2</v>
      </c>
    </row>
    <row r="49" spans="1:11" x14ac:dyDescent="0.3">
      <c r="A49" s="10">
        <v>39356</v>
      </c>
      <c r="B49" s="11">
        <v>0</v>
      </c>
      <c r="J49" s="10">
        <v>42644</v>
      </c>
      <c r="K49">
        <v>4</v>
      </c>
    </row>
    <row r="50" spans="1:11" x14ac:dyDescent="0.3">
      <c r="A50" s="10">
        <v>39387</v>
      </c>
      <c r="B50" s="11">
        <v>11</v>
      </c>
      <c r="J50" s="10">
        <v>42675</v>
      </c>
      <c r="K50">
        <v>5</v>
      </c>
    </row>
    <row r="51" spans="1:11" x14ac:dyDescent="0.3">
      <c r="A51" s="10">
        <v>39417</v>
      </c>
      <c r="B51" s="11">
        <v>15</v>
      </c>
      <c r="J51" s="10">
        <v>42705</v>
      </c>
      <c r="K51">
        <v>3</v>
      </c>
    </row>
    <row r="52" spans="1:11" x14ac:dyDescent="0.3">
      <c r="A52" s="10">
        <v>39448</v>
      </c>
      <c r="B52" s="11">
        <v>13</v>
      </c>
      <c r="J52" s="10">
        <v>42736</v>
      </c>
      <c r="K52">
        <v>3</v>
      </c>
    </row>
    <row r="53" spans="1:11" x14ac:dyDescent="0.3">
      <c r="A53" s="10">
        <v>39479</v>
      </c>
      <c r="B53" s="11">
        <v>0</v>
      </c>
      <c r="J53" s="10">
        <v>42767</v>
      </c>
      <c r="K53">
        <v>0</v>
      </c>
    </row>
    <row r="54" spans="1:11" x14ac:dyDescent="0.3">
      <c r="A54" s="10">
        <v>39508</v>
      </c>
      <c r="B54" s="11">
        <v>0</v>
      </c>
      <c r="J54" s="10">
        <v>42795</v>
      </c>
      <c r="K54">
        <v>4</v>
      </c>
    </row>
    <row r="55" spans="1:11" x14ac:dyDescent="0.3">
      <c r="A55" s="10">
        <v>39539</v>
      </c>
      <c r="B55" s="11">
        <v>0</v>
      </c>
      <c r="J55" s="10">
        <v>42826</v>
      </c>
      <c r="K55">
        <v>0</v>
      </c>
    </row>
    <row r="56" spans="1:11" x14ac:dyDescent="0.3">
      <c r="A56" s="10">
        <v>39569</v>
      </c>
      <c r="B56" s="11">
        <v>0</v>
      </c>
      <c r="J56" s="10">
        <v>42856</v>
      </c>
      <c r="K56">
        <v>0</v>
      </c>
    </row>
    <row r="57" spans="1:11" x14ac:dyDescent="0.3">
      <c r="A57" s="10">
        <v>39600</v>
      </c>
      <c r="B57" s="11">
        <v>0</v>
      </c>
      <c r="J57" s="10">
        <v>42887</v>
      </c>
      <c r="K57">
        <v>0</v>
      </c>
    </row>
    <row r="58" spans="1:11" x14ac:dyDescent="0.3">
      <c r="A58" s="10">
        <v>39630</v>
      </c>
      <c r="B58" s="11">
        <v>0</v>
      </c>
      <c r="J58" s="10">
        <v>42917</v>
      </c>
      <c r="K58">
        <v>0</v>
      </c>
    </row>
    <row r="59" spans="1:11" x14ac:dyDescent="0.3">
      <c r="A59" s="10">
        <v>39661</v>
      </c>
      <c r="B59" s="11">
        <v>0</v>
      </c>
      <c r="J59" s="10">
        <v>42948</v>
      </c>
      <c r="K59">
        <v>0</v>
      </c>
    </row>
    <row r="60" spans="1:11" x14ac:dyDescent="0.3">
      <c r="A60" s="10">
        <v>39692</v>
      </c>
      <c r="B60" s="11">
        <v>0</v>
      </c>
      <c r="J60" s="10">
        <v>42979</v>
      </c>
      <c r="K60">
        <v>0</v>
      </c>
    </row>
    <row r="61" spans="1:11" x14ac:dyDescent="0.3">
      <c r="A61" s="10">
        <v>39722</v>
      </c>
      <c r="B61" s="11">
        <v>11</v>
      </c>
      <c r="J61" s="10">
        <v>43009</v>
      </c>
      <c r="K61">
        <v>0</v>
      </c>
    </row>
    <row r="62" spans="1:11" x14ac:dyDescent="0.3">
      <c r="A62" s="10">
        <v>39753</v>
      </c>
      <c r="B62" s="11">
        <v>0</v>
      </c>
      <c r="J62" s="10">
        <v>43040</v>
      </c>
      <c r="K62">
        <v>5</v>
      </c>
    </row>
    <row r="63" spans="1:11" x14ac:dyDescent="0.3">
      <c r="A63" s="10">
        <v>39783</v>
      </c>
      <c r="B63" s="11">
        <v>16</v>
      </c>
      <c r="J63" s="10">
        <v>43070</v>
      </c>
      <c r="K63">
        <v>2</v>
      </c>
    </row>
    <row r="64" spans="1:11" x14ac:dyDescent="0.3">
      <c r="A64" s="10">
        <v>39814</v>
      </c>
      <c r="B64" s="11">
        <v>0</v>
      </c>
      <c r="J64" s="10">
        <v>43101</v>
      </c>
      <c r="K64">
        <v>2</v>
      </c>
    </row>
    <row r="65" spans="1:11" x14ac:dyDescent="0.3">
      <c r="A65" s="10">
        <v>39845</v>
      </c>
      <c r="B65" s="11">
        <v>0</v>
      </c>
      <c r="J65" s="10">
        <v>43132</v>
      </c>
      <c r="K65">
        <v>0</v>
      </c>
    </row>
    <row r="66" spans="1:11" x14ac:dyDescent="0.3">
      <c r="A66" s="10">
        <v>39873</v>
      </c>
      <c r="B66" s="11">
        <v>0</v>
      </c>
      <c r="J66" s="10">
        <v>43160</v>
      </c>
      <c r="K66">
        <v>0</v>
      </c>
    </row>
    <row r="67" spans="1:11" x14ac:dyDescent="0.3">
      <c r="A67" s="10">
        <v>39904</v>
      </c>
      <c r="B67" s="11">
        <v>0</v>
      </c>
      <c r="J67" s="10">
        <v>43191</v>
      </c>
      <c r="K67">
        <v>2</v>
      </c>
    </row>
    <row r="68" spans="1:11" x14ac:dyDescent="0.3">
      <c r="A68" s="10">
        <v>39934</v>
      </c>
      <c r="B68" s="11">
        <v>0</v>
      </c>
      <c r="J68" s="10">
        <v>43221</v>
      </c>
      <c r="K68">
        <v>0</v>
      </c>
    </row>
    <row r="69" spans="1:11" x14ac:dyDescent="0.3">
      <c r="A69" s="10">
        <v>39965</v>
      </c>
      <c r="B69" s="11">
        <v>0</v>
      </c>
      <c r="J69" s="10">
        <v>43252</v>
      </c>
      <c r="K69">
        <v>0</v>
      </c>
    </row>
    <row r="70" spans="1:11" x14ac:dyDescent="0.3">
      <c r="A70" s="10">
        <v>39995</v>
      </c>
      <c r="B70" s="11">
        <v>0</v>
      </c>
      <c r="J70" s="10">
        <v>43282</v>
      </c>
      <c r="K70">
        <v>0</v>
      </c>
    </row>
    <row r="71" spans="1:11" x14ac:dyDescent="0.3">
      <c r="A71" s="10">
        <v>40026</v>
      </c>
      <c r="B71" s="11">
        <v>7</v>
      </c>
      <c r="J71" s="10">
        <v>43313</v>
      </c>
      <c r="K71">
        <v>2</v>
      </c>
    </row>
    <row r="72" spans="1:11" x14ac:dyDescent="0.3">
      <c r="A72" s="10">
        <v>40057</v>
      </c>
      <c r="B72" s="11">
        <v>0</v>
      </c>
      <c r="J72" s="10">
        <v>43344</v>
      </c>
      <c r="K72">
        <v>2</v>
      </c>
    </row>
    <row r="73" spans="1:11" x14ac:dyDescent="0.3">
      <c r="A73" s="10">
        <v>40087</v>
      </c>
      <c r="B73" s="11">
        <v>0</v>
      </c>
      <c r="J73" s="10">
        <v>43374</v>
      </c>
      <c r="K73">
        <v>3</v>
      </c>
    </row>
    <row r="74" spans="1:11" x14ac:dyDescent="0.3">
      <c r="A74" s="10">
        <v>40118</v>
      </c>
      <c r="B74" s="11">
        <v>0</v>
      </c>
      <c r="J74" s="10">
        <v>43405</v>
      </c>
      <c r="K74">
        <v>3</v>
      </c>
    </row>
    <row r="75" spans="1:11" x14ac:dyDescent="0.3">
      <c r="A75" s="10">
        <v>40148</v>
      </c>
      <c r="B75" s="11">
        <v>0</v>
      </c>
      <c r="J75" s="10">
        <v>43435</v>
      </c>
      <c r="K75">
        <v>1</v>
      </c>
    </row>
    <row r="76" spans="1:11" x14ac:dyDescent="0.3">
      <c r="A76" s="10">
        <v>40179</v>
      </c>
      <c r="B76" s="11">
        <v>5</v>
      </c>
      <c r="J76" s="10">
        <v>43466</v>
      </c>
      <c r="K76">
        <v>4</v>
      </c>
    </row>
    <row r="77" spans="1:11" x14ac:dyDescent="0.3">
      <c r="A77" s="10">
        <v>40210</v>
      </c>
      <c r="B77" s="11">
        <v>0</v>
      </c>
      <c r="J77" s="10">
        <v>43497</v>
      </c>
      <c r="K77">
        <v>0</v>
      </c>
    </row>
    <row r="78" spans="1:11" x14ac:dyDescent="0.3">
      <c r="A78" s="10">
        <v>40238</v>
      </c>
      <c r="B78" s="11">
        <v>7</v>
      </c>
      <c r="J78" s="10">
        <v>43525</v>
      </c>
      <c r="K78">
        <v>3</v>
      </c>
    </row>
    <row r="79" spans="1:11" x14ac:dyDescent="0.3">
      <c r="A79" s="10">
        <v>40269</v>
      </c>
      <c r="B79" s="11">
        <v>0</v>
      </c>
      <c r="J79" s="10">
        <v>43556</v>
      </c>
      <c r="K79">
        <v>0</v>
      </c>
    </row>
    <row r="80" spans="1:11" x14ac:dyDescent="0.3">
      <c r="A80" s="10">
        <v>40299</v>
      </c>
      <c r="B80" s="11">
        <v>0</v>
      </c>
      <c r="J80" s="10">
        <v>43586</v>
      </c>
      <c r="K80">
        <v>2</v>
      </c>
    </row>
    <row r="81" spans="1:11" x14ac:dyDescent="0.3">
      <c r="A81" s="10">
        <v>40330</v>
      </c>
      <c r="B81" s="11">
        <v>0</v>
      </c>
      <c r="J81" s="10">
        <v>43617</v>
      </c>
      <c r="K81">
        <v>5</v>
      </c>
    </row>
    <row r="82" spans="1:11" x14ac:dyDescent="0.3">
      <c r="A82" s="10">
        <v>40360</v>
      </c>
      <c r="B82" s="11">
        <v>0</v>
      </c>
      <c r="J82" s="10">
        <v>43647</v>
      </c>
      <c r="K82">
        <v>3</v>
      </c>
    </row>
    <row r="83" spans="1:11" x14ac:dyDescent="0.3">
      <c r="A83" s="10">
        <v>40391</v>
      </c>
      <c r="B83" s="11">
        <v>0</v>
      </c>
      <c r="J83" s="10">
        <v>43678</v>
      </c>
      <c r="K83">
        <v>1</v>
      </c>
    </row>
    <row r="84" spans="1:11" x14ac:dyDescent="0.3">
      <c r="A84" s="10">
        <v>40422</v>
      </c>
      <c r="B84" s="11">
        <v>0</v>
      </c>
      <c r="J84" s="10">
        <v>43709</v>
      </c>
      <c r="K84">
        <v>0</v>
      </c>
    </row>
    <row r="85" spans="1:11" x14ac:dyDescent="0.3">
      <c r="A85" s="10">
        <v>40452</v>
      </c>
      <c r="B85" s="11">
        <v>7</v>
      </c>
      <c r="J85" s="10">
        <v>43739</v>
      </c>
      <c r="K85">
        <v>2</v>
      </c>
    </row>
    <row r="86" spans="1:11" x14ac:dyDescent="0.3">
      <c r="A86" s="10">
        <v>40483</v>
      </c>
      <c r="B86" s="11">
        <v>0</v>
      </c>
      <c r="J86" s="10">
        <v>43770</v>
      </c>
      <c r="K86">
        <v>9</v>
      </c>
    </row>
    <row r="87" spans="1:11" x14ac:dyDescent="0.3">
      <c r="A87" s="10">
        <v>40513</v>
      </c>
      <c r="B87" s="11">
        <v>0</v>
      </c>
      <c r="J87" s="10">
        <v>43800</v>
      </c>
      <c r="K87">
        <v>8</v>
      </c>
    </row>
    <row r="88" spans="1:11" x14ac:dyDescent="0.3">
      <c r="A88" s="10">
        <v>40544</v>
      </c>
      <c r="B88" s="11">
        <v>0</v>
      </c>
      <c r="J88" s="10">
        <v>43831</v>
      </c>
      <c r="K88">
        <v>8</v>
      </c>
    </row>
    <row r="89" spans="1:11" x14ac:dyDescent="0.3">
      <c r="A89" s="10">
        <v>40575</v>
      </c>
      <c r="B89" s="11">
        <v>0</v>
      </c>
      <c r="J89" s="10">
        <v>43862</v>
      </c>
      <c r="K89">
        <v>5</v>
      </c>
    </row>
    <row r="90" spans="1:11" x14ac:dyDescent="0.3">
      <c r="A90" s="10">
        <v>40603</v>
      </c>
      <c r="B90" s="11">
        <v>0</v>
      </c>
      <c r="J90" s="10">
        <v>43891</v>
      </c>
      <c r="K90">
        <v>0</v>
      </c>
    </row>
    <row r="91" spans="1:11" x14ac:dyDescent="0.3">
      <c r="A91" s="10">
        <v>40634</v>
      </c>
      <c r="B91" s="11">
        <v>0</v>
      </c>
      <c r="J91" s="10">
        <v>43922</v>
      </c>
      <c r="K91">
        <v>0</v>
      </c>
    </row>
    <row r="92" spans="1:11" x14ac:dyDescent="0.3">
      <c r="A92" s="10">
        <v>40664</v>
      </c>
      <c r="B92" s="11">
        <v>0</v>
      </c>
      <c r="J92" s="10">
        <v>43952</v>
      </c>
      <c r="K92">
        <v>3</v>
      </c>
    </row>
    <row r="93" spans="1:11" x14ac:dyDescent="0.3">
      <c r="A93" s="10">
        <v>40695</v>
      </c>
      <c r="B93" s="11">
        <v>5</v>
      </c>
      <c r="J93" s="10">
        <v>43983</v>
      </c>
      <c r="K93">
        <v>2</v>
      </c>
    </row>
    <row r="94" spans="1:11" x14ac:dyDescent="0.3">
      <c r="A94" s="10">
        <v>40725</v>
      </c>
      <c r="B94" s="11">
        <v>0</v>
      </c>
      <c r="J94" s="10">
        <v>44013</v>
      </c>
      <c r="K94">
        <v>0</v>
      </c>
    </row>
    <row r="95" spans="1:11" x14ac:dyDescent="0.3">
      <c r="A95" s="10">
        <v>40756</v>
      </c>
      <c r="B95" s="11">
        <v>0</v>
      </c>
      <c r="J95" s="10">
        <v>44044</v>
      </c>
      <c r="K95">
        <v>0</v>
      </c>
    </row>
    <row r="96" spans="1:11" x14ac:dyDescent="0.3">
      <c r="A96" s="10">
        <v>40787</v>
      </c>
      <c r="B96" s="11">
        <v>0</v>
      </c>
      <c r="J96" s="10">
        <v>44075</v>
      </c>
      <c r="K96">
        <v>4</v>
      </c>
    </row>
    <row r="97" spans="1:11" x14ac:dyDescent="0.3">
      <c r="A97" s="10">
        <v>40817</v>
      </c>
      <c r="B97" s="11">
        <v>0</v>
      </c>
      <c r="J97" s="10">
        <v>44105</v>
      </c>
      <c r="K97">
        <v>2</v>
      </c>
    </row>
    <row r="98" spans="1:11" x14ac:dyDescent="0.3">
      <c r="A98" s="10">
        <v>40848</v>
      </c>
      <c r="B98" s="11">
        <v>0</v>
      </c>
      <c r="J98" s="10">
        <v>44136</v>
      </c>
      <c r="K98">
        <v>7</v>
      </c>
    </row>
    <row r="99" spans="1:11" x14ac:dyDescent="0.3">
      <c r="A99" s="10">
        <v>40878</v>
      </c>
      <c r="B99" s="11">
        <v>0</v>
      </c>
      <c r="J99" s="10">
        <v>44166</v>
      </c>
      <c r="K99">
        <v>6</v>
      </c>
    </row>
    <row r="100" spans="1:11" x14ac:dyDescent="0.3">
      <c r="A100" s="10">
        <v>40909</v>
      </c>
      <c r="B100" s="11">
        <v>0</v>
      </c>
      <c r="J100" s="10">
        <v>44197</v>
      </c>
      <c r="K100">
        <v>4</v>
      </c>
    </row>
    <row r="101" spans="1:11" x14ac:dyDescent="0.3">
      <c r="A101" s="10">
        <v>40940</v>
      </c>
      <c r="B101" s="11">
        <v>9</v>
      </c>
      <c r="J101" s="10">
        <v>44228</v>
      </c>
      <c r="K101">
        <v>2</v>
      </c>
    </row>
    <row r="102" spans="1:11" x14ac:dyDescent="0.3">
      <c r="A102" s="10">
        <v>40969</v>
      </c>
      <c r="B102" s="11">
        <v>4</v>
      </c>
      <c r="J102" s="10">
        <v>44256</v>
      </c>
      <c r="K102">
        <v>0</v>
      </c>
    </row>
    <row r="103" spans="1:11" x14ac:dyDescent="0.3">
      <c r="A103" s="10">
        <v>41000</v>
      </c>
      <c r="B103" s="11">
        <v>0</v>
      </c>
      <c r="J103" s="10">
        <v>44287</v>
      </c>
      <c r="K103">
        <v>0</v>
      </c>
    </row>
    <row r="104" spans="1:11" x14ac:dyDescent="0.3">
      <c r="A104" s="10">
        <v>41030</v>
      </c>
      <c r="B104" s="11">
        <v>0</v>
      </c>
      <c r="J104" s="10">
        <v>44317</v>
      </c>
      <c r="K104">
        <v>2</v>
      </c>
    </row>
    <row r="105" spans="1:11" x14ac:dyDescent="0.3">
      <c r="A105" s="10">
        <v>41061</v>
      </c>
      <c r="B105" s="11">
        <v>5</v>
      </c>
      <c r="J105" s="10">
        <v>44348</v>
      </c>
      <c r="K105">
        <v>3</v>
      </c>
    </row>
    <row r="106" spans="1:11" x14ac:dyDescent="0.3">
      <c r="A106" s="10">
        <v>41091</v>
      </c>
      <c r="B106" s="11">
        <v>4</v>
      </c>
      <c r="J106" s="10">
        <v>44378</v>
      </c>
      <c r="K106">
        <v>2</v>
      </c>
    </row>
    <row r="107" spans="1:11" x14ac:dyDescent="0.3">
      <c r="A107" s="10">
        <v>41122</v>
      </c>
      <c r="B107" s="11">
        <v>0</v>
      </c>
      <c r="J107" s="10">
        <v>44409</v>
      </c>
      <c r="K107">
        <v>0</v>
      </c>
    </row>
    <row r="108" spans="1:11" x14ac:dyDescent="0.3">
      <c r="A108" s="10">
        <v>41153</v>
      </c>
      <c r="B108" s="11">
        <v>0</v>
      </c>
      <c r="J108" s="10">
        <v>44440</v>
      </c>
      <c r="K108">
        <v>2</v>
      </c>
    </row>
    <row r="109" spans="1:11" x14ac:dyDescent="0.3">
      <c r="A109" s="10">
        <v>41183</v>
      </c>
      <c r="B109" s="11">
        <v>7</v>
      </c>
      <c r="J109" s="10">
        <v>44470</v>
      </c>
      <c r="K109">
        <v>4</v>
      </c>
    </row>
    <row r="110" spans="1:11" x14ac:dyDescent="0.3">
      <c r="A110" s="10">
        <v>41214</v>
      </c>
      <c r="B110" s="11">
        <v>5</v>
      </c>
      <c r="J110" s="10">
        <v>44501</v>
      </c>
      <c r="K110">
        <v>6</v>
      </c>
    </row>
    <row r="111" spans="1:11" x14ac:dyDescent="0.3">
      <c r="A111" s="10">
        <v>41244</v>
      </c>
      <c r="B111" s="11">
        <v>0</v>
      </c>
      <c r="J111" s="10">
        <v>44531</v>
      </c>
      <c r="K111">
        <v>5</v>
      </c>
    </row>
    <row r="112" spans="1:11" x14ac:dyDescent="0.3">
      <c r="J112" s="10">
        <v>44562</v>
      </c>
      <c r="K112">
        <v>4</v>
      </c>
    </row>
    <row r="113" spans="10:11" x14ac:dyDescent="0.3">
      <c r="J113" s="10">
        <v>44593</v>
      </c>
      <c r="K113">
        <v>4</v>
      </c>
    </row>
    <row r="114" spans="10:11" x14ac:dyDescent="0.3">
      <c r="J114" s="10">
        <v>44621</v>
      </c>
      <c r="K114">
        <v>2</v>
      </c>
    </row>
    <row r="115" spans="10:11" x14ac:dyDescent="0.3">
      <c r="J115" s="10">
        <v>44652</v>
      </c>
      <c r="K115">
        <v>0</v>
      </c>
    </row>
    <row r="116" spans="10:11" x14ac:dyDescent="0.3">
      <c r="J116" s="10">
        <v>44682</v>
      </c>
      <c r="K116">
        <v>3</v>
      </c>
    </row>
    <row r="117" spans="10:11" x14ac:dyDescent="0.3">
      <c r="J117" s="10">
        <v>44713</v>
      </c>
      <c r="K117">
        <v>1</v>
      </c>
    </row>
    <row r="118" spans="10:11" x14ac:dyDescent="0.3">
      <c r="J118" s="10">
        <v>44743</v>
      </c>
      <c r="K118">
        <v>3</v>
      </c>
    </row>
    <row r="119" spans="10:11" x14ac:dyDescent="0.3">
      <c r="J119" s="10">
        <v>44774</v>
      </c>
      <c r="K119">
        <v>2</v>
      </c>
    </row>
    <row r="120" spans="10:11" x14ac:dyDescent="0.3">
      <c r="J120" s="10">
        <v>44805</v>
      </c>
      <c r="K120">
        <v>5</v>
      </c>
    </row>
    <row r="121" spans="10:11" x14ac:dyDescent="0.3">
      <c r="J121" s="10">
        <v>44835</v>
      </c>
      <c r="K121">
        <v>9</v>
      </c>
    </row>
    <row r="122" spans="10:11" x14ac:dyDescent="0.3">
      <c r="J122" s="10">
        <v>44866</v>
      </c>
      <c r="K122">
        <v>11</v>
      </c>
    </row>
    <row r="123" spans="10:11" x14ac:dyDescent="0.3">
      <c r="J123" s="10">
        <v>44896</v>
      </c>
      <c r="K123">
        <v>5</v>
      </c>
    </row>
    <row r="124" spans="10:11" x14ac:dyDescent="0.3">
      <c r="J124" s="10">
        <v>44927</v>
      </c>
      <c r="K124">
        <v>6</v>
      </c>
    </row>
    <row r="125" spans="10:11" x14ac:dyDescent="0.3">
      <c r="J125" s="10">
        <v>44958</v>
      </c>
      <c r="K125">
        <v>3</v>
      </c>
    </row>
    <row r="126" spans="10:11" x14ac:dyDescent="0.3">
      <c r="J126" s="10">
        <v>44986</v>
      </c>
      <c r="K126">
        <v>0</v>
      </c>
    </row>
    <row r="127" spans="10:11" x14ac:dyDescent="0.3">
      <c r="J127" s="10">
        <v>45017</v>
      </c>
      <c r="K127">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6609F-360B-4499-BD65-946081E2B7D6}">
  <dimension ref="A1:G235"/>
  <sheetViews>
    <sheetView workbookViewId="0">
      <selection activeCell="H159" sqref="H159"/>
    </sheetView>
  </sheetViews>
  <sheetFormatPr defaultColWidth="8.88671875" defaultRowHeight="14.4" x14ac:dyDescent="0.3"/>
  <sheetData>
    <row r="1" spans="1:7" x14ac:dyDescent="0.3">
      <c r="A1" t="s">
        <v>218</v>
      </c>
      <c r="B1" t="s">
        <v>219</v>
      </c>
    </row>
    <row r="3" spans="1:7" x14ac:dyDescent="0.3">
      <c r="A3" t="s">
        <v>214</v>
      </c>
      <c r="B3" t="s">
        <v>220</v>
      </c>
      <c r="C3" t="s">
        <v>221</v>
      </c>
      <c r="D3" s="4" t="s">
        <v>199</v>
      </c>
      <c r="E3" s="4" t="s">
        <v>200</v>
      </c>
      <c r="F3" s="4" t="s">
        <v>201</v>
      </c>
      <c r="G3" s="4" t="s">
        <v>231</v>
      </c>
    </row>
    <row r="4" spans="1:7" x14ac:dyDescent="0.3">
      <c r="A4" s="10">
        <v>37987</v>
      </c>
      <c r="B4">
        <v>0</v>
      </c>
      <c r="D4" s="4">
        <f>MAX(B4:B135)</f>
        <v>100</v>
      </c>
      <c r="E4" s="4">
        <f>MIN(B4:B135)</f>
        <v>0</v>
      </c>
      <c r="F4" s="4">
        <f>AVERAGE(B4:B135)</f>
        <v>21.181818181818183</v>
      </c>
      <c r="G4" s="4">
        <f>STDEV(B4:B135)</f>
        <v>18.915165441832134</v>
      </c>
    </row>
    <row r="5" spans="1:7" x14ac:dyDescent="0.3">
      <c r="A5" s="10">
        <v>38018</v>
      </c>
      <c r="B5">
        <v>0</v>
      </c>
    </row>
    <row r="6" spans="1:7" x14ac:dyDescent="0.3">
      <c r="A6" s="10">
        <v>38047</v>
      </c>
      <c r="B6">
        <v>0</v>
      </c>
    </row>
    <row r="7" spans="1:7" x14ac:dyDescent="0.3">
      <c r="A7" s="10">
        <v>38078</v>
      </c>
      <c r="B7">
        <v>0</v>
      </c>
    </row>
    <row r="8" spans="1:7" x14ac:dyDescent="0.3">
      <c r="A8" s="10">
        <v>38108</v>
      </c>
      <c r="B8">
        <v>80</v>
      </c>
    </row>
    <row r="9" spans="1:7" x14ac:dyDescent="0.3">
      <c r="A9" s="10">
        <v>38139</v>
      </c>
      <c r="B9">
        <v>0</v>
      </c>
    </row>
    <row r="10" spans="1:7" x14ac:dyDescent="0.3">
      <c r="A10" s="10">
        <v>38169</v>
      </c>
      <c r="B10">
        <v>0</v>
      </c>
    </row>
    <row r="11" spans="1:7" x14ac:dyDescent="0.3">
      <c r="A11" s="10">
        <v>38200</v>
      </c>
      <c r="B11">
        <v>0</v>
      </c>
    </row>
    <row r="12" spans="1:7" x14ac:dyDescent="0.3">
      <c r="A12" s="10">
        <v>38231</v>
      </c>
      <c r="B12">
        <v>0</v>
      </c>
    </row>
    <row r="13" spans="1:7" x14ac:dyDescent="0.3">
      <c r="A13" s="10">
        <v>38261</v>
      </c>
      <c r="B13">
        <v>0</v>
      </c>
    </row>
    <row r="14" spans="1:7" x14ac:dyDescent="0.3">
      <c r="A14" s="10">
        <v>38292</v>
      </c>
      <c r="B14">
        <v>0</v>
      </c>
    </row>
    <row r="15" spans="1:7" x14ac:dyDescent="0.3">
      <c r="A15" s="10">
        <v>38322</v>
      </c>
      <c r="B15">
        <v>56</v>
      </c>
    </row>
    <row r="16" spans="1:7" x14ac:dyDescent="0.3">
      <c r="A16" s="10">
        <v>38353</v>
      </c>
      <c r="B16">
        <v>58</v>
      </c>
    </row>
    <row r="17" spans="1:2" x14ac:dyDescent="0.3">
      <c r="A17" s="10">
        <v>38384</v>
      </c>
      <c r="B17">
        <v>0</v>
      </c>
    </row>
    <row r="18" spans="1:2" x14ac:dyDescent="0.3">
      <c r="A18" s="10">
        <v>38412</v>
      </c>
      <c r="B18">
        <v>46</v>
      </c>
    </row>
    <row r="19" spans="1:2" x14ac:dyDescent="0.3">
      <c r="A19" s="10">
        <v>38443</v>
      </c>
      <c r="B19">
        <v>0</v>
      </c>
    </row>
    <row r="20" spans="1:2" x14ac:dyDescent="0.3">
      <c r="A20" s="10">
        <v>38473</v>
      </c>
      <c r="B20">
        <v>93</v>
      </c>
    </row>
    <row r="21" spans="1:2" x14ac:dyDescent="0.3">
      <c r="A21" s="10">
        <v>38504</v>
      </c>
      <c r="B21">
        <v>0</v>
      </c>
    </row>
    <row r="22" spans="1:2" x14ac:dyDescent="0.3">
      <c r="A22" s="10">
        <v>38534</v>
      </c>
      <c r="B22">
        <v>0</v>
      </c>
    </row>
    <row r="23" spans="1:2" x14ac:dyDescent="0.3">
      <c r="A23" s="10">
        <v>38565</v>
      </c>
      <c r="B23">
        <v>0</v>
      </c>
    </row>
    <row r="24" spans="1:2" x14ac:dyDescent="0.3">
      <c r="A24" s="10">
        <v>38596</v>
      </c>
      <c r="B24">
        <v>0</v>
      </c>
    </row>
    <row r="25" spans="1:2" x14ac:dyDescent="0.3">
      <c r="A25" s="10">
        <v>38626</v>
      </c>
      <c r="B25">
        <v>88</v>
      </c>
    </row>
    <row r="26" spans="1:2" x14ac:dyDescent="0.3">
      <c r="A26" s="10">
        <v>38657</v>
      </c>
      <c r="B26">
        <v>100</v>
      </c>
    </row>
    <row r="27" spans="1:2" x14ac:dyDescent="0.3">
      <c r="A27" s="10">
        <v>38687</v>
      </c>
      <c r="B27">
        <v>0</v>
      </c>
    </row>
    <row r="28" spans="1:2" x14ac:dyDescent="0.3">
      <c r="A28" s="10">
        <v>38718</v>
      </c>
      <c r="B28">
        <v>0</v>
      </c>
    </row>
    <row r="29" spans="1:2" x14ac:dyDescent="0.3">
      <c r="A29" s="10">
        <v>38749</v>
      </c>
      <c r="B29">
        <v>0</v>
      </c>
    </row>
    <row r="30" spans="1:2" x14ac:dyDescent="0.3">
      <c r="A30" s="10">
        <v>38777</v>
      </c>
      <c r="B30">
        <v>0</v>
      </c>
    </row>
    <row r="31" spans="1:2" x14ac:dyDescent="0.3">
      <c r="A31" s="10">
        <v>38808</v>
      </c>
      <c r="B31">
        <v>0</v>
      </c>
    </row>
    <row r="32" spans="1:2" x14ac:dyDescent="0.3">
      <c r="A32" s="10">
        <v>38838</v>
      </c>
      <c r="B32">
        <v>52</v>
      </c>
    </row>
    <row r="33" spans="1:2" x14ac:dyDescent="0.3">
      <c r="A33" s="10">
        <v>38869</v>
      </c>
      <c r="B33">
        <v>0</v>
      </c>
    </row>
    <row r="34" spans="1:2" x14ac:dyDescent="0.3">
      <c r="A34" s="10">
        <v>38899</v>
      </c>
      <c r="B34">
        <v>0</v>
      </c>
    </row>
    <row r="35" spans="1:2" x14ac:dyDescent="0.3">
      <c r="A35" s="10">
        <v>38930</v>
      </c>
      <c r="B35">
        <v>0</v>
      </c>
    </row>
    <row r="36" spans="1:2" x14ac:dyDescent="0.3">
      <c r="A36" s="10">
        <v>38961</v>
      </c>
      <c r="B36">
        <v>0</v>
      </c>
    </row>
    <row r="37" spans="1:2" x14ac:dyDescent="0.3">
      <c r="A37" s="10">
        <v>38991</v>
      </c>
      <c r="B37">
        <v>0</v>
      </c>
    </row>
    <row r="38" spans="1:2" x14ac:dyDescent="0.3">
      <c r="A38" s="10">
        <v>39022</v>
      </c>
      <c r="B38">
        <v>53</v>
      </c>
    </row>
    <row r="39" spans="1:2" x14ac:dyDescent="0.3">
      <c r="A39" s="10">
        <v>39052</v>
      </c>
      <c r="B39">
        <v>24</v>
      </c>
    </row>
    <row r="40" spans="1:2" x14ac:dyDescent="0.3">
      <c r="A40" s="10">
        <v>39083</v>
      </c>
      <c r="B40">
        <v>16</v>
      </c>
    </row>
    <row r="41" spans="1:2" x14ac:dyDescent="0.3">
      <c r="A41" s="10">
        <v>39114</v>
      </c>
      <c r="B41">
        <v>21</v>
      </c>
    </row>
    <row r="42" spans="1:2" x14ac:dyDescent="0.3">
      <c r="A42" s="10">
        <v>39142</v>
      </c>
      <c r="B42">
        <v>0</v>
      </c>
    </row>
    <row r="43" spans="1:2" x14ac:dyDescent="0.3">
      <c r="A43" s="10">
        <v>39173</v>
      </c>
      <c r="B43">
        <v>0</v>
      </c>
    </row>
    <row r="44" spans="1:2" x14ac:dyDescent="0.3">
      <c r="A44" s="10">
        <v>39203</v>
      </c>
      <c r="B44">
        <v>0</v>
      </c>
    </row>
    <row r="45" spans="1:2" x14ac:dyDescent="0.3">
      <c r="A45" s="10">
        <v>39234</v>
      </c>
      <c r="B45">
        <v>19</v>
      </c>
    </row>
    <row r="46" spans="1:2" x14ac:dyDescent="0.3">
      <c r="A46" s="10">
        <v>39264</v>
      </c>
      <c r="B46">
        <v>44</v>
      </c>
    </row>
    <row r="47" spans="1:2" x14ac:dyDescent="0.3">
      <c r="A47" s="10">
        <v>39295</v>
      </c>
      <c r="B47">
        <v>37</v>
      </c>
    </row>
    <row r="48" spans="1:2" x14ac:dyDescent="0.3">
      <c r="A48" s="10">
        <v>39326</v>
      </c>
      <c r="B48">
        <v>15</v>
      </c>
    </row>
    <row r="49" spans="1:2" x14ac:dyDescent="0.3">
      <c r="A49" s="10">
        <v>39356</v>
      </c>
      <c r="B49">
        <v>29</v>
      </c>
    </row>
    <row r="50" spans="1:2" x14ac:dyDescent="0.3">
      <c r="A50" s="10">
        <v>39387</v>
      </c>
      <c r="B50">
        <v>0</v>
      </c>
    </row>
    <row r="51" spans="1:2" x14ac:dyDescent="0.3">
      <c r="A51" s="10">
        <v>39417</v>
      </c>
      <c r="B51">
        <v>0</v>
      </c>
    </row>
    <row r="52" spans="1:2" x14ac:dyDescent="0.3">
      <c r="A52" s="10">
        <v>39448</v>
      </c>
      <c r="B52">
        <v>46</v>
      </c>
    </row>
    <row r="53" spans="1:2" x14ac:dyDescent="0.3">
      <c r="A53" s="10">
        <v>39479</v>
      </c>
      <c r="B53">
        <v>0</v>
      </c>
    </row>
    <row r="54" spans="1:2" x14ac:dyDescent="0.3">
      <c r="A54" s="10">
        <v>39508</v>
      </c>
      <c r="B54">
        <v>38</v>
      </c>
    </row>
    <row r="55" spans="1:2" x14ac:dyDescent="0.3">
      <c r="A55" s="10">
        <v>39539</v>
      </c>
      <c r="B55">
        <v>10</v>
      </c>
    </row>
    <row r="56" spans="1:2" x14ac:dyDescent="0.3">
      <c r="A56" s="10">
        <v>39569</v>
      </c>
      <c r="B56">
        <v>0</v>
      </c>
    </row>
    <row r="57" spans="1:2" x14ac:dyDescent="0.3">
      <c r="A57" s="10">
        <v>39600</v>
      </c>
      <c r="B57">
        <v>0</v>
      </c>
    </row>
    <row r="58" spans="1:2" x14ac:dyDescent="0.3">
      <c r="A58" s="10">
        <v>39630</v>
      </c>
      <c r="B58">
        <v>39</v>
      </c>
    </row>
    <row r="59" spans="1:2" x14ac:dyDescent="0.3">
      <c r="A59" s="10">
        <v>39661</v>
      </c>
      <c r="B59">
        <v>42</v>
      </c>
    </row>
    <row r="60" spans="1:2" x14ac:dyDescent="0.3">
      <c r="A60" s="10">
        <v>39692</v>
      </c>
      <c r="B60">
        <v>22</v>
      </c>
    </row>
    <row r="61" spans="1:2" x14ac:dyDescent="0.3">
      <c r="A61" s="10">
        <v>39722</v>
      </c>
      <c r="B61">
        <v>21</v>
      </c>
    </row>
    <row r="62" spans="1:2" x14ac:dyDescent="0.3">
      <c r="A62" s="10">
        <v>39753</v>
      </c>
      <c r="B62">
        <v>10</v>
      </c>
    </row>
    <row r="63" spans="1:2" x14ac:dyDescent="0.3">
      <c r="A63" s="10">
        <v>39783</v>
      </c>
      <c r="B63">
        <v>9</v>
      </c>
    </row>
    <row r="64" spans="1:2" x14ac:dyDescent="0.3">
      <c r="A64" s="10">
        <v>39814</v>
      </c>
      <c r="B64">
        <v>14</v>
      </c>
    </row>
    <row r="65" spans="1:2" x14ac:dyDescent="0.3">
      <c r="A65" s="10">
        <v>39845</v>
      </c>
      <c r="B65">
        <v>15</v>
      </c>
    </row>
    <row r="66" spans="1:2" x14ac:dyDescent="0.3">
      <c r="A66" s="10">
        <v>39873</v>
      </c>
      <c r="B66">
        <v>18</v>
      </c>
    </row>
    <row r="67" spans="1:2" x14ac:dyDescent="0.3">
      <c r="A67" s="10">
        <v>39904</v>
      </c>
      <c r="B67">
        <v>13</v>
      </c>
    </row>
    <row r="68" spans="1:2" x14ac:dyDescent="0.3">
      <c r="A68" s="10">
        <v>39934</v>
      </c>
      <c r="B68">
        <v>14</v>
      </c>
    </row>
    <row r="69" spans="1:2" x14ac:dyDescent="0.3">
      <c r="A69" s="10">
        <v>39965</v>
      </c>
      <c r="B69">
        <v>35</v>
      </c>
    </row>
    <row r="70" spans="1:2" x14ac:dyDescent="0.3">
      <c r="A70" s="10">
        <v>39995</v>
      </c>
      <c r="B70">
        <v>11</v>
      </c>
    </row>
    <row r="71" spans="1:2" x14ac:dyDescent="0.3">
      <c r="A71" s="10">
        <v>40026</v>
      </c>
      <c r="B71">
        <v>30</v>
      </c>
    </row>
    <row r="72" spans="1:2" x14ac:dyDescent="0.3">
      <c r="A72" s="10">
        <v>40057</v>
      </c>
      <c r="B72">
        <v>26</v>
      </c>
    </row>
    <row r="73" spans="1:2" x14ac:dyDescent="0.3">
      <c r="A73" s="10">
        <v>40087</v>
      </c>
      <c r="B73">
        <v>22</v>
      </c>
    </row>
    <row r="74" spans="1:2" x14ac:dyDescent="0.3">
      <c r="A74" s="10">
        <v>40118</v>
      </c>
      <c r="B74">
        <v>19</v>
      </c>
    </row>
    <row r="75" spans="1:2" x14ac:dyDescent="0.3">
      <c r="A75" s="10">
        <v>40148</v>
      </c>
      <c r="B75">
        <v>22</v>
      </c>
    </row>
    <row r="76" spans="1:2" x14ac:dyDescent="0.3">
      <c r="A76" s="10">
        <v>40179</v>
      </c>
      <c r="B76">
        <v>26</v>
      </c>
    </row>
    <row r="77" spans="1:2" x14ac:dyDescent="0.3">
      <c r="A77" s="10">
        <v>40210</v>
      </c>
      <c r="B77">
        <v>19</v>
      </c>
    </row>
    <row r="78" spans="1:2" x14ac:dyDescent="0.3">
      <c r="A78" s="10">
        <v>40238</v>
      </c>
      <c r="B78">
        <v>26</v>
      </c>
    </row>
    <row r="79" spans="1:2" x14ac:dyDescent="0.3">
      <c r="A79" s="10">
        <v>40269</v>
      </c>
      <c r="B79">
        <v>14</v>
      </c>
    </row>
    <row r="80" spans="1:2" x14ac:dyDescent="0.3">
      <c r="A80" s="10">
        <v>40299</v>
      </c>
      <c r="B80">
        <v>19</v>
      </c>
    </row>
    <row r="81" spans="1:2" x14ac:dyDescent="0.3">
      <c r="A81" s="10">
        <v>40330</v>
      </c>
      <c r="B81">
        <v>12</v>
      </c>
    </row>
    <row r="82" spans="1:2" x14ac:dyDescent="0.3">
      <c r="A82" s="10">
        <v>40360</v>
      </c>
      <c r="B82">
        <v>7</v>
      </c>
    </row>
    <row r="83" spans="1:2" x14ac:dyDescent="0.3">
      <c r="A83" s="10">
        <v>40391</v>
      </c>
      <c r="B83">
        <v>27</v>
      </c>
    </row>
    <row r="84" spans="1:2" x14ac:dyDescent="0.3">
      <c r="A84" s="10">
        <v>40422</v>
      </c>
      <c r="B84">
        <v>38</v>
      </c>
    </row>
    <row r="85" spans="1:2" x14ac:dyDescent="0.3">
      <c r="A85" s="10">
        <v>40452</v>
      </c>
      <c r="B85">
        <v>21</v>
      </c>
    </row>
    <row r="86" spans="1:2" x14ac:dyDescent="0.3">
      <c r="A86" s="10">
        <v>40483</v>
      </c>
      <c r="B86">
        <v>16</v>
      </c>
    </row>
    <row r="87" spans="1:2" x14ac:dyDescent="0.3">
      <c r="A87" s="10">
        <v>40513</v>
      </c>
      <c r="B87">
        <v>32</v>
      </c>
    </row>
    <row r="88" spans="1:2" x14ac:dyDescent="0.3">
      <c r="A88" s="10">
        <v>40544</v>
      </c>
      <c r="B88">
        <v>25</v>
      </c>
    </row>
    <row r="89" spans="1:2" x14ac:dyDescent="0.3">
      <c r="A89" s="10">
        <v>40575</v>
      </c>
      <c r="B89">
        <v>16</v>
      </c>
    </row>
    <row r="90" spans="1:2" x14ac:dyDescent="0.3">
      <c r="A90" s="10">
        <v>40603</v>
      </c>
      <c r="B90">
        <v>22</v>
      </c>
    </row>
    <row r="91" spans="1:2" x14ac:dyDescent="0.3">
      <c r="A91" s="10">
        <v>40634</v>
      </c>
      <c r="B91">
        <v>32</v>
      </c>
    </row>
    <row r="92" spans="1:2" x14ac:dyDescent="0.3">
      <c r="A92" s="10">
        <v>40664</v>
      </c>
      <c r="B92">
        <v>17</v>
      </c>
    </row>
    <row r="93" spans="1:2" x14ac:dyDescent="0.3">
      <c r="A93" s="10">
        <v>40695</v>
      </c>
      <c r="B93">
        <v>17</v>
      </c>
    </row>
    <row r="94" spans="1:2" x14ac:dyDescent="0.3">
      <c r="A94" s="10">
        <v>40725</v>
      </c>
      <c r="B94">
        <v>20</v>
      </c>
    </row>
    <row r="95" spans="1:2" x14ac:dyDescent="0.3">
      <c r="A95" s="10">
        <v>40756</v>
      </c>
      <c r="B95">
        <v>27</v>
      </c>
    </row>
    <row r="96" spans="1:2" x14ac:dyDescent="0.3">
      <c r="A96" s="10">
        <v>40787</v>
      </c>
      <c r="B96">
        <v>22</v>
      </c>
    </row>
    <row r="97" spans="1:2" x14ac:dyDescent="0.3">
      <c r="A97" s="10">
        <v>40817</v>
      </c>
      <c r="B97">
        <v>25</v>
      </c>
    </row>
    <row r="98" spans="1:2" x14ac:dyDescent="0.3">
      <c r="A98" s="10">
        <v>40848</v>
      </c>
      <c r="B98">
        <v>12</v>
      </c>
    </row>
    <row r="99" spans="1:2" x14ac:dyDescent="0.3">
      <c r="A99" s="10">
        <v>40878</v>
      </c>
      <c r="B99">
        <v>29</v>
      </c>
    </row>
    <row r="100" spans="1:2" x14ac:dyDescent="0.3">
      <c r="A100" s="10">
        <v>40909</v>
      </c>
      <c r="B100">
        <v>21</v>
      </c>
    </row>
    <row r="101" spans="1:2" x14ac:dyDescent="0.3">
      <c r="A101" s="10">
        <v>40940</v>
      </c>
      <c r="B101">
        <v>26</v>
      </c>
    </row>
    <row r="102" spans="1:2" x14ac:dyDescent="0.3">
      <c r="A102" s="10">
        <v>40969</v>
      </c>
      <c r="B102">
        <v>22</v>
      </c>
    </row>
    <row r="103" spans="1:2" x14ac:dyDescent="0.3">
      <c r="A103" s="10">
        <v>41000</v>
      </c>
      <c r="B103">
        <v>23</v>
      </c>
    </row>
    <row r="104" spans="1:2" x14ac:dyDescent="0.3">
      <c r="A104" s="10">
        <v>41030</v>
      </c>
      <c r="B104">
        <v>22</v>
      </c>
    </row>
    <row r="105" spans="1:2" x14ac:dyDescent="0.3">
      <c r="A105" s="10">
        <v>41061</v>
      </c>
      <c r="B105">
        <v>18</v>
      </c>
    </row>
    <row r="106" spans="1:2" x14ac:dyDescent="0.3">
      <c r="A106" s="10">
        <v>41091</v>
      </c>
      <c r="B106">
        <v>18</v>
      </c>
    </row>
    <row r="107" spans="1:2" x14ac:dyDescent="0.3">
      <c r="A107" s="10">
        <v>41122</v>
      </c>
      <c r="B107">
        <v>20</v>
      </c>
    </row>
    <row r="108" spans="1:2" x14ac:dyDescent="0.3">
      <c r="A108" s="10">
        <v>41153</v>
      </c>
      <c r="B108">
        <v>23</v>
      </c>
    </row>
    <row r="109" spans="1:2" x14ac:dyDescent="0.3">
      <c r="A109" s="10">
        <v>41183</v>
      </c>
      <c r="B109">
        <v>25</v>
      </c>
    </row>
    <row r="110" spans="1:2" x14ac:dyDescent="0.3">
      <c r="A110" s="10">
        <v>41214</v>
      </c>
      <c r="B110">
        <v>30</v>
      </c>
    </row>
    <row r="111" spans="1:2" x14ac:dyDescent="0.3">
      <c r="A111" s="10">
        <v>41244</v>
      </c>
      <c r="B111">
        <v>30</v>
      </c>
    </row>
    <row r="112" spans="1:2" x14ac:dyDescent="0.3">
      <c r="A112" s="10">
        <v>41275</v>
      </c>
      <c r="B112">
        <v>30</v>
      </c>
    </row>
    <row r="113" spans="1:2" x14ac:dyDescent="0.3">
      <c r="A113" s="10">
        <v>41306</v>
      </c>
      <c r="B113">
        <v>32</v>
      </c>
    </row>
    <row r="114" spans="1:2" x14ac:dyDescent="0.3">
      <c r="A114" s="10">
        <v>41334</v>
      </c>
      <c r="B114">
        <v>19</v>
      </c>
    </row>
    <row r="115" spans="1:2" x14ac:dyDescent="0.3">
      <c r="A115" s="10">
        <v>41365</v>
      </c>
      <c r="B115">
        <v>34</v>
      </c>
    </row>
    <row r="116" spans="1:2" x14ac:dyDescent="0.3">
      <c r="A116" s="10">
        <v>41395</v>
      </c>
      <c r="B116">
        <v>25</v>
      </c>
    </row>
    <row r="117" spans="1:2" x14ac:dyDescent="0.3">
      <c r="A117" s="10">
        <v>41426</v>
      </c>
      <c r="B117">
        <v>27</v>
      </c>
    </row>
    <row r="118" spans="1:2" x14ac:dyDescent="0.3">
      <c r="A118" s="10">
        <v>41456</v>
      </c>
      <c r="B118">
        <v>19</v>
      </c>
    </row>
    <row r="119" spans="1:2" x14ac:dyDescent="0.3">
      <c r="A119" s="10">
        <v>41487</v>
      </c>
      <c r="B119">
        <v>33</v>
      </c>
    </row>
    <row r="120" spans="1:2" x14ac:dyDescent="0.3">
      <c r="A120" s="10">
        <v>41518</v>
      </c>
      <c r="B120">
        <v>26</v>
      </c>
    </row>
    <row r="121" spans="1:2" x14ac:dyDescent="0.3">
      <c r="A121" s="10">
        <v>41548</v>
      </c>
      <c r="B121">
        <v>19</v>
      </c>
    </row>
    <row r="122" spans="1:2" x14ac:dyDescent="0.3">
      <c r="A122" s="10">
        <v>41579</v>
      </c>
      <c r="B122">
        <v>33</v>
      </c>
    </row>
    <row r="123" spans="1:2" x14ac:dyDescent="0.3">
      <c r="A123" s="10">
        <v>41609</v>
      </c>
      <c r="B123">
        <v>41</v>
      </c>
    </row>
    <row r="124" spans="1:2" x14ac:dyDescent="0.3">
      <c r="A124" s="10">
        <v>41640</v>
      </c>
      <c r="B124">
        <v>35</v>
      </c>
    </row>
    <row r="125" spans="1:2" x14ac:dyDescent="0.3">
      <c r="A125" s="10">
        <v>41671</v>
      </c>
      <c r="B125">
        <v>31</v>
      </c>
    </row>
    <row r="126" spans="1:2" x14ac:dyDescent="0.3">
      <c r="A126" s="10">
        <v>41699</v>
      </c>
      <c r="B126">
        <v>26</v>
      </c>
    </row>
    <row r="127" spans="1:2" x14ac:dyDescent="0.3">
      <c r="A127" s="10">
        <v>41730</v>
      </c>
      <c r="B127">
        <v>30</v>
      </c>
    </row>
    <row r="128" spans="1:2" x14ac:dyDescent="0.3">
      <c r="A128" s="10">
        <v>41760</v>
      </c>
      <c r="B128">
        <v>36</v>
      </c>
    </row>
    <row r="129" spans="1:7" x14ac:dyDescent="0.3">
      <c r="A129" s="10">
        <v>41791</v>
      </c>
      <c r="B129">
        <v>32</v>
      </c>
    </row>
    <row r="130" spans="1:7" x14ac:dyDescent="0.3">
      <c r="A130" s="10">
        <v>41821</v>
      </c>
      <c r="B130">
        <v>20</v>
      </c>
    </row>
    <row r="131" spans="1:7" x14ac:dyDescent="0.3">
      <c r="A131" s="10">
        <v>41852</v>
      </c>
      <c r="B131">
        <v>28</v>
      </c>
    </row>
    <row r="132" spans="1:7" x14ac:dyDescent="0.3">
      <c r="A132" s="10">
        <v>41883</v>
      </c>
      <c r="B132">
        <v>32</v>
      </c>
    </row>
    <row r="133" spans="1:7" x14ac:dyDescent="0.3">
      <c r="A133" s="10">
        <v>41913</v>
      </c>
      <c r="B133">
        <v>29</v>
      </c>
    </row>
    <row r="134" spans="1:7" x14ac:dyDescent="0.3">
      <c r="A134" s="10">
        <v>41944</v>
      </c>
      <c r="B134">
        <v>25</v>
      </c>
    </row>
    <row r="135" spans="1:7" x14ac:dyDescent="0.3">
      <c r="A135" s="15">
        <v>41974</v>
      </c>
      <c r="B135" s="16">
        <v>28</v>
      </c>
      <c r="C135" s="16"/>
    </row>
    <row r="136" spans="1:7" x14ac:dyDescent="0.3">
      <c r="A136" s="10">
        <v>42005</v>
      </c>
      <c r="B136">
        <v>39</v>
      </c>
      <c r="C136" t="s">
        <v>208</v>
      </c>
      <c r="D136" s="4" t="s">
        <v>199</v>
      </c>
      <c r="E136" s="4" t="s">
        <v>200</v>
      </c>
      <c r="F136" s="4" t="s">
        <v>201</v>
      </c>
      <c r="G136" s="4" t="s">
        <v>231</v>
      </c>
    </row>
    <row r="137" spans="1:7" x14ac:dyDescent="0.3">
      <c r="A137" s="10">
        <v>42036</v>
      </c>
      <c r="B137">
        <v>33</v>
      </c>
      <c r="D137" s="4">
        <f>MAX(B135:B235)</f>
        <v>66</v>
      </c>
      <c r="E137" s="4">
        <f>MIN(B136:B235)</f>
        <v>23</v>
      </c>
      <c r="F137" s="4">
        <f>AVERAGE(B136:B235)</f>
        <v>38.630000000000003</v>
      </c>
      <c r="G137" s="4">
        <f>STDEV(B136:B235)</f>
        <v>9.0728310149733638</v>
      </c>
    </row>
    <row r="138" spans="1:7" x14ac:dyDescent="0.3">
      <c r="A138" s="10">
        <v>42064</v>
      </c>
      <c r="B138">
        <v>26</v>
      </c>
    </row>
    <row r="139" spans="1:7" x14ac:dyDescent="0.3">
      <c r="A139" s="10">
        <v>42095</v>
      </c>
      <c r="B139">
        <v>29</v>
      </c>
    </row>
    <row r="140" spans="1:7" x14ac:dyDescent="0.3">
      <c r="A140" s="10">
        <v>42125</v>
      </c>
      <c r="B140">
        <v>36</v>
      </c>
    </row>
    <row r="141" spans="1:7" x14ac:dyDescent="0.3">
      <c r="A141" s="10">
        <v>42156</v>
      </c>
      <c r="B141">
        <v>25</v>
      </c>
    </row>
    <row r="142" spans="1:7" x14ac:dyDescent="0.3">
      <c r="A142" s="10">
        <v>42186</v>
      </c>
      <c r="B142">
        <v>28</v>
      </c>
    </row>
    <row r="143" spans="1:7" x14ac:dyDescent="0.3">
      <c r="A143" s="10">
        <v>42217</v>
      </c>
      <c r="B143">
        <v>28</v>
      </c>
    </row>
    <row r="144" spans="1:7" x14ac:dyDescent="0.3">
      <c r="A144" s="10">
        <v>42248</v>
      </c>
      <c r="B144">
        <v>28</v>
      </c>
    </row>
    <row r="145" spans="1:2" x14ac:dyDescent="0.3">
      <c r="A145" s="10">
        <v>42278</v>
      </c>
      <c r="B145">
        <v>41</v>
      </c>
    </row>
    <row r="146" spans="1:2" x14ac:dyDescent="0.3">
      <c r="A146" s="10">
        <v>42309</v>
      </c>
      <c r="B146">
        <v>36</v>
      </c>
    </row>
    <row r="147" spans="1:2" x14ac:dyDescent="0.3">
      <c r="A147" s="10">
        <v>42339</v>
      </c>
      <c r="B147">
        <v>56</v>
      </c>
    </row>
    <row r="148" spans="1:2" x14ac:dyDescent="0.3">
      <c r="A148" s="10">
        <v>42370</v>
      </c>
      <c r="B148">
        <v>39</v>
      </c>
    </row>
    <row r="149" spans="1:2" x14ac:dyDescent="0.3">
      <c r="A149" s="10">
        <v>42401</v>
      </c>
      <c r="B149">
        <v>33</v>
      </c>
    </row>
    <row r="150" spans="1:2" x14ac:dyDescent="0.3">
      <c r="A150" s="10">
        <v>42430</v>
      </c>
      <c r="B150">
        <v>41</v>
      </c>
    </row>
    <row r="151" spans="1:2" x14ac:dyDescent="0.3">
      <c r="A151" s="10">
        <v>42461</v>
      </c>
      <c r="B151">
        <v>32</v>
      </c>
    </row>
    <row r="152" spans="1:2" x14ac:dyDescent="0.3">
      <c r="A152" s="10">
        <v>42491</v>
      </c>
      <c r="B152">
        <v>30</v>
      </c>
    </row>
    <row r="153" spans="1:2" x14ac:dyDescent="0.3">
      <c r="A153" s="10">
        <v>42522</v>
      </c>
      <c r="B153">
        <v>24</v>
      </c>
    </row>
    <row r="154" spans="1:2" x14ac:dyDescent="0.3">
      <c r="A154" s="10">
        <v>42552</v>
      </c>
      <c r="B154">
        <v>34</v>
      </c>
    </row>
    <row r="155" spans="1:2" x14ac:dyDescent="0.3">
      <c r="A155" s="10">
        <v>42583</v>
      </c>
      <c r="B155">
        <v>50</v>
      </c>
    </row>
    <row r="156" spans="1:2" x14ac:dyDescent="0.3">
      <c r="A156" s="10">
        <v>42614</v>
      </c>
      <c r="B156">
        <v>26</v>
      </c>
    </row>
    <row r="157" spans="1:2" x14ac:dyDescent="0.3">
      <c r="A157" s="10">
        <v>42644</v>
      </c>
      <c r="B157">
        <v>41</v>
      </c>
    </row>
    <row r="158" spans="1:2" x14ac:dyDescent="0.3">
      <c r="A158" s="10">
        <v>42675</v>
      </c>
      <c r="B158">
        <v>37</v>
      </c>
    </row>
    <row r="159" spans="1:2" x14ac:dyDescent="0.3">
      <c r="A159" s="10">
        <v>42705</v>
      </c>
      <c r="B159">
        <v>51</v>
      </c>
    </row>
    <row r="160" spans="1:2" x14ac:dyDescent="0.3">
      <c r="A160" s="10">
        <v>42736</v>
      </c>
      <c r="B160">
        <v>50</v>
      </c>
    </row>
    <row r="161" spans="1:2" x14ac:dyDescent="0.3">
      <c r="A161" s="10">
        <v>42767</v>
      </c>
      <c r="B161">
        <v>26</v>
      </c>
    </row>
    <row r="162" spans="1:2" x14ac:dyDescent="0.3">
      <c r="A162" s="10">
        <v>42795</v>
      </c>
      <c r="B162">
        <v>42</v>
      </c>
    </row>
    <row r="163" spans="1:2" x14ac:dyDescent="0.3">
      <c r="A163" s="10">
        <v>42826</v>
      </c>
      <c r="B163">
        <v>46</v>
      </c>
    </row>
    <row r="164" spans="1:2" x14ac:dyDescent="0.3">
      <c r="A164" s="10">
        <v>42856</v>
      </c>
      <c r="B164">
        <v>38</v>
      </c>
    </row>
    <row r="165" spans="1:2" x14ac:dyDescent="0.3">
      <c r="A165" s="10">
        <v>42887</v>
      </c>
      <c r="B165">
        <v>25</v>
      </c>
    </row>
    <row r="166" spans="1:2" x14ac:dyDescent="0.3">
      <c r="A166" s="10">
        <v>42917</v>
      </c>
      <c r="B166">
        <v>35</v>
      </c>
    </row>
    <row r="167" spans="1:2" x14ac:dyDescent="0.3">
      <c r="A167" s="10">
        <v>42948</v>
      </c>
      <c r="B167">
        <v>27</v>
      </c>
    </row>
    <row r="168" spans="1:2" x14ac:dyDescent="0.3">
      <c r="A168" s="10">
        <v>42979</v>
      </c>
      <c r="B168">
        <v>38</v>
      </c>
    </row>
    <row r="169" spans="1:2" x14ac:dyDescent="0.3">
      <c r="A169" s="10">
        <v>43009</v>
      </c>
      <c r="B169">
        <v>33</v>
      </c>
    </row>
    <row r="170" spans="1:2" x14ac:dyDescent="0.3">
      <c r="A170" s="10">
        <v>43040</v>
      </c>
      <c r="B170">
        <v>38</v>
      </c>
    </row>
    <row r="171" spans="1:2" x14ac:dyDescent="0.3">
      <c r="A171" s="10">
        <v>43070</v>
      </c>
      <c r="B171">
        <v>60</v>
      </c>
    </row>
    <row r="172" spans="1:2" x14ac:dyDescent="0.3">
      <c r="A172" s="10">
        <v>43101</v>
      </c>
      <c r="B172">
        <v>66</v>
      </c>
    </row>
    <row r="173" spans="1:2" x14ac:dyDescent="0.3">
      <c r="A173" s="10">
        <v>43132</v>
      </c>
      <c r="B173">
        <v>59</v>
      </c>
    </row>
    <row r="174" spans="1:2" x14ac:dyDescent="0.3">
      <c r="A174" s="10">
        <v>43160</v>
      </c>
      <c r="B174">
        <v>49</v>
      </c>
    </row>
    <row r="175" spans="1:2" x14ac:dyDescent="0.3">
      <c r="A175" s="10">
        <v>43191</v>
      </c>
      <c r="B175">
        <v>23</v>
      </c>
    </row>
    <row r="176" spans="1:2" x14ac:dyDescent="0.3">
      <c r="A176" s="10">
        <v>43221</v>
      </c>
      <c r="B176">
        <v>31</v>
      </c>
    </row>
    <row r="177" spans="1:2" x14ac:dyDescent="0.3">
      <c r="A177" s="10">
        <v>43252</v>
      </c>
      <c r="B177">
        <v>34</v>
      </c>
    </row>
    <row r="178" spans="1:2" x14ac:dyDescent="0.3">
      <c r="A178" s="10">
        <v>43282</v>
      </c>
      <c r="B178">
        <v>23</v>
      </c>
    </row>
    <row r="179" spans="1:2" x14ac:dyDescent="0.3">
      <c r="A179" s="10">
        <v>43313</v>
      </c>
      <c r="B179">
        <v>28</v>
      </c>
    </row>
    <row r="180" spans="1:2" x14ac:dyDescent="0.3">
      <c r="A180" s="10">
        <v>43344</v>
      </c>
      <c r="B180">
        <v>33</v>
      </c>
    </row>
    <row r="181" spans="1:2" x14ac:dyDescent="0.3">
      <c r="A181" s="10">
        <v>43374</v>
      </c>
      <c r="B181">
        <v>25</v>
      </c>
    </row>
    <row r="182" spans="1:2" x14ac:dyDescent="0.3">
      <c r="A182" s="10">
        <v>43405</v>
      </c>
      <c r="B182">
        <v>43</v>
      </c>
    </row>
    <row r="183" spans="1:2" x14ac:dyDescent="0.3">
      <c r="A183" s="10">
        <v>43435</v>
      </c>
      <c r="B183">
        <v>55</v>
      </c>
    </row>
    <row r="184" spans="1:2" x14ac:dyDescent="0.3">
      <c r="A184" s="10">
        <v>43466</v>
      </c>
      <c r="B184">
        <v>46</v>
      </c>
    </row>
    <row r="185" spans="1:2" x14ac:dyDescent="0.3">
      <c r="A185" s="10">
        <v>43497</v>
      </c>
      <c r="B185">
        <v>46</v>
      </c>
    </row>
    <row r="186" spans="1:2" x14ac:dyDescent="0.3">
      <c r="A186" s="10">
        <v>43525</v>
      </c>
      <c r="B186">
        <v>26</v>
      </c>
    </row>
    <row r="187" spans="1:2" x14ac:dyDescent="0.3">
      <c r="A187" s="10">
        <v>43556</v>
      </c>
      <c r="B187">
        <v>32</v>
      </c>
    </row>
    <row r="188" spans="1:2" x14ac:dyDescent="0.3">
      <c r="A188" s="10">
        <v>43586</v>
      </c>
      <c r="B188">
        <v>34</v>
      </c>
    </row>
    <row r="189" spans="1:2" x14ac:dyDescent="0.3">
      <c r="A189" s="10">
        <v>43617</v>
      </c>
      <c r="B189">
        <v>35</v>
      </c>
    </row>
    <row r="190" spans="1:2" x14ac:dyDescent="0.3">
      <c r="A190" s="10">
        <v>43647</v>
      </c>
      <c r="B190">
        <v>41</v>
      </c>
    </row>
    <row r="191" spans="1:2" x14ac:dyDescent="0.3">
      <c r="A191" s="10">
        <v>43678</v>
      </c>
      <c r="B191">
        <v>32</v>
      </c>
    </row>
    <row r="192" spans="1:2" x14ac:dyDescent="0.3">
      <c r="A192" s="10">
        <v>43709</v>
      </c>
      <c r="B192">
        <v>37</v>
      </c>
    </row>
    <row r="193" spans="1:2" x14ac:dyDescent="0.3">
      <c r="A193" s="10">
        <v>43739</v>
      </c>
      <c r="B193">
        <v>34</v>
      </c>
    </row>
    <row r="194" spans="1:2" x14ac:dyDescent="0.3">
      <c r="A194" s="10">
        <v>43770</v>
      </c>
      <c r="B194">
        <v>46</v>
      </c>
    </row>
    <row r="195" spans="1:2" x14ac:dyDescent="0.3">
      <c r="A195" s="10">
        <v>43800</v>
      </c>
      <c r="B195">
        <v>46</v>
      </c>
    </row>
    <row r="196" spans="1:2" x14ac:dyDescent="0.3">
      <c r="A196" s="10">
        <v>43831</v>
      </c>
      <c r="B196">
        <v>41</v>
      </c>
    </row>
    <row r="197" spans="1:2" x14ac:dyDescent="0.3">
      <c r="A197" s="10">
        <v>43862</v>
      </c>
      <c r="B197">
        <v>34</v>
      </c>
    </row>
    <row r="198" spans="1:2" x14ac:dyDescent="0.3">
      <c r="A198" s="10">
        <v>43891</v>
      </c>
      <c r="B198">
        <v>34</v>
      </c>
    </row>
    <row r="199" spans="1:2" x14ac:dyDescent="0.3">
      <c r="A199" s="10">
        <v>43922</v>
      </c>
      <c r="B199">
        <v>42</v>
      </c>
    </row>
    <row r="200" spans="1:2" x14ac:dyDescent="0.3">
      <c r="A200" s="10">
        <v>43952</v>
      </c>
      <c r="B200">
        <v>46</v>
      </c>
    </row>
    <row r="201" spans="1:2" x14ac:dyDescent="0.3">
      <c r="A201" s="10">
        <v>43983</v>
      </c>
      <c r="B201">
        <v>36</v>
      </c>
    </row>
    <row r="202" spans="1:2" x14ac:dyDescent="0.3">
      <c r="A202" s="10">
        <v>44013</v>
      </c>
      <c r="B202">
        <v>35</v>
      </c>
    </row>
    <row r="203" spans="1:2" x14ac:dyDescent="0.3">
      <c r="A203" s="10">
        <v>44044</v>
      </c>
      <c r="B203">
        <v>42</v>
      </c>
    </row>
    <row r="204" spans="1:2" x14ac:dyDescent="0.3">
      <c r="A204" s="10">
        <v>44075</v>
      </c>
      <c r="B204">
        <v>37</v>
      </c>
    </row>
    <row r="205" spans="1:2" x14ac:dyDescent="0.3">
      <c r="A205" s="10">
        <v>44105</v>
      </c>
      <c r="B205">
        <v>43</v>
      </c>
    </row>
    <row r="206" spans="1:2" x14ac:dyDescent="0.3">
      <c r="A206" s="10">
        <v>44136</v>
      </c>
      <c r="B206">
        <v>42</v>
      </c>
    </row>
    <row r="207" spans="1:2" x14ac:dyDescent="0.3">
      <c r="A207" s="10">
        <v>44166</v>
      </c>
      <c r="B207">
        <v>62</v>
      </c>
    </row>
    <row r="208" spans="1:2" x14ac:dyDescent="0.3">
      <c r="A208" s="10">
        <v>44197</v>
      </c>
      <c r="B208">
        <v>49</v>
      </c>
    </row>
    <row r="209" spans="1:2" x14ac:dyDescent="0.3">
      <c r="A209" s="10">
        <v>44228</v>
      </c>
      <c r="B209">
        <v>50</v>
      </c>
    </row>
    <row r="210" spans="1:2" x14ac:dyDescent="0.3">
      <c r="A210" s="10">
        <v>44256</v>
      </c>
      <c r="B210">
        <v>39</v>
      </c>
    </row>
    <row r="211" spans="1:2" x14ac:dyDescent="0.3">
      <c r="A211" s="10">
        <v>44287</v>
      </c>
      <c r="B211">
        <v>36</v>
      </c>
    </row>
    <row r="212" spans="1:2" x14ac:dyDescent="0.3">
      <c r="A212" s="10">
        <v>44317</v>
      </c>
      <c r="B212">
        <v>40</v>
      </c>
    </row>
    <row r="213" spans="1:2" x14ac:dyDescent="0.3">
      <c r="A213" s="10">
        <v>44348</v>
      </c>
      <c r="B213">
        <v>33</v>
      </c>
    </row>
    <row r="214" spans="1:2" x14ac:dyDescent="0.3">
      <c r="A214" s="10">
        <v>44378</v>
      </c>
      <c r="B214">
        <v>29</v>
      </c>
    </row>
    <row r="215" spans="1:2" x14ac:dyDescent="0.3">
      <c r="A215" s="10">
        <v>44409</v>
      </c>
      <c r="B215">
        <v>28</v>
      </c>
    </row>
    <row r="216" spans="1:2" x14ac:dyDescent="0.3">
      <c r="A216" s="10">
        <v>44440</v>
      </c>
      <c r="B216">
        <v>31</v>
      </c>
    </row>
    <row r="217" spans="1:2" x14ac:dyDescent="0.3">
      <c r="A217" s="10">
        <v>44470</v>
      </c>
      <c r="B217">
        <v>40</v>
      </c>
    </row>
    <row r="218" spans="1:2" x14ac:dyDescent="0.3">
      <c r="A218" s="10">
        <v>44501</v>
      </c>
      <c r="B218">
        <v>38</v>
      </c>
    </row>
    <row r="219" spans="1:2" x14ac:dyDescent="0.3">
      <c r="A219" s="10">
        <v>44531</v>
      </c>
      <c r="B219">
        <v>49</v>
      </c>
    </row>
    <row r="220" spans="1:2" x14ac:dyDescent="0.3">
      <c r="A220" s="10">
        <v>44562</v>
      </c>
      <c r="B220">
        <v>50</v>
      </c>
    </row>
    <row r="221" spans="1:2" x14ac:dyDescent="0.3">
      <c r="A221" s="10">
        <v>44593</v>
      </c>
      <c r="B221">
        <v>47</v>
      </c>
    </row>
    <row r="222" spans="1:2" x14ac:dyDescent="0.3">
      <c r="A222" s="10">
        <v>44621</v>
      </c>
      <c r="B222">
        <v>40</v>
      </c>
    </row>
    <row r="223" spans="1:2" x14ac:dyDescent="0.3">
      <c r="A223" s="10">
        <v>44652</v>
      </c>
      <c r="B223">
        <v>41</v>
      </c>
    </row>
    <row r="224" spans="1:2" x14ac:dyDescent="0.3">
      <c r="A224" s="10">
        <v>44682</v>
      </c>
      <c r="B224">
        <v>41</v>
      </c>
    </row>
    <row r="225" spans="1:2" x14ac:dyDescent="0.3">
      <c r="A225" s="10">
        <v>44713</v>
      </c>
      <c r="B225">
        <v>42</v>
      </c>
    </row>
    <row r="226" spans="1:2" x14ac:dyDescent="0.3">
      <c r="A226" s="10">
        <v>44743</v>
      </c>
      <c r="B226">
        <v>39</v>
      </c>
    </row>
    <row r="227" spans="1:2" x14ac:dyDescent="0.3">
      <c r="A227" s="10">
        <v>44774</v>
      </c>
      <c r="B227">
        <v>32</v>
      </c>
    </row>
    <row r="228" spans="1:2" x14ac:dyDescent="0.3">
      <c r="A228" s="10">
        <v>44805</v>
      </c>
      <c r="B228">
        <v>37</v>
      </c>
    </row>
    <row r="229" spans="1:2" x14ac:dyDescent="0.3">
      <c r="A229" s="10">
        <v>44835</v>
      </c>
      <c r="B229">
        <v>46</v>
      </c>
    </row>
    <row r="230" spans="1:2" x14ac:dyDescent="0.3">
      <c r="A230" s="10">
        <v>44866</v>
      </c>
      <c r="B230">
        <v>39</v>
      </c>
    </row>
    <row r="231" spans="1:2" x14ac:dyDescent="0.3">
      <c r="A231" s="10">
        <v>44896</v>
      </c>
      <c r="B231">
        <v>46</v>
      </c>
    </row>
    <row r="232" spans="1:2" x14ac:dyDescent="0.3">
      <c r="A232" s="10">
        <v>44927</v>
      </c>
      <c r="B232">
        <v>46</v>
      </c>
    </row>
    <row r="233" spans="1:2" x14ac:dyDescent="0.3">
      <c r="A233" s="10">
        <v>44958</v>
      </c>
      <c r="B233">
        <v>52</v>
      </c>
    </row>
    <row r="234" spans="1:2" x14ac:dyDescent="0.3">
      <c r="A234" s="10">
        <v>44986</v>
      </c>
      <c r="B234">
        <v>43</v>
      </c>
    </row>
    <row r="235" spans="1:2" x14ac:dyDescent="0.3">
      <c r="A235" s="10">
        <v>45017</v>
      </c>
      <c r="B235">
        <v>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D779F-4DEE-4E2B-A26B-F2623B944C49}">
  <dimension ref="A1:R235"/>
  <sheetViews>
    <sheetView workbookViewId="0">
      <selection activeCell="K6" sqref="K6:N7"/>
    </sheetView>
  </sheetViews>
  <sheetFormatPr defaultColWidth="8.88671875" defaultRowHeight="14.4" x14ac:dyDescent="0.3"/>
  <sheetData>
    <row r="1" spans="1:14" x14ac:dyDescent="0.3">
      <c r="A1" t="s">
        <v>218</v>
      </c>
      <c r="B1" t="s">
        <v>219</v>
      </c>
    </row>
    <row r="3" spans="1:14" x14ac:dyDescent="0.3">
      <c r="A3" t="s">
        <v>214</v>
      </c>
      <c r="B3" t="s">
        <v>230</v>
      </c>
      <c r="C3" t="s">
        <v>207</v>
      </c>
    </row>
    <row r="4" spans="1:14" x14ac:dyDescent="0.3">
      <c r="A4" s="10">
        <v>37987</v>
      </c>
      <c r="B4">
        <v>42</v>
      </c>
      <c r="D4" s="4" t="s">
        <v>199</v>
      </c>
      <c r="E4" s="4" t="s">
        <v>200</v>
      </c>
      <c r="F4" s="4" t="s">
        <v>201</v>
      </c>
      <c r="G4" s="4" t="s">
        <v>231</v>
      </c>
    </row>
    <row r="5" spans="1:14" x14ac:dyDescent="0.3">
      <c r="A5" s="10">
        <v>38018</v>
      </c>
      <c r="B5">
        <v>35</v>
      </c>
      <c r="D5" s="4">
        <f>MAX(B4:B147)</f>
        <v>90</v>
      </c>
      <c r="E5" s="4">
        <f>MIN(B4:B147)</f>
        <v>28</v>
      </c>
      <c r="F5" s="4">
        <f>AVERAGE(B4:B147)</f>
        <v>52.75</v>
      </c>
      <c r="G5" s="4">
        <f>STDEV(B4:B147)</f>
        <v>12.577869342730397</v>
      </c>
    </row>
    <row r="6" spans="1:14" x14ac:dyDescent="0.3">
      <c r="A6" s="10">
        <v>38047</v>
      </c>
      <c r="B6">
        <v>46</v>
      </c>
      <c r="K6" s="4" t="s">
        <v>199</v>
      </c>
      <c r="L6" s="4" t="s">
        <v>200</v>
      </c>
      <c r="M6" s="4" t="s">
        <v>201</v>
      </c>
      <c r="N6" s="4" t="s">
        <v>231</v>
      </c>
    </row>
    <row r="7" spans="1:14" x14ac:dyDescent="0.3">
      <c r="A7" s="10">
        <v>38078</v>
      </c>
      <c r="B7">
        <v>41</v>
      </c>
      <c r="K7" s="4"/>
      <c r="L7" s="4"/>
      <c r="M7" s="4"/>
      <c r="N7" s="4"/>
    </row>
    <row r="8" spans="1:14" x14ac:dyDescent="0.3">
      <c r="A8" s="10">
        <v>38108</v>
      </c>
      <c r="B8">
        <v>34</v>
      </c>
    </row>
    <row r="9" spans="1:14" x14ac:dyDescent="0.3">
      <c r="A9" s="10">
        <v>38139</v>
      </c>
      <c r="B9">
        <v>45</v>
      </c>
    </row>
    <row r="10" spans="1:14" x14ac:dyDescent="0.3">
      <c r="A10" s="10">
        <v>38169</v>
      </c>
      <c r="B10">
        <v>48</v>
      </c>
    </row>
    <row r="11" spans="1:14" x14ac:dyDescent="0.3">
      <c r="A11" s="10">
        <v>38200</v>
      </c>
      <c r="B11">
        <v>41</v>
      </c>
    </row>
    <row r="12" spans="1:14" x14ac:dyDescent="0.3">
      <c r="A12" s="10">
        <v>38231</v>
      </c>
      <c r="B12">
        <v>47</v>
      </c>
    </row>
    <row r="13" spans="1:14" x14ac:dyDescent="0.3">
      <c r="A13" s="10">
        <v>38261</v>
      </c>
      <c r="B13">
        <v>41</v>
      </c>
    </row>
    <row r="14" spans="1:14" x14ac:dyDescent="0.3">
      <c r="A14" s="10">
        <v>38292</v>
      </c>
      <c r="B14">
        <v>44</v>
      </c>
    </row>
    <row r="15" spans="1:14" x14ac:dyDescent="0.3">
      <c r="A15" s="10">
        <v>38322</v>
      </c>
      <c r="B15">
        <v>37</v>
      </c>
    </row>
    <row r="16" spans="1:14" x14ac:dyDescent="0.3">
      <c r="A16" s="10">
        <v>38353</v>
      </c>
      <c r="B16">
        <v>56</v>
      </c>
    </row>
    <row r="17" spans="1:2" x14ac:dyDescent="0.3">
      <c r="A17" s="10">
        <v>38384</v>
      </c>
      <c r="B17">
        <v>57</v>
      </c>
    </row>
    <row r="18" spans="1:2" x14ac:dyDescent="0.3">
      <c r="A18" s="10">
        <v>38412</v>
      </c>
      <c r="B18">
        <v>59</v>
      </c>
    </row>
    <row r="19" spans="1:2" x14ac:dyDescent="0.3">
      <c r="A19" s="10">
        <v>38443</v>
      </c>
      <c r="B19">
        <v>45</v>
      </c>
    </row>
    <row r="20" spans="1:2" x14ac:dyDescent="0.3">
      <c r="A20" s="10">
        <v>38473</v>
      </c>
      <c r="B20">
        <v>48</v>
      </c>
    </row>
    <row r="21" spans="1:2" x14ac:dyDescent="0.3">
      <c r="A21" s="10">
        <v>38504</v>
      </c>
      <c r="B21">
        <v>36</v>
      </c>
    </row>
    <row r="22" spans="1:2" x14ac:dyDescent="0.3">
      <c r="A22" s="10">
        <v>38534</v>
      </c>
      <c r="B22">
        <v>52</v>
      </c>
    </row>
    <row r="23" spans="1:2" x14ac:dyDescent="0.3">
      <c r="A23" s="10">
        <v>38565</v>
      </c>
      <c r="B23">
        <v>53</v>
      </c>
    </row>
    <row r="24" spans="1:2" x14ac:dyDescent="0.3">
      <c r="A24" s="10">
        <v>38596</v>
      </c>
      <c r="B24">
        <v>50</v>
      </c>
    </row>
    <row r="25" spans="1:2" x14ac:dyDescent="0.3">
      <c r="A25" s="10">
        <v>38626</v>
      </c>
      <c r="B25">
        <v>40</v>
      </c>
    </row>
    <row r="26" spans="1:2" x14ac:dyDescent="0.3">
      <c r="A26" s="10">
        <v>38657</v>
      </c>
      <c r="B26">
        <v>43</v>
      </c>
    </row>
    <row r="27" spans="1:2" x14ac:dyDescent="0.3">
      <c r="A27" s="10">
        <v>38687</v>
      </c>
      <c r="B27">
        <v>31</v>
      </c>
    </row>
    <row r="28" spans="1:2" x14ac:dyDescent="0.3">
      <c r="A28" s="10">
        <v>38718</v>
      </c>
      <c r="B28">
        <v>50</v>
      </c>
    </row>
    <row r="29" spans="1:2" x14ac:dyDescent="0.3">
      <c r="A29" s="10">
        <v>38749</v>
      </c>
      <c r="B29">
        <v>51</v>
      </c>
    </row>
    <row r="30" spans="1:2" x14ac:dyDescent="0.3">
      <c r="A30" s="10">
        <v>38777</v>
      </c>
      <c r="B30">
        <v>56</v>
      </c>
    </row>
    <row r="31" spans="1:2" x14ac:dyDescent="0.3">
      <c r="A31" s="10">
        <v>38808</v>
      </c>
      <c r="B31">
        <v>44</v>
      </c>
    </row>
    <row r="32" spans="1:2" x14ac:dyDescent="0.3">
      <c r="A32" s="10">
        <v>38838</v>
      </c>
      <c r="B32">
        <v>45</v>
      </c>
    </row>
    <row r="33" spans="1:2" x14ac:dyDescent="0.3">
      <c r="A33" s="10">
        <v>38869</v>
      </c>
      <c r="B33">
        <v>44</v>
      </c>
    </row>
    <row r="34" spans="1:2" x14ac:dyDescent="0.3">
      <c r="A34" s="10">
        <v>38899</v>
      </c>
      <c r="B34">
        <v>54</v>
      </c>
    </row>
    <row r="35" spans="1:2" x14ac:dyDescent="0.3">
      <c r="A35" s="10">
        <v>38930</v>
      </c>
      <c r="B35">
        <v>60</v>
      </c>
    </row>
    <row r="36" spans="1:2" x14ac:dyDescent="0.3">
      <c r="A36" s="10">
        <v>38961</v>
      </c>
      <c r="B36">
        <v>60</v>
      </c>
    </row>
    <row r="37" spans="1:2" x14ac:dyDescent="0.3">
      <c r="A37" s="10">
        <v>38991</v>
      </c>
      <c r="B37">
        <v>48</v>
      </c>
    </row>
    <row r="38" spans="1:2" x14ac:dyDescent="0.3">
      <c r="A38" s="10">
        <v>39022</v>
      </c>
      <c r="B38">
        <v>45</v>
      </c>
    </row>
    <row r="39" spans="1:2" x14ac:dyDescent="0.3">
      <c r="A39" s="10">
        <v>39052</v>
      </c>
      <c r="B39">
        <v>30</v>
      </c>
    </row>
    <row r="40" spans="1:2" x14ac:dyDescent="0.3">
      <c r="A40" s="10">
        <v>39083</v>
      </c>
      <c r="B40">
        <v>47</v>
      </c>
    </row>
    <row r="41" spans="1:2" x14ac:dyDescent="0.3">
      <c r="A41" s="10">
        <v>39114</v>
      </c>
      <c r="B41">
        <v>51</v>
      </c>
    </row>
    <row r="42" spans="1:2" x14ac:dyDescent="0.3">
      <c r="A42" s="10">
        <v>39142</v>
      </c>
      <c r="B42">
        <v>58</v>
      </c>
    </row>
    <row r="43" spans="1:2" x14ac:dyDescent="0.3">
      <c r="A43" s="10">
        <v>39173</v>
      </c>
      <c r="B43">
        <v>47</v>
      </c>
    </row>
    <row r="44" spans="1:2" x14ac:dyDescent="0.3">
      <c r="A44" s="10">
        <v>39203</v>
      </c>
      <c r="B44">
        <v>47</v>
      </c>
    </row>
    <row r="45" spans="1:2" x14ac:dyDescent="0.3">
      <c r="A45" s="10">
        <v>39234</v>
      </c>
      <c r="B45">
        <v>46</v>
      </c>
    </row>
    <row r="46" spans="1:2" x14ac:dyDescent="0.3">
      <c r="A46" s="10">
        <v>39264</v>
      </c>
      <c r="B46">
        <v>50</v>
      </c>
    </row>
    <row r="47" spans="1:2" x14ac:dyDescent="0.3">
      <c r="A47" s="10">
        <v>39295</v>
      </c>
      <c r="B47">
        <v>56</v>
      </c>
    </row>
    <row r="48" spans="1:2" x14ac:dyDescent="0.3">
      <c r="A48" s="10">
        <v>39326</v>
      </c>
      <c r="B48">
        <v>56</v>
      </c>
    </row>
    <row r="49" spans="1:2" x14ac:dyDescent="0.3">
      <c r="A49" s="10">
        <v>39356</v>
      </c>
      <c r="B49">
        <v>50</v>
      </c>
    </row>
    <row r="50" spans="1:2" x14ac:dyDescent="0.3">
      <c r="A50" s="10">
        <v>39387</v>
      </c>
      <c r="B50">
        <v>47</v>
      </c>
    </row>
    <row r="51" spans="1:2" x14ac:dyDescent="0.3">
      <c r="A51" s="10">
        <v>39417</v>
      </c>
      <c r="B51">
        <v>37</v>
      </c>
    </row>
    <row r="52" spans="1:2" x14ac:dyDescent="0.3">
      <c r="A52" s="10">
        <v>39448</v>
      </c>
      <c r="B52">
        <v>54</v>
      </c>
    </row>
    <row r="53" spans="1:2" x14ac:dyDescent="0.3">
      <c r="A53" s="10">
        <v>39479</v>
      </c>
      <c r="B53">
        <v>57</v>
      </c>
    </row>
    <row r="54" spans="1:2" x14ac:dyDescent="0.3">
      <c r="A54" s="10">
        <v>39508</v>
      </c>
      <c r="B54">
        <v>53</v>
      </c>
    </row>
    <row r="55" spans="1:2" x14ac:dyDescent="0.3">
      <c r="A55" s="10">
        <v>39539</v>
      </c>
      <c r="B55">
        <v>50</v>
      </c>
    </row>
    <row r="56" spans="1:2" x14ac:dyDescent="0.3">
      <c r="A56" s="10">
        <v>39569</v>
      </c>
      <c r="B56">
        <v>46</v>
      </c>
    </row>
    <row r="57" spans="1:2" x14ac:dyDescent="0.3">
      <c r="A57" s="10">
        <v>39600</v>
      </c>
      <c r="B57">
        <v>44</v>
      </c>
    </row>
    <row r="58" spans="1:2" x14ac:dyDescent="0.3">
      <c r="A58" s="10">
        <v>39630</v>
      </c>
      <c r="B58">
        <v>55</v>
      </c>
    </row>
    <row r="59" spans="1:2" x14ac:dyDescent="0.3">
      <c r="A59" s="10">
        <v>39661</v>
      </c>
      <c r="B59">
        <v>57</v>
      </c>
    </row>
    <row r="60" spans="1:2" x14ac:dyDescent="0.3">
      <c r="A60" s="10">
        <v>39692</v>
      </c>
      <c r="B60">
        <v>54</v>
      </c>
    </row>
    <row r="61" spans="1:2" x14ac:dyDescent="0.3">
      <c r="A61" s="10">
        <v>39722</v>
      </c>
      <c r="B61">
        <v>46</v>
      </c>
    </row>
    <row r="62" spans="1:2" x14ac:dyDescent="0.3">
      <c r="A62" s="10">
        <v>39753</v>
      </c>
      <c r="B62">
        <v>42</v>
      </c>
    </row>
    <row r="63" spans="1:2" x14ac:dyDescent="0.3">
      <c r="A63" s="10">
        <v>39783</v>
      </c>
      <c r="B63">
        <v>30</v>
      </c>
    </row>
    <row r="64" spans="1:2" x14ac:dyDescent="0.3">
      <c r="A64" s="10">
        <v>39814</v>
      </c>
      <c r="B64">
        <v>45</v>
      </c>
    </row>
    <row r="65" spans="1:2" x14ac:dyDescent="0.3">
      <c r="A65" s="10">
        <v>39845</v>
      </c>
      <c r="B65">
        <v>42</v>
      </c>
    </row>
    <row r="66" spans="1:2" x14ac:dyDescent="0.3">
      <c r="A66" s="10">
        <v>39873</v>
      </c>
      <c r="B66">
        <v>47</v>
      </c>
    </row>
    <row r="67" spans="1:2" x14ac:dyDescent="0.3">
      <c r="A67" s="10">
        <v>39904</v>
      </c>
      <c r="B67">
        <v>41</v>
      </c>
    </row>
    <row r="68" spans="1:2" x14ac:dyDescent="0.3">
      <c r="A68" s="10">
        <v>39934</v>
      </c>
      <c r="B68">
        <v>43</v>
      </c>
    </row>
    <row r="69" spans="1:2" x14ac:dyDescent="0.3">
      <c r="A69" s="10">
        <v>39965</v>
      </c>
      <c r="B69">
        <v>42</v>
      </c>
    </row>
    <row r="70" spans="1:2" x14ac:dyDescent="0.3">
      <c r="A70" s="10">
        <v>39995</v>
      </c>
      <c r="B70">
        <v>42</v>
      </c>
    </row>
    <row r="71" spans="1:2" x14ac:dyDescent="0.3">
      <c r="A71" s="10">
        <v>40026</v>
      </c>
      <c r="B71">
        <v>48</v>
      </c>
    </row>
    <row r="72" spans="1:2" x14ac:dyDescent="0.3">
      <c r="A72" s="10">
        <v>40057</v>
      </c>
      <c r="B72">
        <v>43</v>
      </c>
    </row>
    <row r="73" spans="1:2" x14ac:dyDescent="0.3">
      <c r="A73" s="10">
        <v>40087</v>
      </c>
      <c r="B73">
        <v>40</v>
      </c>
    </row>
    <row r="74" spans="1:2" x14ac:dyDescent="0.3">
      <c r="A74" s="10">
        <v>40118</v>
      </c>
      <c r="B74">
        <v>35</v>
      </c>
    </row>
    <row r="75" spans="1:2" x14ac:dyDescent="0.3">
      <c r="A75" s="10">
        <v>40148</v>
      </c>
      <c r="B75">
        <v>28</v>
      </c>
    </row>
    <row r="76" spans="1:2" x14ac:dyDescent="0.3">
      <c r="A76" s="10">
        <v>40179</v>
      </c>
      <c r="B76">
        <v>45</v>
      </c>
    </row>
    <row r="77" spans="1:2" x14ac:dyDescent="0.3">
      <c r="A77" s="10">
        <v>40210</v>
      </c>
      <c r="B77">
        <v>42</v>
      </c>
    </row>
    <row r="78" spans="1:2" x14ac:dyDescent="0.3">
      <c r="A78" s="10">
        <v>40238</v>
      </c>
      <c r="B78">
        <v>36</v>
      </c>
    </row>
    <row r="79" spans="1:2" x14ac:dyDescent="0.3">
      <c r="A79" s="10">
        <v>40269</v>
      </c>
      <c r="B79">
        <v>40</v>
      </c>
    </row>
    <row r="80" spans="1:2" x14ac:dyDescent="0.3">
      <c r="A80" s="10">
        <v>40299</v>
      </c>
      <c r="B80">
        <v>38</v>
      </c>
    </row>
    <row r="81" spans="1:2" x14ac:dyDescent="0.3">
      <c r="A81" s="10">
        <v>40330</v>
      </c>
      <c r="B81">
        <v>37</v>
      </c>
    </row>
    <row r="82" spans="1:2" x14ac:dyDescent="0.3">
      <c r="A82" s="10">
        <v>40360</v>
      </c>
      <c r="B82">
        <v>46</v>
      </c>
    </row>
    <row r="83" spans="1:2" x14ac:dyDescent="0.3">
      <c r="A83" s="10">
        <v>40391</v>
      </c>
      <c r="B83">
        <v>51</v>
      </c>
    </row>
    <row r="84" spans="1:2" x14ac:dyDescent="0.3">
      <c r="A84" s="10">
        <v>40422</v>
      </c>
      <c r="B84">
        <v>42</v>
      </c>
    </row>
    <row r="85" spans="1:2" x14ac:dyDescent="0.3">
      <c r="A85" s="10">
        <v>40452</v>
      </c>
      <c r="B85">
        <v>38</v>
      </c>
    </row>
    <row r="86" spans="1:2" x14ac:dyDescent="0.3">
      <c r="A86" s="10">
        <v>40483</v>
      </c>
      <c r="B86">
        <v>43</v>
      </c>
    </row>
    <row r="87" spans="1:2" x14ac:dyDescent="0.3">
      <c r="A87" s="10">
        <v>40513</v>
      </c>
      <c r="B87">
        <v>31</v>
      </c>
    </row>
    <row r="88" spans="1:2" x14ac:dyDescent="0.3">
      <c r="A88" s="10">
        <v>40544</v>
      </c>
      <c r="B88">
        <v>52</v>
      </c>
    </row>
    <row r="89" spans="1:2" x14ac:dyDescent="0.3">
      <c r="A89" s="10">
        <v>40575</v>
      </c>
      <c r="B89">
        <v>51</v>
      </c>
    </row>
    <row r="90" spans="1:2" x14ac:dyDescent="0.3">
      <c r="A90" s="10">
        <v>40603</v>
      </c>
      <c r="B90">
        <v>52</v>
      </c>
    </row>
    <row r="91" spans="1:2" x14ac:dyDescent="0.3">
      <c r="A91" s="10">
        <v>40634</v>
      </c>
      <c r="B91">
        <v>47</v>
      </c>
    </row>
    <row r="92" spans="1:2" x14ac:dyDescent="0.3">
      <c r="A92" s="10">
        <v>40664</v>
      </c>
      <c r="B92">
        <v>49</v>
      </c>
    </row>
    <row r="93" spans="1:2" x14ac:dyDescent="0.3">
      <c r="A93" s="10">
        <v>40695</v>
      </c>
      <c r="B93">
        <v>48</v>
      </c>
    </row>
    <row r="94" spans="1:2" x14ac:dyDescent="0.3">
      <c r="A94" s="10">
        <v>40725</v>
      </c>
      <c r="B94">
        <v>56</v>
      </c>
    </row>
    <row r="95" spans="1:2" x14ac:dyDescent="0.3">
      <c r="A95" s="10">
        <v>40756</v>
      </c>
      <c r="B95">
        <v>59</v>
      </c>
    </row>
    <row r="96" spans="1:2" x14ac:dyDescent="0.3">
      <c r="A96" s="10">
        <v>40787</v>
      </c>
      <c r="B96">
        <v>67</v>
      </c>
    </row>
    <row r="97" spans="1:2" x14ac:dyDescent="0.3">
      <c r="A97" s="10">
        <v>40817</v>
      </c>
      <c r="B97">
        <v>62</v>
      </c>
    </row>
    <row r="98" spans="1:2" x14ac:dyDescent="0.3">
      <c r="A98" s="10">
        <v>40848</v>
      </c>
      <c r="B98">
        <v>60</v>
      </c>
    </row>
    <row r="99" spans="1:2" x14ac:dyDescent="0.3">
      <c r="A99" s="10">
        <v>40878</v>
      </c>
      <c r="B99">
        <v>52</v>
      </c>
    </row>
    <row r="100" spans="1:2" x14ac:dyDescent="0.3">
      <c r="A100" s="10">
        <v>40909</v>
      </c>
      <c r="B100">
        <v>80</v>
      </c>
    </row>
    <row r="101" spans="1:2" x14ac:dyDescent="0.3">
      <c r="A101" s="10">
        <v>40940</v>
      </c>
      <c r="B101">
        <v>62</v>
      </c>
    </row>
    <row r="102" spans="1:2" x14ac:dyDescent="0.3">
      <c r="A102" s="10">
        <v>40969</v>
      </c>
      <c r="B102">
        <v>61</v>
      </c>
    </row>
    <row r="103" spans="1:2" x14ac:dyDescent="0.3">
      <c r="A103" s="10">
        <v>41000</v>
      </c>
      <c r="B103">
        <v>54</v>
      </c>
    </row>
    <row r="104" spans="1:2" x14ac:dyDescent="0.3">
      <c r="A104" s="10">
        <v>41030</v>
      </c>
      <c r="B104">
        <v>52</v>
      </c>
    </row>
    <row r="105" spans="1:2" x14ac:dyDescent="0.3">
      <c r="A105" s="10">
        <v>41061</v>
      </c>
      <c r="B105">
        <v>55</v>
      </c>
    </row>
    <row r="106" spans="1:2" x14ac:dyDescent="0.3">
      <c r="A106" s="10">
        <v>41091</v>
      </c>
      <c r="B106">
        <v>59</v>
      </c>
    </row>
    <row r="107" spans="1:2" x14ac:dyDescent="0.3">
      <c r="A107" s="10">
        <v>41122</v>
      </c>
      <c r="B107">
        <v>63</v>
      </c>
    </row>
    <row r="108" spans="1:2" x14ac:dyDescent="0.3">
      <c r="A108" s="10">
        <v>41153</v>
      </c>
      <c r="B108">
        <v>57</v>
      </c>
    </row>
    <row r="109" spans="1:2" x14ac:dyDescent="0.3">
      <c r="A109" s="10">
        <v>41183</v>
      </c>
      <c r="B109">
        <v>53</v>
      </c>
    </row>
    <row r="110" spans="1:2" x14ac:dyDescent="0.3">
      <c r="A110" s="10">
        <v>41214</v>
      </c>
      <c r="B110">
        <v>46</v>
      </c>
    </row>
    <row r="111" spans="1:2" x14ac:dyDescent="0.3">
      <c r="A111" s="10">
        <v>41244</v>
      </c>
      <c r="B111">
        <v>37</v>
      </c>
    </row>
    <row r="112" spans="1:2" x14ac:dyDescent="0.3">
      <c r="A112" s="10">
        <v>41275</v>
      </c>
      <c r="B112">
        <v>52</v>
      </c>
    </row>
    <row r="113" spans="1:2" x14ac:dyDescent="0.3">
      <c r="A113" s="10">
        <v>41306</v>
      </c>
      <c r="B113">
        <v>56</v>
      </c>
    </row>
    <row r="114" spans="1:2" x14ac:dyDescent="0.3">
      <c r="A114" s="10">
        <v>41334</v>
      </c>
      <c r="B114">
        <v>56</v>
      </c>
    </row>
    <row r="115" spans="1:2" x14ac:dyDescent="0.3">
      <c r="A115" s="10">
        <v>41365</v>
      </c>
      <c r="B115">
        <v>56</v>
      </c>
    </row>
    <row r="116" spans="1:2" x14ac:dyDescent="0.3">
      <c r="A116" s="10">
        <v>41395</v>
      </c>
      <c r="B116">
        <v>56</v>
      </c>
    </row>
    <row r="117" spans="1:2" x14ac:dyDescent="0.3">
      <c r="A117" s="10">
        <v>41426</v>
      </c>
      <c r="B117">
        <v>54</v>
      </c>
    </row>
    <row r="118" spans="1:2" x14ac:dyDescent="0.3">
      <c r="A118" s="10">
        <v>41456</v>
      </c>
      <c r="B118">
        <v>62</v>
      </c>
    </row>
    <row r="119" spans="1:2" x14ac:dyDescent="0.3">
      <c r="A119" s="10">
        <v>41487</v>
      </c>
      <c r="B119">
        <v>68</v>
      </c>
    </row>
    <row r="120" spans="1:2" x14ac:dyDescent="0.3">
      <c r="A120" s="10">
        <v>41518</v>
      </c>
      <c r="B120">
        <v>65</v>
      </c>
    </row>
    <row r="121" spans="1:2" x14ac:dyDescent="0.3">
      <c r="A121" s="10">
        <v>41548</v>
      </c>
      <c r="B121">
        <v>58</v>
      </c>
    </row>
    <row r="122" spans="1:2" x14ac:dyDescent="0.3">
      <c r="A122" s="10">
        <v>41579</v>
      </c>
      <c r="B122">
        <v>59</v>
      </c>
    </row>
    <row r="123" spans="1:2" x14ac:dyDescent="0.3">
      <c r="A123" s="10">
        <v>41609</v>
      </c>
      <c r="B123">
        <v>47</v>
      </c>
    </row>
    <row r="124" spans="1:2" x14ac:dyDescent="0.3">
      <c r="A124" s="10">
        <v>41640</v>
      </c>
      <c r="B124">
        <v>68</v>
      </c>
    </row>
    <row r="125" spans="1:2" x14ac:dyDescent="0.3">
      <c r="A125" s="10">
        <v>41671</v>
      </c>
      <c r="B125">
        <v>68</v>
      </c>
    </row>
    <row r="126" spans="1:2" x14ac:dyDescent="0.3">
      <c r="A126" s="10">
        <v>41699</v>
      </c>
      <c r="B126">
        <v>66</v>
      </c>
    </row>
    <row r="127" spans="1:2" x14ac:dyDescent="0.3">
      <c r="A127" s="10">
        <v>41730</v>
      </c>
      <c r="B127">
        <v>73</v>
      </c>
    </row>
    <row r="128" spans="1:2" x14ac:dyDescent="0.3">
      <c r="A128" s="10">
        <v>41760</v>
      </c>
      <c r="B128">
        <v>73</v>
      </c>
    </row>
    <row r="129" spans="1:18" x14ac:dyDescent="0.3">
      <c r="A129" s="10">
        <v>41791</v>
      </c>
      <c r="B129">
        <v>63</v>
      </c>
    </row>
    <row r="130" spans="1:18" x14ac:dyDescent="0.3">
      <c r="A130" s="10">
        <v>41821</v>
      </c>
      <c r="B130">
        <v>72</v>
      </c>
    </row>
    <row r="131" spans="1:18" x14ac:dyDescent="0.3">
      <c r="A131" s="10">
        <v>41852</v>
      </c>
      <c r="B131">
        <v>79</v>
      </c>
    </row>
    <row r="132" spans="1:18" x14ac:dyDescent="0.3">
      <c r="A132" s="10">
        <v>41883</v>
      </c>
      <c r="B132">
        <v>78</v>
      </c>
    </row>
    <row r="133" spans="1:18" x14ac:dyDescent="0.3">
      <c r="A133" s="10">
        <v>41913</v>
      </c>
      <c r="B133">
        <v>69</v>
      </c>
    </row>
    <row r="134" spans="1:18" x14ac:dyDescent="0.3">
      <c r="A134" s="10">
        <v>41944</v>
      </c>
      <c r="B134">
        <v>67</v>
      </c>
    </row>
    <row r="135" spans="1:18" x14ac:dyDescent="0.3">
      <c r="A135" s="10">
        <v>41974</v>
      </c>
      <c r="B135">
        <v>53</v>
      </c>
    </row>
    <row r="136" spans="1:18" x14ac:dyDescent="0.3">
      <c r="A136" s="10">
        <v>42005</v>
      </c>
      <c r="B136">
        <v>79</v>
      </c>
    </row>
    <row r="137" spans="1:18" x14ac:dyDescent="0.3">
      <c r="A137" s="10">
        <v>42036</v>
      </c>
      <c r="B137">
        <v>78</v>
      </c>
    </row>
    <row r="138" spans="1:18" x14ac:dyDescent="0.3">
      <c r="A138" s="10">
        <v>42064</v>
      </c>
      <c r="B138">
        <v>79</v>
      </c>
    </row>
    <row r="139" spans="1:18" x14ac:dyDescent="0.3">
      <c r="A139" s="10">
        <v>42095</v>
      </c>
      <c r="B139">
        <v>80</v>
      </c>
    </row>
    <row r="140" spans="1:18" x14ac:dyDescent="0.3">
      <c r="A140" s="10">
        <v>42125</v>
      </c>
      <c r="B140">
        <v>74</v>
      </c>
    </row>
    <row r="141" spans="1:18" x14ac:dyDescent="0.3">
      <c r="A141" s="10">
        <v>42156</v>
      </c>
      <c r="B141">
        <v>77</v>
      </c>
    </row>
    <row r="142" spans="1:18" x14ac:dyDescent="0.3">
      <c r="A142" s="10">
        <v>42186</v>
      </c>
      <c r="B142">
        <v>90</v>
      </c>
      <c r="O142" s="11"/>
      <c r="P142" s="11"/>
      <c r="Q142" s="11"/>
      <c r="R142" s="11"/>
    </row>
    <row r="143" spans="1:18" x14ac:dyDescent="0.3">
      <c r="A143" s="10">
        <v>42217</v>
      </c>
      <c r="B143">
        <v>82</v>
      </c>
      <c r="O143" s="11"/>
      <c r="P143" s="11"/>
      <c r="Q143" s="11"/>
      <c r="R143" s="11"/>
    </row>
    <row r="144" spans="1:18" x14ac:dyDescent="0.3">
      <c r="A144" s="10">
        <v>42248</v>
      </c>
      <c r="B144">
        <v>76</v>
      </c>
    </row>
    <row r="145" spans="1:7" x14ac:dyDescent="0.3">
      <c r="A145" s="10">
        <v>42278</v>
      </c>
      <c r="B145">
        <v>75</v>
      </c>
    </row>
    <row r="146" spans="1:7" x14ac:dyDescent="0.3">
      <c r="A146" s="10">
        <v>42309</v>
      </c>
      <c r="B146">
        <v>66</v>
      </c>
    </row>
    <row r="147" spans="1:7" x14ac:dyDescent="0.3">
      <c r="A147" s="15">
        <v>42339</v>
      </c>
      <c r="B147" s="16">
        <v>65</v>
      </c>
      <c r="C147" s="16"/>
      <c r="D147" s="16"/>
      <c r="E147" s="16"/>
    </row>
    <row r="148" spans="1:7" x14ac:dyDescent="0.3">
      <c r="A148" s="10">
        <v>42370</v>
      </c>
      <c r="B148">
        <v>98</v>
      </c>
      <c r="C148" s="20" t="s">
        <v>208</v>
      </c>
      <c r="D148" s="4" t="s">
        <v>199</v>
      </c>
      <c r="E148" s="4" t="s">
        <v>200</v>
      </c>
      <c r="F148" s="4" t="s">
        <v>201</v>
      </c>
      <c r="G148" s="4" t="s">
        <v>231</v>
      </c>
    </row>
    <row r="149" spans="1:7" x14ac:dyDescent="0.3">
      <c r="A149" s="10">
        <v>42401</v>
      </c>
      <c r="B149">
        <v>92</v>
      </c>
      <c r="D149" s="4">
        <f>MAX(B148:B235)</f>
        <v>100</v>
      </c>
      <c r="E149" s="4">
        <f>MIN(B148:B235)</f>
        <v>47</v>
      </c>
      <c r="F149" s="4">
        <f>AVERAGE(B148:B235)</f>
        <v>74.409090909090907</v>
      </c>
      <c r="G149" s="4">
        <f>STDEV(B148:B235)</f>
        <v>11.47073874865591</v>
      </c>
    </row>
    <row r="150" spans="1:7" x14ac:dyDescent="0.3">
      <c r="A150" s="10">
        <v>42430</v>
      </c>
      <c r="B150">
        <v>82</v>
      </c>
    </row>
    <row r="151" spans="1:7" x14ac:dyDescent="0.3">
      <c r="A151" s="10">
        <v>42461</v>
      </c>
      <c r="B151">
        <v>85</v>
      </c>
    </row>
    <row r="152" spans="1:7" x14ac:dyDescent="0.3">
      <c r="A152" s="10">
        <v>42491</v>
      </c>
      <c r="B152">
        <v>75</v>
      </c>
    </row>
    <row r="153" spans="1:7" x14ac:dyDescent="0.3">
      <c r="A153" s="10">
        <v>42522</v>
      </c>
      <c r="B153">
        <v>78</v>
      </c>
    </row>
    <row r="154" spans="1:7" x14ac:dyDescent="0.3">
      <c r="A154" s="10">
        <v>42552</v>
      </c>
      <c r="B154">
        <v>82</v>
      </c>
    </row>
    <row r="155" spans="1:7" x14ac:dyDescent="0.3">
      <c r="A155" s="10">
        <v>42583</v>
      </c>
      <c r="B155">
        <v>83</v>
      </c>
    </row>
    <row r="156" spans="1:7" x14ac:dyDescent="0.3">
      <c r="A156" s="10">
        <v>42614</v>
      </c>
      <c r="B156">
        <v>86</v>
      </c>
    </row>
    <row r="157" spans="1:7" x14ac:dyDescent="0.3">
      <c r="A157" s="10">
        <v>42644</v>
      </c>
      <c r="B157">
        <v>80</v>
      </c>
    </row>
    <row r="158" spans="1:7" x14ac:dyDescent="0.3">
      <c r="A158" s="10">
        <v>42675</v>
      </c>
      <c r="B158">
        <v>74</v>
      </c>
    </row>
    <row r="159" spans="1:7" x14ac:dyDescent="0.3">
      <c r="A159" s="10">
        <v>42705</v>
      </c>
      <c r="B159">
        <v>56</v>
      </c>
    </row>
    <row r="160" spans="1:7" x14ac:dyDescent="0.3">
      <c r="A160" s="10">
        <v>42736</v>
      </c>
      <c r="B160">
        <v>80</v>
      </c>
    </row>
    <row r="161" spans="1:2" x14ac:dyDescent="0.3">
      <c r="A161" s="10">
        <v>42767</v>
      </c>
      <c r="B161">
        <v>89</v>
      </c>
    </row>
    <row r="162" spans="1:2" x14ac:dyDescent="0.3">
      <c r="A162" s="10">
        <v>42795</v>
      </c>
      <c r="B162">
        <v>92</v>
      </c>
    </row>
    <row r="163" spans="1:2" x14ac:dyDescent="0.3">
      <c r="A163" s="10">
        <v>42826</v>
      </c>
      <c r="B163">
        <v>81</v>
      </c>
    </row>
    <row r="164" spans="1:2" x14ac:dyDescent="0.3">
      <c r="A164" s="10">
        <v>42856</v>
      </c>
      <c r="B164">
        <v>78</v>
      </c>
    </row>
    <row r="165" spans="1:2" x14ac:dyDescent="0.3">
      <c r="A165" s="10">
        <v>42887</v>
      </c>
      <c r="B165">
        <v>83</v>
      </c>
    </row>
    <row r="166" spans="1:2" x14ac:dyDescent="0.3">
      <c r="A166" s="10">
        <v>42917</v>
      </c>
      <c r="B166">
        <v>82</v>
      </c>
    </row>
    <row r="167" spans="1:2" x14ac:dyDescent="0.3">
      <c r="A167" s="10">
        <v>42948</v>
      </c>
      <c r="B167">
        <v>85</v>
      </c>
    </row>
    <row r="168" spans="1:2" x14ac:dyDescent="0.3">
      <c r="A168" s="10">
        <v>42979</v>
      </c>
      <c r="B168">
        <v>81</v>
      </c>
    </row>
    <row r="169" spans="1:2" x14ac:dyDescent="0.3">
      <c r="A169" s="10">
        <v>43009</v>
      </c>
      <c r="B169">
        <v>77</v>
      </c>
    </row>
    <row r="170" spans="1:2" x14ac:dyDescent="0.3">
      <c r="A170" s="10">
        <v>43040</v>
      </c>
      <c r="B170">
        <v>75</v>
      </c>
    </row>
    <row r="171" spans="1:2" x14ac:dyDescent="0.3">
      <c r="A171" s="10">
        <v>43070</v>
      </c>
      <c r="B171">
        <v>63</v>
      </c>
    </row>
    <row r="172" spans="1:2" x14ac:dyDescent="0.3">
      <c r="A172" s="10">
        <v>43101</v>
      </c>
      <c r="B172">
        <v>99</v>
      </c>
    </row>
    <row r="173" spans="1:2" x14ac:dyDescent="0.3">
      <c r="A173" s="10">
        <v>43132</v>
      </c>
      <c r="B173">
        <v>89</v>
      </c>
    </row>
    <row r="174" spans="1:2" x14ac:dyDescent="0.3">
      <c r="A174" s="10">
        <v>43160</v>
      </c>
      <c r="B174">
        <v>84</v>
      </c>
    </row>
    <row r="175" spans="1:2" x14ac:dyDescent="0.3">
      <c r="A175" s="10">
        <v>43191</v>
      </c>
      <c r="B175">
        <v>80</v>
      </c>
    </row>
    <row r="176" spans="1:2" x14ac:dyDescent="0.3">
      <c r="A176" s="10">
        <v>43221</v>
      </c>
      <c r="B176">
        <v>80</v>
      </c>
    </row>
    <row r="177" spans="1:2" x14ac:dyDescent="0.3">
      <c r="A177" s="10">
        <v>43252</v>
      </c>
      <c r="B177">
        <v>82</v>
      </c>
    </row>
    <row r="178" spans="1:2" x14ac:dyDescent="0.3">
      <c r="A178" s="10">
        <v>43282</v>
      </c>
      <c r="B178">
        <v>83</v>
      </c>
    </row>
    <row r="179" spans="1:2" x14ac:dyDescent="0.3">
      <c r="A179" s="10">
        <v>43313</v>
      </c>
      <c r="B179">
        <v>83</v>
      </c>
    </row>
    <row r="180" spans="1:2" x14ac:dyDescent="0.3">
      <c r="A180" s="10">
        <v>43344</v>
      </c>
      <c r="B180">
        <v>83</v>
      </c>
    </row>
    <row r="181" spans="1:2" x14ac:dyDescent="0.3">
      <c r="A181" s="10">
        <v>43374</v>
      </c>
      <c r="B181">
        <v>83</v>
      </c>
    </row>
    <row r="182" spans="1:2" x14ac:dyDescent="0.3">
      <c r="A182" s="10">
        <v>43405</v>
      </c>
      <c r="B182">
        <v>76</v>
      </c>
    </row>
    <row r="183" spans="1:2" x14ac:dyDescent="0.3">
      <c r="A183" s="10">
        <v>43435</v>
      </c>
      <c r="B183">
        <v>66</v>
      </c>
    </row>
    <row r="184" spans="1:2" x14ac:dyDescent="0.3">
      <c r="A184" s="10">
        <v>43466</v>
      </c>
      <c r="B184">
        <v>99</v>
      </c>
    </row>
    <row r="185" spans="1:2" x14ac:dyDescent="0.3">
      <c r="A185" s="10">
        <v>43497</v>
      </c>
      <c r="B185">
        <v>100</v>
      </c>
    </row>
    <row r="186" spans="1:2" x14ac:dyDescent="0.3">
      <c r="A186" s="10">
        <v>43525</v>
      </c>
      <c r="B186">
        <v>87</v>
      </c>
    </row>
    <row r="187" spans="1:2" x14ac:dyDescent="0.3">
      <c r="A187" s="10">
        <v>43556</v>
      </c>
      <c r="B187">
        <v>79</v>
      </c>
    </row>
    <row r="188" spans="1:2" x14ac:dyDescent="0.3">
      <c r="A188" s="10">
        <v>43586</v>
      </c>
      <c r="B188">
        <v>76</v>
      </c>
    </row>
    <row r="189" spans="1:2" x14ac:dyDescent="0.3">
      <c r="A189" s="10">
        <v>43617</v>
      </c>
      <c r="B189">
        <v>72</v>
      </c>
    </row>
    <row r="190" spans="1:2" x14ac:dyDescent="0.3">
      <c r="A190" s="10">
        <v>43647</v>
      </c>
      <c r="B190">
        <v>76</v>
      </c>
    </row>
    <row r="191" spans="1:2" x14ac:dyDescent="0.3">
      <c r="A191" s="10">
        <v>43678</v>
      </c>
      <c r="B191">
        <v>75</v>
      </c>
    </row>
    <row r="192" spans="1:2" x14ac:dyDescent="0.3">
      <c r="A192" s="10">
        <v>43709</v>
      </c>
      <c r="B192">
        <v>76</v>
      </c>
    </row>
    <row r="193" spans="1:2" x14ac:dyDescent="0.3">
      <c r="A193" s="10">
        <v>43739</v>
      </c>
      <c r="B193">
        <v>70</v>
      </c>
    </row>
    <row r="194" spans="1:2" x14ac:dyDescent="0.3">
      <c r="A194" s="10">
        <v>43770</v>
      </c>
      <c r="B194">
        <v>65</v>
      </c>
    </row>
    <row r="195" spans="1:2" x14ac:dyDescent="0.3">
      <c r="A195" s="10">
        <v>43800</v>
      </c>
      <c r="B195">
        <v>56</v>
      </c>
    </row>
    <row r="196" spans="1:2" x14ac:dyDescent="0.3">
      <c r="A196" s="10">
        <v>43831</v>
      </c>
      <c r="B196">
        <v>74</v>
      </c>
    </row>
    <row r="197" spans="1:2" x14ac:dyDescent="0.3">
      <c r="A197" s="10">
        <v>43862</v>
      </c>
      <c r="B197">
        <v>73</v>
      </c>
    </row>
    <row r="198" spans="1:2" x14ac:dyDescent="0.3">
      <c r="A198" s="10">
        <v>43891</v>
      </c>
      <c r="B198">
        <v>53</v>
      </c>
    </row>
    <row r="199" spans="1:2" x14ac:dyDescent="0.3">
      <c r="A199" s="10">
        <v>43922</v>
      </c>
      <c r="B199">
        <v>54</v>
      </c>
    </row>
    <row r="200" spans="1:2" x14ac:dyDescent="0.3">
      <c r="A200" s="10">
        <v>43952</v>
      </c>
      <c r="B200">
        <v>61</v>
      </c>
    </row>
    <row r="201" spans="1:2" x14ac:dyDescent="0.3">
      <c r="A201" s="10">
        <v>43983</v>
      </c>
      <c r="B201">
        <v>69</v>
      </c>
    </row>
    <row r="202" spans="1:2" x14ac:dyDescent="0.3">
      <c r="A202" s="10">
        <v>44013</v>
      </c>
      <c r="B202">
        <v>73</v>
      </c>
    </row>
    <row r="203" spans="1:2" x14ac:dyDescent="0.3">
      <c r="A203" s="10">
        <v>44044</v>
      </c>
      <c r="B203">
        <v>78</v>
      </c>
    </row>
    <row r="204" spans="1:2" x14ac:dyDescent="0.3">
      <c r="A204" s="10">
        <v>44075</v>
      </c>
      <c r="B204">
        <v>74</v>
      </c>
    </row>
    <row r="205" spans="1:2" x14ac:dyDescent="0.3">
      <c r="A205" s="10">
        <v>44105</v>
      </c>
      <c r="B205">
        <v>68</v>
      </c>
    </row>
    <row r="206" spans="1:2" x14ac:dyDescent="0.3">
      <c r="A206" s="10">
        <v>44136</v>
      </c>
      <c r="B206">
        <v>60</v>
      </c>
    </row>
    <row r="207" spans="1:2" x14ac:dyDescent="0.3">
      <c r="A207" s="10">
        <v>44166</v>
      </c>
      <c r="B207">
        <v>58</v>
      </c>
    </row>
    <row r="208" spans="1:2" x14ac:dyDescent="0.3">
      <c r="A208" s="10">
        <v>44197</v>
      </c>
      <c r="B208">
        <v>87</v>
      </c>
    </row>
    <row r="209" spans="1:2" x14ac:dyDescent="0.3">
      <c r="A209" s="10">
        <v>44228</v>
      </c>
      <c r="B209">
        <v>89</v>
      </c>
    </row>
    <row r="210" spans="1:2" x14ac:dyDescent="0.3">
      <c r="A210" s="10">
        <v>44256</v>
      </c>
      <c r="B210">
        <v>70</v>
      </c>
    </row>
    <row r="211" spans="1:2" x14ac:dyDescent="0.3">
      <c r="A211" s="10">
        <v>44287</v>
      </c>
      <c r="B211">
        <v>69</v>
      </c>
    </row>
    <row r="212" spans="1:2" x14ac:dyDescent="0.3">
      <c r="A212" s="10">
        <v>44317</v>
      </c>
      <c r="B212">
        <v>73</v>
      </c>
    </row>
    <row r="213" spans="1:2" x14ac:dyDescent="0.3">
      <c r="A213" s="10">
        <v>44348</v>
      </c>
      <c r="B213">
        <v>69</v>
      </c>
    </row>
    <row r="214" spans="1:2" x14ac:dyDescent="0.3">
      <c r="A214" s="10">
        <v>44378</v>
      </c>
      <c r="B214">
        <v>73</v>
      </c>
    </row>
    <row r="215" spans="1:2" x14ac:dyDescent="0.3">
      <c r="A215" s="10">
        <v>44409</v>
      </c>
      <c r="B215">
        <v>68</v>
      </c>
    </row>
    <row r="216" spans="1:2" x14ac:dyDescent="0.3">
      <c r="A216" s="10">
        <v>44440</v>
      </c>
      <c r="B216">
        <v>74</v>
      </c>
    </row>
    <row r="217" spans="1:2" x14ac:dyDescent="0.3">
      <c r="A217" s="10">
        <v>44470</v>
      </c>
      <c r="B217">
        <v>70</v>
      </c>
    </row>
    <row r="218" spans="1:2" x14ac:dyDescent="0.3">
      <c r="A218" s="10">
        <v>44501</v>
      </c>
      <c r="B218">
        <v>76</v>
      </c>
    </row>
    <row r="219" spans="1:2" x14ac:dyDescent="0.3">
      <c r="A219" s="10">
        <v>44531</v>
      </c>
      <c r="B219">
        <v>59</v>
      </c>
    </row>
    <row r="220" spans="1:2" x14ac:dyDescent="0.3">
      <c r="A220" s="10">
        <v>44562</v>
      </c>
      <c r="B220">
        <v>80</v>
      </c>
    </row>
    <row r="221" spans="1:2" x14ac:dyDescent="0.3">
      <c r="A221" s="10">
        <v>44593</v>
      </c>
      <c r="B221">
        <v>77</v>
      </c>
    </row>
    <row r="222" spans="1:2" x14ac:dyDescent="0.3">
      <c r="A222" s="10">
        <v>44621</v>
      </c>
      <c r="B222">
        <v>75</v>
      </c>
    </row>
    <row r="223" spans="1:2" x14ac:dyDescent="0.3">
      <c r="A223" s="10">
        <v>44652</v>
      </c>
      <c r="B223">
        <v>70</v>
      </c>
    </row>
    <row r="224" spans="1:2" x14ac:dyDescent="0.3">
      <c r="A224" s="10">
        <v>44682</v>
      </c>
      <c r="B224">
        <v>67</v>
      </c>
    </row>
    <row r="225" spans="1:2" x14ac:dyDescent="0.3">
      <c r="A225" s="10">
        <v>44713</v>
      </c>
      <c r="B225">
        <v>60</v>
      </c>
    </row>
    <row r="226" spans="1:2" x14ac:dyDescent="0.3">
      <c r="A226" s="10">
        <v>44743</v>
      </c>
      <c r="B226">
        <v>69</v>
      </c>
    </row>
    <row r="227" spans="1:2" x14ac:dyDescent="0.3">
      <c r="A227" s="10">
        <v>44774</v>
      </c>
      <c r="B227">
        <v>64</v>
      </c>
    </row>
    <row r="228" spans="1:2" x14ac:dyDescent="0.3">
      <c r="A228" s="10">
        <v>44805</v>
      </c>
      <c r="B228">
        <v>61</v>
      </c>
    </row>
    <row r="229" spans="1:2" x14ac:dyDescent="0.3">
      <c r="A229" s="10">
        <v>44835</v>
      </c>
      <c r="B229">
        <v>54</v>
      </c>
    </row>
    <row r="230" spans="1:2" x14ac:dyDescent="0.3">
      <c r="A230" s="10">
        <v>44866</v>
      </c>
      <c r="B230">
        <v>52</v>
      </c>
    </row>
    <row r="231" spans="1:2" x14ac:dyDescent="0.3">
      <c r="A231" s="10">
        <v>44896</v>
      </c>
      <c r="B231">
        <v>47</v>
      </c>
    </row>
    <row r="232" spans="1:2" x14ac:dyDescent="0.3">
      <c r="A232" s="10">
        <v>44927</v>
      </c>
      <c r="B232">
        <v>64</v>
      </c>
    </row>
    <row r="233" spans="1:2" x14ac:dyDescent="0.3">
      <c r="A233" s="10">
        <v>44958</v>
      </c>
      <c r="B233">
        <v>63</v>
      </c>
    </row>
    <row r="234" spans="1:2" x14ac:dyDescent="0.3">
      <c r="A234" s="10">
        <v>44986</v>
      </c>
      <c r="B234">
        <v>60</v>
      </c>
    </row>
    <row r="235" spans="1:2" x14ac:dyDescent="0.3">
      <c r="A235" s="10">
        <v>45017</v>
      </c>
      <c r="B235">
        <v>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2AC9C-63AA-4660-B03D-D4105E6E95AF}">
  <dimension ref="A1:G235"/>
  <sheetViews>
    <sheetView workbookViewId="0">
      <selection activeCell="C3" sqref="C3"/>
    </sheetView>
  </sheetViews>
  <sheetFormatPr defaultColWidth="8.88671875" defaultRowHeight="14.4" x14ac:dyDescent="0.3"/>
  <sheetData>
    <row r="1" spans="1:7" x14ac:dyDescent="0.3">
      <c r="A1" t="s">
        <v>218</v>
      </c>
      <c r="B1" t="s">
        <v>219</v>
      </c>
      <c r="C1" t="s">
        <v>233</v>
      </c>
    </row>
    <row r="3" spans="1:7" x14ac:dyDescent="0.3">
      <c r="A3" t="s">
        <v>214</v>
      </c>
      <c r="B3" t="s">
        <v>234</v>
      </c>
      <c r="C3" t="s">
        <v>207</v>
      </c>
      <c r="D3" s="4" t="s">
        <v>199</v>
      </c>
      <c r="E3" s="4" t="s">
        <v>200</v>
      </c>
      <c r="F3" s="4" t="s">
        <v>201</v>
      </c>
      <c r="G3" s="4" t="s">
        <v>231</v>
      </c>
    </row>
    <row r="4" spans="1:7" x14ac:dyDescent="0.3">
      <c r="A4" s="10">
        <v>37987</v>
      </c>
      <c r="B4">
        <v>0</v>
      </c>
      <c r="D4" s="4">
        <f>MAX(B4:B147)</f>
        <v>100</v>
      </c>
      <c r="E4" s="4">
        <f>MIN(B4:B147)</f>
        <v>0</v>
      </c>
      <c r="F4" s="4">
        <f>AVERAGE(B4:B147)</f>
        <v>8.5833333333333339</v>
      </c>
      <c r="G4" s="4">
        <f>STDEV(B4:B147)</f>
        <v>16.93488145190895</v>
      </c>
    </row>
    <row r="5" spans="1:7" x14ac:dyDescent="0.3">
      <c r="A5" s="10">
        <v>38018</v>
      </c>
      <c r="B5">
        <v>0</v>
      </c>
    </row>
    <row r="6" spans="1:7" x14ac:dyDescent="0.3">
      <c r="A6" s="10">
        <v>38047</v>
      </c>
      <c r="B6">
        <v>0</v>
      </c>
    </row>
    <row r="7" spans="1:7" x14ac:dyDescent="0.3">
      <c r="A7" s="10">
        <v>38078</v>
      </c>
      <c r="B7">
        <v>0</v>
      </c>
    </row>
    <row r="8" spans="1:7" x14ac:dyDescent="0.3">
      <c r="A8" s="10">
        <v>38108</v>
      </c>
      <c r="B8">
        <v>0</v>
      </c>
    </row>
    <row r="9" spans="1:7" x14ac:dyDescent="0.3">
      <c r="A9" s="10">
        <v>38139</v>
      </c>
      <c r="B9">
        <v>0</v>
      </c>
    </row>
    <row r="10" spans="1:7" x14ac:dyDescent="0.3">
      <c r="A10" s="10">
        <v>38169</v>
      </c>
      <c r="B10">
        <v>89</v>
      </c>
    </row>
    <row r="11" spans="1:7" x14ac:dyDescent="0.3">
      <c r="A11" s="10">
        <v>38200</v>
      </c>
      <c r="B11">
        <v>0</v>
      </c>
    </row>
    <row r="12" spans="1:7" x14ac:dyDescent="0.3">
      <c r="A12" s="10">
        <v>38231</v>
      </c>
      <c r="B12">
        <v>86</v>
      </c>
    </row>
    <row r="13" spans="1:7" x14ac:dyDescent="0.3">
      <c r="A13" s="10">
        <v>38261</v>
      </c>
      <c r="B13">
        <v>0</v>
      </c>
    </row>
    <row r="14" spans="1:7" x14ac:dyDescent="0.3">
      <c r="A14" s="10">
        <v>38292</v>
      </c>
      <c r="B14">
        <v>78</v>
      </c>
    </row>
    <row r="15" spans="1:7" x14ac:dyDescent="0.3">
      <c r="A15" s="10">
        <v>38322</v>
      </c>
      <c r="B15">
        <v>100</v>
      </c>
    </row>
    <row r="16" spans="1:7" x14ac:dyDescent="0.3">
      <c r="A16" s="10">
        <v>38353</v>
      </c>
      <c r="B16">
        <v>0</v>
      </c>
    </row>
    <row r="17" spans="1:2" x14ac:dyDescent="0.3">
      <c r="A17" s="10">
        <v>38384</v>
      </c>
      <c r="B17">
        <v>0</v>
      </c>
    </row>
    <row r="18" spans="1:2" x14ac:dyDescent="0.3">
      <c r="A18" s="10">
        <v>38412</v>
      </c>
      <c r="B18">
        <v>0</v>
      </c>
    </row>
    <row r="19" spans="1:2" x14ac:dyDescent="0.3">
      <c r="A19" s="10">
        <v>38443</v>
      </c>
      <c r="B19">
        <v>0</v>
      </c>
    </row>
    <row r="20" spans="1:2" x14ac:dyDescent="0.3">
      <c r="A20" s="10">
        <v>38473</v>
      </c>
      <c r="B20">
        <v>33</v>
      </c>
    </row>
    <row r="21" spans="1:2" x14ac:dyDescent="0.3">
      <c r="A21" s="10">
        <v>38504</v>
      </c>
      <c r="B21">
        <v>31</v>
      </c>
    </row>
    <row r="22" spans="1:2" x14ac:dyDescent="0.3">
      <c r="A22" s="10">
        <v>38534</v>
      </c>
      <c r="B22">
        <v>0</v>
      </c>
    </row>
    <row r="23" spans="1:2" x14ac:dyDescent="0.3">
      <c r="A23" s="10">
        <v>38565</v>
      </c>
      <c r="B23">
        <v>71</v>
      </c>
    </row>
    <row r="24" spans="1:2" x14ac:dyDescent="0.3">
      <c r="A24" s="10">
        <v>38596</v>
      </c>
      <c r="B24">
        <v>0</v>
      </c>
    </row>
    <row r="25" spans="1:2" x14ac:dyDescent="0.3">
      <c r="A25" s="10">
        <v>38626</v>
      </c>
      <c r="B25">
        <v>80</v>
      </c>
    </row>
    <row r="26" spans="1:2" x14ac:dyDescent="0.3">
      <c r="A26" s="10">
        <v>38657</v>
      </c>
      <c r="B26">
        <v>0</v>
      </c>
    </row>
    <row r="27" spans="1:2" x14ac:dyDescent="0.3">
      <c r="A27" s="10">
        <v>38687</v>
      </c>
      <c r="B27">
        <v>0</v>
      </c>
    </row>
    <row r="28" spans="1:2" x14ac:dyDescent="0.3">
      <c r="A28" s="10">
        <v>38718</v>
      </c>
      <c r="B28">
        <v>20</v>
      </c>
    </row>
    <row r="29" spans="1:2" x14ac:dyDescent="0.3">
      <c r="A29" s="10">
        <v>38749</v>
      </c>
      <c r="B29">
        <v>0</v>
      </c>
    </row>
    <row r="30" spans="1:2" x14ac:dyDescent="0.3">
      <c r="A30" s="10">
        <v>38777</v>
      </c>
      <c r="B30">
        <v>0</v>
      </c>
    </row>
    <row r="31" spans="1:2" x14ac:dyDescent="0.3">
      <c r="A31" s="10">
        <v>38808</v>
      </c>
      <c r="B31">
        <v>40</v>
      </c>
    </row>
    <row r="32" spans="1:2" x14ac:dyDescent="0.3">
      <c r="A32" s="10">
        <v>38838</v>
      </c>
      <c r="B32">
        <v>0</v>
      </c>
    </row>
    <row r="33" spans="1:2" x14ac:dyDescent="0.3">
      <c r="A33" s="10">
        <v>38869</v>
      </c>
      <c r="B33">
        <v>0</v>
      </c>
    </row>
    <row r="34" spans="1:2" x14ac:dyDescent="0.3">
      <c r="A34" s="10">
        <v>38899</v>
      </c>
      <c r="B34">
        <v>11</v>
      </c>
    </row>
    <row r="35" spans="1:2" x14ac:dyDescent="0.3">
      <c r="A35" s="10">
        <v>38930</v>
      </c>
      <c r="B35">
        <v>0</v>
      </c>
    </row>
    <row r="36" spans="1:2" x14ac:dyDescent="0.3">
      <c r="A36" s="10">
        <v>38961</v>
      </c>
      <c r="B36">
        <v>0</v>
      </c>
    </row>
    <row r="37" spans="1:2" x14ac:dyDescent="0.3">
      <c r="A37" s="10">
        <v>38991</v>
      </c>
      <c r="B37">
        <v>16</v>
      </c>
    </row>
    <row r="38" spans="1:2" x14ac:dyDescent="0.3">
      <c r="A38" s="10">
        <v>39022</v>
      </c>
      <c r="B38">
        <v>6</v>
      </c>
    </row>
    <row r="39" spans="1:2" x14ac:dyDescent="0.3">
      <c r="A39" s="10">
        <v>39052</v>
      </c>
      <c r="B39">
        <v>0</v>
      </c>
    </row>
    <row r="40" spans="1:2" x14ac:dyDescent="0.3">
      <c r="A40" s="10">
        <v>39083</v>
      </c>
      <c r="B40">
        <v>0</v>
      </c>
    </row>
    <row r="41" spans="1:2" x14ac:dyDescent="0.3">
      <c r="A41" s="10">
        <v>39114</v>
      </c>
      <c r="B41">
        <v>0</v>
      </c>
    </row>
    <row r="42" spans="1:2" x14ac:dyDescent="0.3">
      <c r="A42" s="10">
        <v>39142</v>
      </c>
      <c r="B42">
        <v>0</v>
      </c>
    </row>
    <row r="43" spans="1:2" x14ac:dyDescent="0.3">
      <c r="A43" s="10">
        <v>39173</v>
      </c>
      <c r="B43">
        <v>0</v>
      </c>
    </row>
    <row r="44" spans="1:2" x14ac:dyDescent="0.3">
      <c r="A44" s="10">
        <v>39203</v>
      </c>
      <c r="B44">
        <v>0</v>
      </c>
    </row>
    <row r="45" spans="1:2" x14ac:dyDescent="0.3">
      <c r="A45" s="10">
        <v>39234</v>
      </c>
      <c r="B45">
        <v>9</v>
      </c>
    </row>
    <row r="46" spans="1:2" x14ac:dyDescent="0.3">
      <c r="A46" s="10">
        <v>39264</v>
      </c>
      <c r="B46">
        <v>8</v>
      </c>
    </row>
    <row r="47" spans="1:2" x14ac:dyDescent="0.3">
      <c r="A47" s="10">
        <v>39295</v>
      </c>
      <c r="B47">
        <v>0</v>
      </c>
    </row>
    <row r="48" spans="1:2" x14ac:dyDescent="0.3">
      <c r="A48" s="10">
        <v>39326</v>
      </c>
      <c r="B48">
        <v>0</v>
      </c>
    </row>
    <row r="49" spans="1:2" x14ac:dyDescent="0.3">
      <c r="A49" s="10">
        <v>39356</v>
      </c>
      <c r="B49">
        <v>0</v>
      </c>
    </row>
    <row r="50" spans="1:2" x14ac:dyDescent="0.3">
      <c r="A50" s="10">
        <v>39387</v>
      </c>
      <c r="B50">
        <v>0</v>
      </c>
    </row>
    <row r="51" spans="1:2" x14ac:dyDescent="0.3">
      <c r="A51" s="10">
        <v>39417</v>
      </c>
      <c r="B51">
        <v>0</v>
      </c>
    </row>
    <row r="52" spans="1:2" x14ac:dyDescent="0.3">
      <c r="A52" s="10">
        <v>39448</v>
      </c>
      <c r="B52">
        <v>12</v>
      </c>
    </row>
    <row r="53" spans="1:2" x14ac:dyDescent="0.3">
      <c r="A53" s="10">
        <v>39479</v>
      </c>
      <c r="B53">
        <v>4</v>
      </c>
    </row>
    <row r="54" spans="1:2" x14ac:dyDescent="0.3">
      <c r="A54" s="10">
        <v>39508</v>
      </c>
      <c r="B54">
        <v>0</v>
      </c>
    </row>
    <row r="55" spans="1:2" x14ac:dyDescent="0.3">
      <c r="A55" s="10">
        <v>39539</v>
      </c>
      <c r="B55">
        <v>10</v>
      </c>
    </row>
    <row r="56" spans="1:2" x14ac:dyDescent="0.3">
      <c r="A56" s="10">
        <v>39569</v>
      </c>
      <c r="B56">
        <v>0</v>
      </c>
    </row>
    <row r="57" spans="1:2" x14ac:dyDescent="0.3">
      <c r="A57" s="10">
        <v>39600</v>
      </c>
      <c r="B57">
        <v>5</v>
      </c>
    </row>
    <row r="58" spans="1:2" x14ac:dyDescent="0.3">
      <c r="A58" s="10">
        <v>39630</v>
      </c>
      <c r="B58">
        <v>14</v>
      </c>
    </row>
    <row r="59" spans="1:2" x14ac:dyDescent="0.3">
      <c r="A59" s="10">
        <v>39661</v>
      </c>
      <c r="B59">
        <v>4</v>
      </c>
    </row>
    <row r="60" spans="1:2" x14ac:dyDescent="0.3">
      <c r="A60" s="10">
        <v>39692</v>
      </c>
      <c r="B60">
        <v>5</v>
      </c>
    </row>
    <row r="61" spans="1:2" x14ac:dyDescent="0.3">
      <c r="A61" s="10">
        <v>39722</v>
      </c>
      <c r="B61">
        <v>3</v>
      </c>
    </row>
    <row r="62" spans="1:2" x14ac:dyDescent="0.3">
      <c r="A62" s="10">
        <v>39753</v>
      </c>
      <c r="B62">
        <v>9</v>
      </c>
    </row>
    <row r="63" spans="1:2" x14ac:dyDescent="0.3">
      <c r="A63" s="10">
        <v>39783</v>
      </c>
      <c r="B63">
        <v>7</v>
      </c>
    </row>
    <row r="64" spans="1:2" x14ac:dyDescent="0.3">
      <c r="A64" s="10">
        <v>39814</v>
      </c>
      <c r="B64">
        <v>8</v>
      </c>
    </row>
    <row r="65" spans="1:2" x14ac:dyDescent="0.3">
      <c r="A65" s="10">
        <v>39845</v>
      </c>
      <c r="B65">
        <v>5</v>
      </c>
    </row>
    <row r="66" spans="1:2" x14ac:dyDescent="0.3">
      <c r="A66" s="10">
        <v>39873</v>
      </c>
      <c r="B66">
        <v>0</v>
      </c>
    </row>
    <row r="67" spans="1:2" x14ac:dyDescent="0.3">
      <c r="A67" s="10">
        <v>39904</v>
      </c>
      <c r="B67">
        <v>6</v>
      </c>
    </row>
    <row r="68" spans="1:2" x14ac:dyDescent="0.3">
      <c r="A68" s="10">
        <v>39934</v>
      </c>
      <c r="B68">
        <v>0</v>
      </c>
    </row>
    <row r="69" spans="1:2" x14ac:dyDescent="0.3">
      <c r="A69" s="10">
        <v>39965</v>
      </c>
      <c r="B69">
        <v>4</v>
      </c>
    </row>
    <row r="70" spans="1:2" x14ac:dyDescent="0.3">
      <c r="A70" s="10">
        <v>39995</v>
      </c>
      <c r="B70">
        <v>0</v>
      </c>
    </row>
    <row r="71" spans="1:2" x14ac:dyDescent="0.3">
      <c r="A71" s="10">
        <v>40026</v>
      </c>
      <c r="B71">
        <v>0</v>
      </c>
    </row>
    <row r="72" spans="1:2" x14ac:dyDescent="0.3">
      <c r="A72" s="10">
        <v>40057</v>
      </c>
      <c r="B72">
        <v>0</v>
      </c>
    </row>
    <row r="73" spans="1:2" x14ac:dyDescent="0.3">
      <c r="A73" s="10">
        <v>40087</v>
      </c>
      <c r="B73">
        <v>4</v>
      </c>
    </row>
    <row r="74" spans="1:2" x14ac:dyDescent="0.3">
      <c r="A74" s="10">
        <v>40118</v>
      </c>
      <c r="B74">
        <v>0</v>
      </c>
    </row>
    <row r="75" spans="1:2" x14ac:dyDescent="0.3">
      <c r="A75" s="10">
        <v>40148</v>
      </c>
      <c r="B75">
        <v>4</v>
      </c>
    </row>
    <row r="76" spans="1:2" x14ac:dyDescent="0.3">
      <c r="A76" s="10">
        <v>40179</v>
      </c>
      <c r="B76">
        <v>9</v>
      </c>
    </row>
    <row r="77" spans="1:2" x14ac:dyDescent="0.3">
      <c r="A77" s="10">
        <v>40210</v>
      </c>
      <c r="B77">
        <v>0</v>
      </c>
    </row>
    <row r="78" spans="1:2" x14ac:dyDescent="0.3">
      <c r="A78" s="10">
        <v>40238</v>
      </c>
      <c r="B78">
        <v>6</v>
      </c>
    </row>
    <row r="79" spans="1:2" x14ac:dyDescent="0.3">
      <c r="A79" s="10">
        <v>40269</v>
      </c>
      <c r="B79">
        <v>4</v>
      </c>
    </row>
    <row r="80" spans="1:2" x14ac:dyDescent="0.3">
      <c r="A80" s="10">
        <v>40299</v>
      </c>
      <c r="B80">
        <v>0</v>
      </c>
    </row>
    <row r="81" spans="1:2" x14ac:dyDescent="0.3">
      <c r="A81" s="10">
        <v>40330</v>
      </c>
      <c r="B81">
        <v>6</v>
      </c>
    </row>
    <row r="82" spans="1:2" x14ac:dyDescent="0.3">
      <c r="A82" s="10">
        <v>40360</v>
      </c>
      <c r="B82">
        <v>9</v>
      </c>
    </row>
    <row r="83" spans="1:2" x14ac:dyDescent="0.3">
      <c r="A83" s="10">
        <v>40391</v>
      </c>
      <c r="B83">
        <v>11</v>
      </c>
    </row>
    <row r="84" spans="1:2" x14ac:dyDescent="0.3">
      <c r="A84" s="10">
        <v>40422</v>
      </c>
      <c r="B84">
        <v>6</v>
      </c>
    </row>
    <row r="85" spans="1:2" x14ac:dyDescent="0.3">
      <c r="A85" s="10">
        <v>40452</v>
      </c>
      <c r="B85">
        <v>0</v>
      </c>
    </row>
    <row r="86" spans="1:2" x14ac:dyDescent="0.3">
      <c r="A86" s="10">
        <v>40483</v>
      </c>
      <c r="B86">
        <v>10</v>
      </c>
    </row>
    <row r="87" spans="1:2" x14ac:dyDescent="0.3">
      <c r="A87" s="10">
        <v>40513</v>
      </c>
      <c r="B87">
        <v>0</v>
      </c>
    </row>
    <row r="88" spans="1:2" x14ac:dyDescent="0.3">
      <c r="A88" s="10">
        <v>40544</v>
      </c>
      <c r="B88">
        <v>9</v>
      </c>
    </row>
    <row r="89" spans="1:2" x14ac:dyDescent="0.3">
      <c r="A89" s="10">
        <v>40575</v>
      </c>
      <c r="B89">
        <v>8</v>
      </c>
    </row>
    <row r="90" spans="1:2" x14ac:dyDescent="0.3">
      <c r="A90" s="10">
        <v>40603</v>
      </c>
      <c r="B90">
        <v>6</v>
      </c>
    </row>
    <row r="91" spans="1:2" x14ac:dyDescent="0.3">
      <c r="A91" s="10">
        <v>40634</v>
      </c>
      <c r="B91">
        <v>8</v>
      </c>
    </row>
    <row r="92" spans="1:2" x14ac:dyDescent="0.3">
      <c r="A92" s="10">
        <v>40664</v>
      </c>
      <c r="B92">
        <v>4</v>
      </c>
    </row>
    <row r="93" spans="1:2" x14ac:dyDescent="0.3">
      <c r="A93" s="10">
        <v>40695</v>
      </c>
      <c r="B93">
        <v>5</v>
      </c>
    </row>
    <row r="94" spans="1:2" x14ac:dyDescent="0.3">
      <c r="A94" s="10">
        <v>40725</v>
      </c>
      <c r="B94">
        <v>6</v>
      </c>
    </row>
    <row r="95" spans="1:2" x14ac:dyDescent="0.3">
      <c r="A95" s="10">
        <v>40756</v>
      </c>
      <c r="B95">
        <v>3</v>
      </c>
    </row>
    <row r="96" spans="1:2" x14ac:dyDescent="0.3">
      <c r="A96" s="10">
        <v>40787</v>
      </c>
      <c r="B96">
        <v>6</v>
      </c>
    </row>
    <row r="97" spans="1:2" x14ac:dyDescent="0.3">
      <c r="A97" s="10">
        <v>40817</v>
      </c>
      <c r="B97">
        <v>6</v>
      </c>
    </row>
    <row r="98" spans="1:2" x14ac:dyDescent="0.3">
      <c r="A98" s="10">
        <v>40848</v>
      </c>
      <c r="B98">
        <v>9</v>
      </c>
    </row>
    <row r="99" spans="1:2" x14ac:dyDescent="0.3">
      <c r="A99" s="10">
        <v>40878</v>
      </c>
      <c r="B99">
        <v>4</v>
      </c>
    </row>
    <row r="100" spans="1:2" x14ac:dyDescent="0.3">
      <c r="A100" s="10">
        <v>40909</v>
      </c>
      <c r="B100">
        <v>4</v>
      </c>
    </row>
    <row r="101" spans="1:2" x14ac:dyDescent="0.3">
      <c r="A101" s="10">
        <v>40940</v>
      </c>
      <c r="B101">
        <v>6</v>
      </c>
    </row>
    <row r="102" spans="1:2" x14ac:dyDescent="0.3">
      <c r="A102" s="10">
        <v>40969</v>
      </c>
      <c r="B102">
        <v>10</v>
      </c>
    </row>
    <row r="103" spans="1:2" x14ac:dyDescent="0.3">
      <c r="A103" s="10">
        <v>41000</v>
      </c>
      <c r="B103">
        <v>6</v>
      </c>
    </row>
    <row r="104" spans="1:2" x14ac:dyDescent="0.3">
      <c r="A104" s="10">
        <v>41030</v>
      </c>
      <c r="B104">
        <v>7</v>
      </c>
    </row>
    <row r="105" spans="1:2" x14ac:dyDescent="0.3">
      <c r="A105" s="10">
        <v>41061</v>
      </c>
      <c r="B105">
        <v>7</v>
      </c>
    </row>
    <row r="106" spans="1:2" x14ac:dyDescent="0.3">
      <c r="A106" s="10">
        <v>41091</v>
      </c>
      <c r="B106">
        <v>7</v>
      </c>
    </row>
    <row r="107" spans="1:2" x14ac:dyDescent="0.3">
      <c r="A107" s="10">
        <v>41122</v>
      </c>
      <c r="B107">
        <v>4</v>
      </c>
    </row>
    <row r="108" spans="1:2" x14ac:dyDescent="0.3">
      <c r="A108" s="10">
        <v>41153</v>
      </c>
      <c r="B108">
        <v>7</v>
      </c>
    </row>
    <row r="109" spans="1:2" x14ac:dyDescent="0.3">
      <c r="A109" s="10">
        <v>41183</v>
      </c>
      <c r="B109">
        <v>8</v>
      </c>
    </row>
    <row r="110" spans="1:2" x14ac:dyDescent="0.3">
      <c r="A110" s="10">
        <v>41214</v>
      </c>
      <c r="B110">
        <v>8</v>
      </c>
    </row>
    <row r="111" spans="1:2" x14ac:dyDescent="0.3">
      <c r="A111" s="10">
        <v>41244</v>
      </c>
      <c r="B111">
        <v>5</v>
      </c>
    </row>
    <row r="112" spans="1:2" x14ac:dyDescent="0.3">
      <c r="A112" s="10">
        <v>41275</v>
      </c>
      <c r="B112">
        <v>7</v>
      </c>
    </row>
    <row r="113" spans="1:2" x14ac:dyDescent="0.3">
      <c r="A113" s="10">
        <v>41306</v>
      </c>
      <c r="B113">
        <v>7</v>
      </c>
    </row>
    <row r="114" spans="1:2" x14ac:dyDescent="0.3">
      <c r="A114" s="10">
        <v>41334</v>
      </c>
      <c r="B114">
        <v>7</v>
      </c>
    </row>
    <row r="115" spans="1:2" x14ac:dyDescent="0.3">
      <c r="A115" s="10">
        <v>41365</v>
      </c>
      <c r="B115">
        <v>7</v>
      </c>
    </row>
    <row r="116" spans="1:2" x14ac:dyDescent="0.3">
      <c r="A116" s="10">
        <v>41395</v>
      </c>
      <c r="B116">
        <v>4</v>
      </c>
    </row>
    <row r="117" spans="1:2" x14ac:dyDescent="0.3">
      <c r="A117" s="10">
        <v>41426</v>
      </c>
      <c r="B117">
        <v>7</v>
      </c>
    </row>
    <row r="118" spans="1:2" x14ac:dyDescent="0.3">
      <c r="A118" s="10">
        <v>41456</v>
      </c>
      <c r="B118">
        <v>5</v>
      </c>
    </row>
    <row r="119" spans="1:2" x14ac:dyDescent="0.3">
      <c r="A119" s="10">
        <v>41487</v>
      </c>
      <c r="B119">
        <v>5</v>
      </c>
    </row>
    <row r="120" spans="1:2" x14ac:dyDescent="0.3">
      <c r="A120" s="10">
        <v>41518</v>
      </c>
      <c r="B120">
        <v>7</v>
      </c>
    </row>
    <row r="121" spans="1:2" x14ac:dyDescent="0.3">
      <c r="A121" s="10">
        <v>41548</v>
      </c>
      <c r="B121">
        <v>4</v>
      </c>
    </row>
    <row r="122" spans="1:2" x14ac:dyDescent="0.3">
      <c r="A122" s="10">
        <v>41579</v>
      </c>
      <c r="B122">
        <v>8</v>
      </c>
    </row>
    <row r="123" spans="1:2" x14ac:dyDescent="0.3">
      <c r="A123" s="10">
        <v>41609</v>
      </c>
      <c r="B123">
        <v>7</v>
      </c>
    </row>
    <row r="124" spans="1:2" x14ac:dyDescent="0.3">
      <c r="A124" s="10">
        <v>41640</v>
      </c>
      <c r="B124">
        <v>8</v>
      </c>
    </row>
    <row r="125" spans="1:2" x14ac:dyDescent="0.3">
      <c r="A125" s="10">
        <v>41671</v>
      </c>
      <c r="B125">
        <v>6</v>
      </c>
    </row>
    <row r="126" spans="1:2" x14ac:dyDescent="0.3">
      <c r="A126" s="10">
        <v>41699</v>
      </c>
      <c r="B126">
        <v>8</v>
      </c>
    </row>
    <row r="127" spans="1:2" x14ac:dyDescent="0.3">
      <c r="A127" s="10">
        <v>41730</v>
      </c>
      <c r="B127">
        <v>0</v>
      </c>
    </row>
    <row r="128" spans="1:2" x14ac:dyDescent="0.3">
      <c r="A128" s="10">
        <v>41760</v>
      </c>
      <c r="B128">
        <v>8</v>
      </c>
    </row>
    <row r="129" spans="1:2" x14ac:dyDescent="0.3">
      <c r="A129" s="10">
        <v>41791</v>
      </c>
      <c r="B129">
        <v>5</v>
      </c>
    </row>
    <row r="130" spans="1:2" x14ac:dyDescent="0.3">
      <c r="A130" s="10">
        <v>41821</v>
      </c>
      <c r="B130">
        <v>6</v>
      </c>
    </row>
    <row r="131" spans="1:2" x14ac:dyDescent="0.3">
      <c r="A131" s="10">
        <v>41852</v>
      </c>
      <c r="B131">
        <v>4</v>
      </c>
    </row>
    <row r="132" spans="1:2" x14ac:dyDescent="0.3">
      <c r="A132" s="10">
        <v>41883</v>
      </c>
      <c r="B132">
        <v>6</v>
      </c>
    </row>
    <row r="133" spans="1:2" x14ac:dyDescent="0.3">
      <c r="A133" s="10">
        <v>41913</v>
      </c>
      <c r="B133">
        <v>5</v>
      </c>
    </row>
    <row r="134" spans="1:2" x14ac:dyDescent="0.3">
      <c r="A134" s="10">
        <v>41944</v>
      </c>
      <c r="B134">
        <v>8</v>
      </c>
    </row>
    <row r="135" spans="1:2" x14ac:dyDescent="0.3">
      <c r="A135" s="10">
        <v>41974</v>
      </c>
      <c r="B135">
        <v>8</v>
      </c>
    </row>
    <row r="136" spans="1:2" x14ac:dyDescent="0.3">
      <c r="A136" s="10">
        <v>42005</v>
      </c>
      <c r="B136">
        <v>7</v>
      </c>
    </row>
    <row r="137" spans="1:2" x14ac:dyDescent="0.3">
      <c r="A137" s="10">
        <v>42036</v>
      </c>
      <c r="B137">
        <v>9</v>
      </c>
    </row>
    <row r="138" spans="1:2" x14ac:dyDescent="0.3">
      <c r="A138" s="10">
        <v>42064</v>
      </c>
      <c r="B138">
        <v>7</v>
      </c>
    </row>
    <row r="139" spans="1:2" x14ac:dyDescent="0.3">
      <c r="A139" s="10">
        <v>42095</v>
      </c>
      <c r="B139">
        <v>4</v>
      </c>
    </row>
    <row r="140" spans="1:2" x14ac:dyDescent="0.3">
      <c r="A140" s="10">
        <v>42125</v>
      </c>
      <c r="B140">
        <v>8</v>
      </c>
    </row>
    <row r="141" spans="1:2" x14ac:dyDescent="0.3">
      <c r="A141" s="10">
        <v>42156</v>
      </c>
      <c r="B141">
        <v>8</v>
      </c>
    </row>
    <row r="142" spans="1:2" x14ac:dyDescent="0.3">
      <c r="A142" s="10">
        <v>42186</v>
      </c>
      <c r="B142">
        <v>5</v>
      </c>
    </row>
    <row r="143" spans="1:2" x14ac:dyDescent="0.3">
      <c r="A143" s="10">
        <v>42217</v>
      </c>
      <c r="B143">
        <v>10</v>
      </c>
    </row>
    <row r="144" spans="1:2" x14ac:dyDescent="0.3">
      <c r="A144" s="10">
        <v>42248</v>
      </c>
      <c r="B144">
        <v>4</v>
      </c>
    </row>
    <row r="145" spans="1:7" x14ac:dyDescent="0.3">
      <c r="A145" s="10">
        <v>42278</v>
      </c>
      <c r="B145">
        <v>8</v>
      </c>
    </row>
    <row r="146" spans="1:7" x14ac:dyDescent="0.3">
      <c r="A146" s="10">
        <v>42309</v>
      </c>
      <c r="B146">
        <v>11</v>
      </c>
    </row>
    <row r="147" spans="1:7" x14ac:dyDescent="0.3">
      <c r="A147" s="15">
        <v>42339</v>
      </c>
      <c r="B147" s="16">
        <v>12</v>
      </c>
      <c r="C147" s="16"/>
      <c r="D147" s="16"/>
    </row>
    <row r="148" spans="1:7" x14ac:dyDescent="0.3">
      <c r="A148" s="10">
        <v>42370</v>
      </c>
      <c r="B148">
        <v>16</v>
      </c>
      <c r="C148" t="s">
        <v>208</v>
      </c>
      <c r="D148" s="4" t="s">
        <v>199</v>
      </c>
      <c r="E148" s="4" t="s">
        <v>200</v>
      </c>
      <c r="F148" s="4" t="s">
        <v>201</v>
      </c>
      <c r="G148" s="4" t="s">
        <v>231</v>
      </c>
    </row>
    <row r="149" spans="1:7" x14ac:dyDescent="0.3">
      <c r="A149" s="10">
        <v>42401</v>
      </c>
      <c r="B149">
        <v>10</v>
      </c>
      <c r="D149" s="4">
        <f>MAX(B148:B235)</f>
        <v>16</v>
      </c>
      <c r="E149" s="4">
        <f>MIN(B148:B235)</f>
        <v>3</v>
      </c>
      <c r="F149" s="4">
        <f>AVERAGE(B148:B235)</f>
        <v>7.2272727272727275</v>
      </c>
      <c r="G149" s="4">
        <f>STDEV(B148:B235)</f>
        <v>2.1852550429928779</v>
      </c>
    </row>
    <row r="150" spans="1:7" x14ac:dyDescent="0.3">
      <c r="A150" s="10">
        <v>42430</v>
      </c>
      <c r="B150">
        <v>4</v>
      </c>
    </row>
    <row r="151" spans="1:7" x14ac:dyDescent="0.3">
      <c r="A151" s="10">
        <v>42461</v>
      </c>
      <c r="B151">
        <v>6</v>
      </c>
    </row>
    <row r="152" spans="1:7" x14ac:dyDescent="0.3">
      <c r="A152" s="10">
        <v>42491</v>
      </c>
      <c r="B152">
        <v>8</v>
      </c>
    </row>
    <row r="153" spans="1:7" x14ac:dyDescent="0.3">
      <c r="A153" s="10">
        <v>42522</v>
      </c>
      <c r="B153">
        <v>7</v>
      </c>
    </row>
    <row r="154" spans="1:7" x14ac:dyDescent="0.3">
      <c r="A154" s="10">
        <v>42552</v>
      </c>
      <c r="B154">
        <v>9</v>
      </c>
    </row>
    <row r="155" spans="1:7" x14ac:dyDescent="0.3">
      <c r="A155" s="10">
        <v>42583</v>
      </c>
      <c r="B155">
        <v>6</v>
      </c>
    </row>
    <row r="156" spans="1:7" x14ac:dyDescent="0.3">
      <c r="A156" s="10">
        <v>42614</v>
      </c>
      <c r="B156">
        <v>4</v>
      </c>
    </row>
    <row r="157" spans="1:7" x14ac:dyDescent="0.3">
      <c r="A157" s="10">
        <v>42644</v>
      </c>
      <c r="B157">
        <v>10</v>
      </c>
    </row>
    <row r="158" spans="1:7" x14ac:dyDescent="0.3">
      <c r="A158" s="10">
        <v>42675</v>
      </c>
      <c r="B158">
        <v>8</v>
      </c>
    </row>
    <row r="159" spans="1:7" x14ac:dyDescent="0.3">
      <c r="A159" s="10">
        <v>42705</v>
      </c>
      <c r="B159">
        <v>8</v>
      </c>
    </row>
    <row r="160" spans="1:7" x14ac:dyDescent="0.3">
      <c r="A160" s="10">
        <v>42736</v>
      </c>
      <c r="B160">
        <v>11</v>
      </c>
    </row>
    <row r="161" spans="1:2" x14ac:dyDescent="0.3">
      <c r="A161" s="10">
        <v>42767</v>
      </c>
      <c r="B161">
        <v>6</v>
      </c>
    </row>
    <row r="162" spans="1:2" x14ac:dyDescent="0.3">
      <c r="A162" s="10">
        <v>42795</v>
      </c>
      <c r="B162">
        <v>7</v>
      </c>
    </row>
    <row r="163" spans="1:2" x14ac:dyDescent="0.3">
      <c r="A163" s="10">
        <v>42826</v>
      </c>
      <c r="B163">
        <v>6</v>
      </c>
    </row>
    <row r="164" spans="1:2" x14ac:dyDescent="0.3">
      <c r="A164" s="10">
        <v>42856</v>
      </c>
      <c r="B164">
        <v>10</v>
      </c>
    </row>
    <row r="165" spans="1:2" x14ac:dyDescent="0.3">
      <c r="A165" s="10">
        <v>42887</v>
      </c>
      <c r="B165">
        <v>5</v>
      </c>
    </row>
    <row r="166" spans="1:2" x14ac:dyDescent="0.3">
      <c r="A166" s="10">
        <v>42917</v>
      </c>
      <c r="B166">
        <v>3</v>
      </c>
    </row>
    <row r="167" spans="1:2" x14ac:dyDescent="0.3">
      <c r="A167" s="10">
        <v>42948</v>
      </c>
      <c r="B167">
        <v>7</v>
      </c>
    </row>
    <row r="168" spans="1:2" x14ac:dyDescent="0.3">
      <c r="A168" s="10">
        <v>42979</v>
      </c>
      <c r="B168">
        <v>9</v>
      </c>
    </row>
    <row r="169" spans="1:2" x14ac:dyDescent="0.3">
      <c r="A169" s="10">
        <v>43009</v>
      </c>
      <c r="B169">
        <v>5</v>
      </c>
    </row>
    <row r="170" spans="1:2" x14ac:dyDescent="0.3">
      <c r="A170" s="10">
        <v>43040</v>
      </c>
      <c r="B170">
        <v>6</v>
      </c>
    </row>
    <row r="171" spans="1:2" x14ac:dyDescent="0.3">
      <c r="A171" s="10">
        <v>43070</v>
      </c>
      <c r="B171">
        <v>11</v>
      </c>
    </row>
    <row r="172" spans="1:2" x14ac:dyDescent="0.3">
      <c r="A172" s="10">
        <v>43101</v>
      </c>
      <c r="B172">
        <v>6</v>
      </c>
    </row>
    <row r="173" spans="1:2" x14ac:dyDescent="0.3">
      <c r="A173" s="10">
        <v>43132</v>
      </c>
      <c r="B173">
        <v>10</v>
      </c>
    </row>
    <row r="174" spans="1:2" x14ac:dyDescent="0.3">
      <c r="A174" s="10">
        <v>43160</v>
      </c>
      <c r="B174">
        <v>5</v>
      </c>
    </row>
    <row r="175" spans="1:2" x14ac:dyDescent="0.3">
      <c r="A175" s="10">
        <v>43191</v>
      </c>
      <c r="B175">
        <v>8</v>
      </c>
    </row>
    <row r="176" spans="1:2" x14ac:dyDescent="0.3">
      <c r="A176" s="10">
        <v>43221</v>
      </c>
      <c r="B176">
        <v>5</v>
      </c>
    </row>
    <row r="177" spans="1:2" x14ac:dyDescent="0.3">
      <c r="A177" s="10">
        <v>43252</v>
      </c>
      <c r="B177">
        <v>5</v>
      </c>
    </row>
    <row r="178" spans="1:2" x14ac:dyDescent="0.3">
      <c r="A178" s="10">
        <v>43282</v>
      </c>
      <c r="B178">
        <v>5</v>
      </c>
    </row>
    <row r="179" spans="1:2" x14ac:dyDescent="0.3">
      <c r="A179" s="10">
        <v>43313</v>
      </c>
      <c r="B179">
        <v>5</v>
      </c>
    </row>
    <row r="180" spans="1:2" x14ac:dyDescent="0.3">
      <c r="A180" s="10">
        <v>43344</v>
      </c>
      <c r="B180">
        <v>8</v>
      </c>
    </row>
    <row r="181" spans="1:2" x14ac:dyDescent="0.3">
      <c r="A181" s="10">
        <v>43374</v>
      </c>
      <c r="B181">
        <v>5</v>
      </c>
    </row>
    <row r="182" spans="1:2" x14ac:dyDescent="0.3">
      <c r="A182" s="10">
        <v>43405</v>
      </c>
      <c r="B182">
        <v>7</v>
      </c>
    </row>
    <row r="183" spans="1:2" x14ac:dyDescent="0.3">
      <c r="A183" s="10">
        <v>43435</v>
      </c>
      <c r="B183">
        <v>10</v>
      </c>
    </row>
    <row r="184" spans="1:2" x14ac:dyDescent="0.3">
      <c r="A184" s="10">
        <v>43466</v>
      </c>
      <c r="B184">
        <v>7</v>
      </c>
    </row>
    <row r="185" spans="1:2" x14ac:dyDescent="0.3">
      <c r="A185" s="10">
        <v>43497</v>
      </c>
      <c r="B185">
        <v>8</v>
      </c>
    </row>
    <row r="186" spans="1:2" x14ac:dyDescent="0.3">
      <c r="A186" s="10">
        <v>43525</v>
      </c>
      <c r="B186">
        <v>6</v>
      </c>
    </row>
    <row r="187" spans="1:2" x14ac:dyDescent="0.3">
      <c r="A187" s="10">
        <v>43556</v>
      </c>
      <c r="B187">
        <v>8</v>
      </c>
    </row>
    <row r="188" spans="1:2" x14ac:dyDescent="0.3">
      <c r="A188" s="10">
        <v>43586</v>
      </c>
      <c r="B188">
        <v>5</v>
      </c>
    </row>
    <row r="189" spans="1:2" x14ac:dyDescent="0.3">
      <c r="A189" s="10">
        <v>43617</v>
      </c>
      <c r="B189">
        <v>7</v>
      </c>
    </row>
    <row r="190" spans="1:2" x14ac:dyDescent="0.3">
      <c r="A190" s="10">
        <v>43647</v>
      </c>
      <c r="B190">
        <v>5</v>
      </c>
    </row>
    <row r="191" spans="1:2" x14ac:dyDescent="0.3">
      <c r="A191" s="10">
        <v>43678</v>
      </c>
      <c r="B191">
        <v>6</v>
      </c>
    </row>
    <row r="192" spans="1:2" x14ac:dyDescent="0.3">
      <c r="A192" s="10">
        <v>43709</v>
      </c>
      <c r="B192">
        <v>5</v>
      </c>
    </row>
    <row r="193" spans="1:2" x14ac:dyDescent="0.3">
      <c r="A193" s="10">
        <v>43739</v>
      </c>
      <c r="B193">
        <v>8</v>
      </c>
    </row>
    <row r="194" spans="1:2" x14ac:dyDescent="0.3">
      <c r="A194" s="10">
        <v>43770</v>
      </c>
      <c r="B194">
        <v>7</v>
      </c>
    </row>
    <row r="195" spans="1:2" x14ac:dyDescent="0.3">
      <c r="A195" s="10">
        <v>43800</v>
      </c>
      <c r="B195">
        <v>7</v>
      </c>
    </row>
    <row r="196" spans="1:2" x14ac:dyDescent="0.3">
      <c r="A196" s="10">
        <v>43831</v>
      </c>
      <c r="B196">
        <v>10</v>
      </c>
    </row>
    <row r="197" spans="1:2" x14ac:dyDescent="0.3">
      <c r="A197" s="10">
        <v>43862</v>
      </c>
      <c r="B197">
        <v>9</v>
      </c>
    </row>
    <row r="198" spans="1:2" x14ac:dyDescent="0.3">
      <c r="A198" s="10">
        <v>43891</v>
      </c>
      <c r="B198">
        <v>8</v>
      </c>
    </row>
    <row r="199" spans="1:2" x14ac:dyDescent="0.3">
      <c r="A199" s="10">
        <v>43922</v>
      </c>
      <c r="B199">
        <v>8</v>
      </c>
    </row>
    <row r="200" spans="1:2" x14ac:dyDescent="0.3">
      <c r="A200" s="10">
        <v>43952</v>
      </c>
      <c r="B200">
        <v>10</v>
      </c>
    </row>
    <row r="201" spans="1:2" x14ac:dyDescent="0.3">
      <c r="A201" s="10">
        <v>43983</v>
      </c>
      <c r="B201">
        <v>9</v>
      </c>
    </row>
    <row r="202" spans="1:2" x14ac:dyDescent="0.3">
      <c r="A202" s="10">
        <v>44013</v>
      </c>
      <c r="B202">
        <v>5</v>
      </c>
    </row>
    <row r="203" spans="1:2" x14ac:dyDescent="0.3">
      <c r="A203" s="10">
        <v>44044</v>
      </c>
      <c r="B203">
        <v>5</v>
      </c>
    </row>
    <row r="204" spans="1:2" x14ac:dyDescent="0.3">
      <c r="A204" s="10">
        <v>44075</v>
      </c>
      <c r="B204">
        <v>5</v>
      </c>
    </row>
    <row r="205" spans="1:2" x14ac:dyDescent="0.3">
      <c r="A205" s="10">
        <v>44105</v>
      </c>
      <c r="B205">
        <v>8</v>
      </c>
    </row>
    <row r="206" spans="1:2" x14ac:dyDescent="0.3">
      <c r="A206" s="10">
        <v>44136</v>
      </c>
      <c r="B206">
        <v>10</v>
      </c>
    </row>
    <row r="207" spans="1:2" x14ac:dyDescent="0.3">
      <c r="A207" s="10">
        <v>44166</v>
      </c>
      <c r="B207">
        <v>9</v>
      </c>
    </row>
    <row r="208" spans="1:2" x14ac:dyDescent="0.3">
      <c r="A208" s="10">
        <v>44197</v>
      </c>
      <c r="B208">
        <v>9</v>
      </c>
    </row>
    <row r="209" spans="1:2" x14ac:dyDescent="0.3">
      <c r="A209" s="10">
        <v>44228</v>
      </c>
      <c r="B209">
        <v>8</v>
      </c>
    </row>
    <row r="210" spans="1:2" x14ac:dyDescent="0.3">
      <c r="A210" s="10">
        <v>44256</v>
      </c>
      <c r="B210">
        <v>5</v>
      </c>
    </row>
    <row r="211" spans="1:2" x14ac:dyDescent="0.3">
      <c r="A211" s="10">
        <v>44287</v>
      </c>
      <c r="B211">
        <v>8</v>
      </c>
    </row>
    <row r="212" spans="1:2" x14ac:dyDescent="0.3">
      <c r="A212" s="10">
        <v>44317</v>
      </c>
      <c r="B212">
        <v>5</v>
      </c>
    </row>
    <row r="213" spans="1:2" x14ac:dyDescent="0.3">
      <c r="A213" s="10">
        <v>44348</v>
      </c>
      <c r="B213">
        <v>5</v>
      </c>
    </row>
    <row r="214" spans="1:2" x14ac:dyDescent="0.3">
      <c r="A214" s="10">
        <v>44378</v>
      </c>
      <c r="B214">
        <v>3</v>
      </c>
    </row>
    <row r="215" spans="1:2" x14ac:dyDescent="0.3">
      <c r="A215" s="10">
        <v>44409</v>
      </c>
      <c r="B215">
        <v>3</v>
      </c>
    </row>
    <row r="216" spans="1:2" x14ac:dyDescent="0.3">
      <c r="A216" s="10">
        <v>44440</v>
      </c>
      <c r="B216">
        <v>9</v>
      </c>
    </row>
    <row r="217" spans="1:2" x14ac:dyDescent="0.3">
      <c r="A217" s="10">
        <v>44470</v>
      </c>
      <c r="B217">
        <v>7</v>
      </c>
    </row>
    <row r="218" spans="1:2" x14ac:dyDescent="0.3">
      <c r="A218" s="10">
        <v>44501</v>
      </c>
      <c r="B218">
        <v>5</v>
      </c>
    </row>
    <row r="219" spans="1:2" x14ac:dyDescent="0.3">
      <c r="A219" s="10">
        <v>44531</v>
      </c>
      <c r="B219">
        <v>7</v>
      </c>
    </row>
    <row r="220" spans="1:2" x14ac:dyDescent="0.3">
      <c r="A220" s="10">
        <v>44562</v>
      </c>
      <c r="B220">
        <v>9</v>
      </c>
    </row>
    <row r="221" spans="1:2" x14ac:dyDescent="0.3">
      <c r="A221" s="10">
        <v>44593</v>
      </c>
      <c r="B221">
        <v>11</v>
      </c>
    </row>
    <row r="222" spans="1:2" x14ac:dyDescent="0.3">
      <c r="A222" s="10">
        <v>44621</v>
      </c>
      <c r="B222">
        <v>7</v>
      </c>
    </row>
    <row r="223" spans="1:2" x14ac:dyDescent="0.3">
      <c r="A223" s="10">
        <v>44652</v>
      </c>
      <c r="B223">
        <v>7</v>
      </c>
    </row>
    <row r="224" spans="1:2" x14ac:dyDescent="0.3">
      <c r="A224" s="10">
        <v>44682</v>
      </c>
      <c r="B224">
        <v>8</v>
      </c>
    </row>
    <row r="225" spans="1:2" x14ac:dyDescent="0.3">
      <c r="A225" s="10">
        <v>44713</v>
      </c>
      <c r="B225">
        <v>7</v>
      </c>
    </row>
    <row r="226" spans="1:2" x14ac:dyDescent="0.3">
      <c r="A226" s="10">
        <v>44743</v>
      </c>
      <c r="B226">
        <v>6</v>
      </c>
    </row>
    <row r="227" spans="1:2" x14ac:dyDescent="0.3">
      <c r="A227" s="10">
        <v>44774</v>
      </c>
      <c r="B227">
        <v>7</v>
      </c>
    </row>
    <row r="228" spans="1:2" x14ac:dyDescent="0.3">
      <c r="A228" s="10">
        <v>44805</v>
      </c>
      <c r="B228">
        <v>6</v>
      </c>
    </row>
    <row r="229" spans="1:2" x14ac:dyDescent="0.3">
      <c r="A229" s="10">
        <v>44835</v>
      </c>
      <c r="B229">
        <v>8</v>
      </c>
    </row>
    <row r="230" spans="1:2" x14ac:dyDescent="0.3">
      <c r="A230" s="10">
        <v>44866</v>
      </c>
      <c r="B230">
        <v>7</v>
      </c>
    </row>
    <row r="231" spans="1:2" x14ac:dyDescent="0.3">
      <c r="A231" s="10">
        <v>44896</v>
      </c>
      <c r="B231">
        <v>7</v>
      </c>
    </row>
    <row r="232" spans="1:2" x14ac:dyDescent="0.3">
      <c r="A232" s="10">
        <v>44927</v>
      </c>
      <c r="B232">
        <v>9</v>
      </c>
    </row>
    <row r="233" spans="1:2" x14ac:dyDescent="0.3">
      <c r="A233" s="10">
        <v>44958</v>
      </c>
      <c r="B233">
        <v>9</v>
      </c>
    </row>
    <row r="234" spans="1:2" x14ac:dyDescent="0.3">
      <c r="A234" s="10">
        <v>44986</v>
      </c>
      <c r="B234">
        <v>11</v>
      </c>
    </row>
    <row r="235" spans="1:2" x14ac:dyDescent="0.3">
      <c r="A235" s="10">
        <v>45017</v>
      </c>
      <c r="B235">
        <v>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66A6-911C-4DB4-9981-13488EEC5353}">
  <dimension ref="A1:G235"/>
  <sheetViews>
    <sheetView workbookViewId="0">
      <selection activeCell="G162" sqref="G162"/>
    </sheetView>
  </sheetViews>
  <sheetFormatPr defaultColWidth="8.88671875" defaultRowHeight="14.4" x14ac:dyDescent="0.3"/>
  <sheetData>
    <row r="1" spans="1:7" x14ac:dyDescent="0.3">
      <c r="A1" t="s">
        <v>218</v>
      </c>
      <c r="B1" t="s">
        <v>219</v>
      </c>
    </row>
    <row r="3" spans="1:7" x14ac:dyDescent="0.3">
      <c r="A3" t="s">
        <v>214</v>
      </c>
      <c r="B3" t="s">
        <v>239</v>
      </c>
      <c r="C3" t="s">
        <v>207</v>
      </c>
      <c r="D3" s="4" t="s">
        <v>199</v>
      </c>
      <c r="E3" s="4" t="s">
        <v>200</v>
      </c>
      <c r="F3" s="4" t="s">
        <v>201</v>
      </c>
      <c r="G3" s="4" t="s">
        <v>231</v>
      </c>
    </row>
    <row r="4" spans="1:7" x14ac:dyDescent="0.3">
      <c r="A4" s="10">
        <v>37987</v>
      </c>
      <c r="B4">
        <v>78</v>
      </c>
      <c r="D4" s="4">
        <f>MAX(B4:B159)</f>
        <v>100</v>
      </c>
      <c r="E4" s="4">
        <f>MIN(B4:B159)</f>
        <v>23</v>
      </c>
      <c r="F4" s="4">
        <f>AVERAGE(B4:B159)</f>
        <v>49.147435897435898</v>
      </c>
      <c r="G4" s="4">
        <f>STDEV(B4:B159)</f>
        <v>17.867542924452565</v>
      </c>
    </row>
    <row r="5" spans="1:7" x14ac:dyDescent="0.3">
      <c r="A5" s="10">
        <v>38018</v>
      </c>
      <c r="B5">
        <v>100</v>
      </c>
    </row>
    <row r="6" spans="1:7" x14ac:dyDescent="0.3">
      <c r="A6" s="10">
        <v>38047</v>
      </c>
      <c r="B6">
        <v>77</v>
      </c>
    </row>
    <row r="7" spans="1:7" x14ac:dyDescent="0.3">
      <c r="A7" s="10">
        <v>38078</v>
      </c>
      <c r="B7">
        <v>73</v>
      </c>
    </row>
    <row r="8" spans="1:7" x14ac:dyDescent="0.3">
      <c r="A8" s="10">
        <v>38108</v>
      </c>
      <c r="B8">
        <v>75</v>
      </c>
    </row>
    <row r="9" spans="1:7" x14ac:dyDescent="0.3">
      <c r="A9" s="10">
        <v>38139</v>
      </c>
      <c r="B9">
        <v>78</v>
      </c>
    </row>
    <row r="10" spans="1:7" x14ac:dyDescent="0.3">
      <c r="A10" s="10">
        <v>38169</v>
      </c>
      <c r="B10">
        <v>71</v>
      </c>
    </row>
    <row r="11" spans="1:7" x14ac:dyDescent="0.3">
      <c r="A11" s="10">
        <v>38200</v>
      </c>
      <c r="B11">
        <v>80</v>
      </c>
    </row>
    <row r="12" spans="1:7" x14ac:dyDescent="0.3">
      <c r="A12" s="10">
        <v>38231</v>
      </c>
      <c r="B12">
        <v>84</v>
      </c>
    </row>
    <row r="13" spans="1:7" x14ac:dyDescent="0.3">
      <c r="A13" s="10">
        <v>38261</v>
      </c>
      <c r="B13">
        <v>81</v>
      </c>
    </row>
    <row r="14" spans="1:7" x14ac:dyDescent="0.3">
      <c r="A14" s="10">
        <v>38292</v>
      </c>
      <c r="B14">
        <v>91</v>
      </c>
    </row>
    <row r="15" spans="1:7" x14ac:dyDescent="0.3">
      <c r="A15" s="10">
        <v>38322</v>
      </c>
      <c r="B15">
        <v>83</v>
      </c>
    </row>
    <row r="16" spans="1:7" x14ac:dyDescent="0.3">
      <c r="A16" s="10">
        <v>38353</v>
      </c>
      <c r="B16">
        <v>72</v>
      </c>
    </row>
    <row r="17" spans="1:2" x14ac:dyDescent="0.3">
      <c r="A17" s="10">
        <v>38384</v>
      </c>
      <c r="B17">
        <v>91</v>
      </c>
    </row>
    <row r="18" spans="1:2" x14ac:dyDescent="0.3">
      <c r="A18" s="10">
        <v>38412</v>
      </c>
      <c r="B18">
        <v>73</v>
      </c>
    </row>
    <row r="19" spans="1:2" x14ac:dyDescent="0.3">
      <c r="A19" s="10">
        <v>38443</v>
      </c>
      <c r="B19">
        <v>71</v>
      </c>
    </row>
    <row r="20" spans="1:2" x14ac:dyDescent="0.3">
      <c r="A20" s="10">
        <v>38473</v>
      </c>
      <c r="B20">
        <v>71</v>
      </c>
    </row>
    <row r="21" spans="1:2" x14ac:dyDescent="0.3">
      <c r="A21" s="10">
        <v>38504</v>
      </c>
      <c r="B21">
        <v>67</v>
      </c>
    </row>
    <row r="22" spans="1:2" x14ac:dyDescent="0.3">
      <c r="A22" s="10">
        <v>38534</v>
      </c>
      <c r="B22">
        <v>72</v>
      </c>
    </row>
    <row r="23" spans="1:2" x14ac:dyDescent="0.3">
      <c r="A23" s="10">
        <v>38565</v>
      </c>
      <c r="B23">
        <v>78</v>
      </c>
    </row>
    <row r="24" spans="1:2" x14ac:dyDescent="0.3">
      <c r="A24" s="10">
        <v>38596</v>
      </c>
      <c r="B24">
        <v>75</v>
      </c>
    </row>
    <row r="25" spans="1:2" x14ac:dyDescent="0.3">
      <c r="A25" s="10">
        <v>38626</v>
      </c>
      <c r="B25">
        <v>74</v>
      </c>
    </row>
    <row r="26" spans="1:2" x14ac:dyDescent="0.3">
      <c r="A26" s="10">
        <v>38657</v>
      </c>
      <c r="B26">
        <v>70</v>
      </c>
    </row>
    <row r="27" spans="1:2" x14ac:dyDescent="0.3">
      <c r="A27" s="10">
        <v>38687</v>
      </c>
      <c r="B27">
        <v>62</v>
      </c>
    </row>
    <row r="28" spans="1:2" x14ac:dyDescent="0.3">
      <c r="A28" s="10">
        <v>38718</v>
      </c>
      <c r="B28">
        <v>72</v>
      </c>
    </row>
    <row r="29" spans="1:2" x14ac:dyDescent="0.3">
      <c r="A29" s="10">
        <v>38749</v>
      </c>
      <c r="B29">
        <v>71</v>
      </c>
    </row>
    <row r="30" spans="1:2" x14ac:dyDescent="0.3">
      <c r="A30" s="10">
        <v>38777</v>
      </c>
      <c r="B30">
        <v>65</v>
      </c>
    </row>
    <row r="31" spans="1:2" x14ac:dyDescent="0.3">
      <c r="A31" s="10">
        <v>38808</v>
      </c>
      <c r="B31">
        <v>60</v>
      </c>
    </row>
    <row r="32" spans="1:2" x14ac:dyDescent="0.3">
      <c r="A32" s="10">
        <v>38838</v>
      </c>
      <c r="B32">
        <v>66</v>
      </c>
    </row>
    <row r="33" spans="1:2" x14ac:dyDescent="0.3">
      <c r="A33" s="10">
        <v>38869</v>
      </c>
      <c r="B33">
        <v>59</v>
      </c>
    </row>
    <row r="34" spans="1:2" x14ac:dyDescent="0.3">
      <c r="A34" s="10">
        <v>38899</v>
      </c>
      <c r="B34">
        <v>55</v>
      </c>
    </row>
    <row r="35" spans="1:2" x14ac:dyDescent="0.3">
      <c r="A35" s="10">
        <v>38930</v>
      </c>
      <c r="B35">
        <v>62</v>
      </c>
    </row>
    <row r="36" spans="1:2" x14ac:dyDescent="0.3">
      <c r="A36" s="10">
        <v>38961</v>
      </c>
      <c r="B36">
        <v>67</v>
      </c>
    </row>
    <row r="37" spans="1:2" x14ac:dyDescent="0.3">
      <c r="A37" s="10">
        <v>38991</v>
      </c>
      <c r="B37">
        <v>68</v>
      </c>
    </row>
    <row r="38" spans="1:2" x14ac:dyDescent="0.3">
      <c r="A38" s="10">
        <v>39022</v>
      </c>
      <c r="B38">
        <v>75</v>
      </c>
    </row>
    <row r="39" spans="1:2" x14ac:dyDescent="0.3">
      <c r="A39" s="10">
        <v>39052</v>
      </c>
      <c r="B39">
        <v>64</v>
      </c>
    </row>
    <row r="40" spans="1:2" x14ac:dyDescent="0.3">
      <c r="A40" s="10">
        <v>39083</v>
      </c>
      <c r="B40">
        <v>76</v>
      </c>
    </row>
    <row r="41" spans="1:2" x14ac:dyDescent="0.3">
      <c r="A41" s="10">
        <v>39114</v>
      </c>
      <c r="B41">
        <v>76</v>
      </c>
    </row>
    <row r="42" spans="1:2" x14ac:dyDescent="0.3">
      <c r="A42" s="10">
        <v>39142</v>
      </c>
      <c r="B42">
        <v>73</v>
      </c>
    </row>
    <row r="43" spans="1:2" x14ac:dyDescent="0.3">
      <c r="A43" s="10">
        <v>39173</v>
      </c>
      <c r="B43">
        <v>60</v>
      </c>
    </row>
    <row r="44" spans="1:2" x14ac:dyDescent="0.3">
      <c r="A44" s="10">
        <v>39203</v>
      </c>
      <c r="B44">
        <v>58</v>
      </c>
    </row>
    <row r="45" spans="1:2" x14ac:dyDescent="0.3">
      <c r="A45" s="10">
        <v>39234</v>
      </c>
      <c r="B45">
        <v>53</v>
      </c>
    </row>
    <row r="46" spans="1:2" x14ac:dyDescent="0.3">
      <c r="A46" s="10">
        <v>39264</v>
      </c>
      <c r="B46">
        <v>52</v>
      </c>
    </row>
    <row r="47" spans="1:2" x14ac:dyDescent="0.3">
      <c r="A47" s="10">
        <v>39295</v>
      </c>
      <c r="B47">
        <v>64</v>
      </c>
    </row>
    <row r="48" spans="1:2" x14ac:dyDescent="0.3">
      <c r="A48" s="10">
        <v>39326</v>
      </c>
      <c r="B48">
        <v>64</v>
      </c>
    </row>
    <row r="49" spans="1:2" x14ac:dyDescent="0.3">
      <c r="A49" s="10">
        <v>39356</v>
      </c>
      <c r="B49">
        <v>66</v>
      </c>
    </row>
    <row r="50" spans="1:2" x14ac:dyDescent="0.3">
      <c r="A50" s="10">
        <v>39387</v>
      </c>
      <c r="B50">
        <v>65</v>
      </c>
    </row>
    <row r="51" spans="1:2" x14ac:dyDescent="0.3">
      <c r="A51" s="10">
        <v>39417</v>
      </c>
      <c r="B51">
        <v>62</v>
      </c>
    </row>
    <row r="52" spans="1:2" x14ac:dyDescent="0.3">
      <c r="A52" s="10">
        <v>39448</v>
      </c>
      <c r="B52">
        <v>61</v>
      </c>
    </row>
    <row r="53" spans="1:2" x14ac:dyDescent="0.3">
      <c r="A53" s="10">
        <v>39479</v>
      </c>
      <c r="B53">
        <v>55</v>
      </c>
    </row>
    <row r="54" spans="1:2" x14ac:dyDescent="0.3">
      <c r="A54" s="10">
        <v>39508</v>
      </c>
      <c r="B54">
        <v>52</v>
      </c>
    </row>
    <row r="55" spans="1:2" x14ac:dyDescent="0.3">
      <c r="A55" s="10">
        <v>39539</v>
      </c>
      <c r="B55">
        <v>51</v>
      </c>
    </row>
    <row r="56" spans="1:2" x14ac:dyDescent="0.3">
      <c r="A56" s="10">
        <v>39569</v>
      </c>
      <c r="B56">
        <v>45</v>
      </c>
    </row>
    <row r="57" spans="1:2" x14ac:dyDescent="0.3">
      <c r="A57" s="10">
        <v>39600</v>
      </c>
      <c r="B57">
        <v>41</v>
      </c>
    </row>
    <row r="58" spans="1:2" x14ac:dyDescent="0.3">
      <c r="A58" s="10">
        <v>39630</v>
      </c>
      <c r="B58">
        <v>47</v>
      </c>
    </row>
    <row r="59" spans="1:2" x14ac:dyDescent="0.3">
      <c r="A59" s="10">
        <v>39661</v>
      </c>
      <c r="B59">
        <v>49</v>
      </c>
    </row>
    <row r="60" spans="1:2" x14ac:dyDescent="0.3">
      <c r="A60" s="10">
        <v>39692</v>
      </c>
      <c r="B60">
        <v>54</v>
      </c>
    </row>
    <row r="61" spans="1:2" x14ac:dyDescent="0.3">
      <c r="A61" s="10">
        <v>39722</v>
      </c>
      <c r="B61">
        <v>54</v>
      </c>
    </row>
    <row r="62" spans="1:2" x14ac:dyDescent="0.3">
      <c r="A62" s="10">
        <v>39753</v>
      </c>
      <c r="B62">
        <v>53</v>
      </c>
    </row>
    <row r="63" spans="1:2" x14ac:dyDescent="0.3">
      <c r="A63" s="10">
        <v>39783</v>
      </c>
      <c r="B63">
        <v>59</v>
      </c>
    </row>
    <row r="64" spans="1:2" x14ac:dyDescent="0.3">
      <c r="A64" s="10">
        <v>39814</v>
      </c>
      <c r="B64">
        <v>65</v>
      </c>
    </row>
    <row r="65" spans="1:2" x14ac:dyDescent="0.3">
      <c r="A65" s="10">
        <v>39845</v>
      </c>
      <c r="B65">
        <v>57</v>
      </c>
    </row>
    <row r="66" spans="1:2" x14ac:dyDescent="0.3">
      <c r="A66" s="10">
        <v>39873</v>
      </c>
      <c r="B66">
        <v>59</v>
      </c>
    </row>
    <row r="67" spans="1:2" x14ac:dyDescent="0.3">
      <c r="A67" s="10">
        <v>39904</v>
      </c>
      <c r="B67">
        <v>51</v>
      </c>
    </row>
    <row r="68" spans="1:2" x14ac:dyDescent="0.3">
      <c r="A68" s="10">
        <v>39934</v>
      </c>
      <c r="B68">
        <v>52</v>
      </c>
    </row>
    <row r="69" spans="1:2" x14ac:dyDescent="0.3">
      <c r="A69" s="10">
        <v>39965</v>
      </c>
      <c r="B69">
        <v>51</v>
      </c>
    </row>
    <row r="70" spans="1:2" x14ac:dyDescent="0.3">
      <c r="A70" s="10">
        <v>39995</v>
      </c>
      <c r="B70">
        <v>51</v>
      </c>
    </row>
    <row r="71" spans="1:2" x14ac:dyDescent="0.3">
      <c r="A71" s="10">
        <v>40026</v>
      </c>
      <c r="B71">
        <v>51</v>
      </c>
    </row>
    <row r="72" spans="1:2" x14ac:dyDescent="0.3">
      <c r="A72" s="10">
        <v>40057</v>
      </c>
      <c r="B72">
        <v>57</v>
      </c>
    </row>
    <row r="73" spans="1:2" x14ac:dyDescent="0.3">
      <c r="A73" s="10">
        <v>40087</v>
      </c>
      <c r="B73">
        <v>55</v>
      </c>
    </row>
    <row r="74" spans="1:2" x14ac:dyDescent="0.3">
      <c r="A74" s="10">
        <v>40118</v>
      </c>
      <c r="B74">
        <v>56</v>
      </c>
    </row>
    <row r="75" spans="1:2" x14ac:dyDescent="0.3">
      <c r="A75" s="10">
        <v>40148</v>
      </c>
      <c r="B75">
        <v>56</v>
      </c>
    </row>
    <row r="76" spans="1:2" x14ac:dyDescent="0.3">
      <c r="A76" s="10">
        <v>40179</v>
      </c>
      <c r="B76">
        <v>61</v>
      </c>
    </row>
    <row r="77" spans="1:2" x14ac:dyDescent="0.3">
      <c r="A77" s="10">
        <v>40210</v>
      </c>
      <c r="B77">
        <v>57</v>
      </c>
    </row>
    <row r="78" spans="1:2" x14ac:dyDescent="0.3">
      <c r="A78" s="10">
        <v>40238</v>
      </c>
      <c r="B78">
        <v>51</v>
      </c>
    </row>
    <row r="79" spans="1:2" x14ac:dyDescent="0.3">
      <c r="A79" s="10">
        <v>40269</v>
      </c>
      <c r="B79">
        <v>46</v>
      </c>
    </row>
    <row r="80" spans="1:2" x14ac:dyDescent="0.3">
      <c r="A80" s="10">
        <v>40299</v>
      </c>
      <c r="B80">
        <v>46</v>
      </c>
    </row>
    <row r="81" spans="1:2" x14ac:dyDescent="0.3">
      <c r="A81" s="10">
        <v>40330</v>
      </c>
      <c r="B81">
        <v>43</v>
      </c>
    </row>
    <row r="82" spans="1:2" x14ac:dyDescent="0.3">
      <c r="A82" s="10">
        <v>40360</v>
      </c>
      <c r="B82">
        <v>43</v>
      </c>
    </row>
    <row r="83" spans="1:2" x14ac:dyDescent="0.3">
      <c r="A83" s="10">
        <v>40391</v>
      </c>
      <c r="B83">
        <v>48</v>
      </c>
    </row>
    <row r="84" spans="1:2" x14ac:dyDescent="0.3">
      <c r="A84" s="10">
        <v>40422</v>
      </c>
      <c r="B84">
        <v>48</v>
      </c>
    </row>
    <row r="85" spans="1:2" x14ac:dyDescent="0.3">
      <c r="A85" s="10">
        <v>40452</v>
      </c>
      <c r="B85">
        <v>48</v>
      </c>
    </row>
    <row r="86" spans="1:2" x14ac:dyDescent="0.3">
      <c r="A86" s="10">
        <v>40483</v>
      </c>
      <c r="B86">
        <v>48</v>
      </c>
    </row>
    <row r="87" spans="1:2" x14ac:dyDescent="0.3">
      <c r="A87" s="10">
        <v>40513</v>
      </c>
      <c r="B87">
        <v>48</v>
      </c>
    </row>
    <row r="88" spans="1:2" x14ac:dyDescent="0.3">
      <c r="A88" s="10">
        <v>40544</v>
      </c>
      <c r="B88">
        <v>49</v>
      </c>
    </row>
    <row r="89" spans="1:2" x14ac:dyDescent="0.3">
      <c r="A89" s="10">
        <v>40575</v>
      </c>
      <c r="B89">
        <v>47</v>
      </c>
    </row>
    <row r="90" spans="1:2" x14ac:dyDescent="0.3">
      <c r="A90" s="10">
        <v>40603</v>
      </c>
      <c r="B90">
        <v>45</v>
      </c>
    </row>
    <row r="91" spans="1:2" x14ac:dyDescent="0.3">
      <c r="A91" s="10">
        <v>40634</v>
      </c>
      <c r="B91">
        <v>40</v>
      </c>
    </row>
    <row r="92" spans="1:2" x14ac:dyDescent="0.3">
      <c r="A92" s="10">
        <v>40664</v>
      </c>
      <c r="B92">
        <v>38</v>
      </c>
    </row>
    <row r="93" spans="1:2" x14ac:dyDescent="0.3">
      <c r="A93" s="10">
        <v>40695</v>
      </c>
      <c r="B93">
        <v>41</v>
      </c>
    </row>
    <row r="94" spans="1:2" x14ac:dyDescent="0.3">
      <c r="A94" s="10">
        <v>40725</v>
      </c>
      <c r="B94">
        <v>54</v>
      </c>
    </row>
    <row r="95" spans="1:2" x14ac:dyDescent="0.3">
      <c r="A95" s="10">
        <v>40756</v>
      </c>
      <c r="B95">
        <v>42</v>
      </c>
    </row>
    <row r="96" spans="1:2" x14ac:dyDescent="0.3">
      <c r="A96" s="10">
        <v>40787</v>
      </c>
      <c r="B96">
        <v>49</v>
      </c>
    </row>
    <row r="97" spans="1:2" x14ac:dyDescent="0.3">
      <c r="A97" s="10">
        <v>40817</v>
      </c>
      <c r="B97">
        <v>44</v>
      </c>
    </row>
    <row r="98" spans="1:2" x14ac:dyDescent="0.3">
      <c r="A98" s="10">
        <v>40848</v>
      </c>
      <c r="B98">
        <v>41</v>
      </c>
    </row>
    <row r="99" spans="1:2" x14ac:dyDescent="0.3">
      <c r="A99" s="10">
        <v>40878</v>
      </c>
      <c r="B99">
        <v>43</v>
      </c>
    </row>
    <row r="100" spans="1:2" x14ac:dyDescent="0.3">
      <c r="A100" s="10">
        <v>40909</v>
      </c>
      <c r="B100">
        <v>42</v>
      </c>
    </row>
    <row r="101" spans="1:2" x14ac:dyDescent="0.3">
      <c r="A101" s="10">
        <v>40940</v>
      </c>
      <c r="B101">
        <v>37</v>
      </c>
    </row>
    <row r="102" spans="1:2" x14ac:dyDescent="0.3">
      <c r="A102" s="10">
        <v>40969</v>
      </c>
      <c r="B102">
        <v>35</v>
      </c>
    </row>
    <row r="103" spans="1:2" x14ac:dyDescent="0.3">
      <c r="A103" s="10">
        <v>41000</v>
      </c>
      <c r="B103">
        <v>35</v>
      </c>
    </row>
    <row r="104" spans="1:2" x14ac:dyDescent="0.3">
      <c r="A104" s="10">
        <v>41030</v>
      </c>
      <c r="B104">
        <v>34</v>
      </c>
    </row>
    <row r="105" spans="1:2" x14ac:dyDescent="0.3">
      <c r="A105" s="10">
        <v>41061</v>
      </c>
      <c r="B105">
        <v>35</v>
      </c>
    </row>
    <row r="106" spans="1:2" x14ac:dyDescent="0.3">
      <c r="A106" s="10">
        <v>41091</v>
      </c>
      <c r="B106">
        <v>35</v>
      </c>
    </row>
    <row r="107" spans="1:2" x14ac:dyDescent="0.3">
      <c r="A107" s="10">
        <v>41122</v>
      </c>
      <c r="B107">
        <v>33</v>
      </c>
    </row>
    <row r="108" spans="1:2" x14ac:dyDescent="0.3">
      <c r="A108" s="10">
        <v>41153</v>
      </c>
      <c r="B108">
        <v>36</v>
      </c>
    </row>
    <row r="109" spans="1:2" x14ac:dyDescent="0.3">
      <c r="A109" s="10">
        <v>41183</v>
      </c>
      <c r="B109">
        <v>36</v>
      </c>
    </row>
    <row r="110" spans="1:2" x14ac:dyDescent="0.3">
      <c r="A110" s="10">
        <v>41214</v>
      </c>
      <c r="B110">
        <v>36</v>
      </c>
    </row>
    <row r="111" spans="1:2" x14ac:dyDescent="0.3">
      <c r="A111" s="10">
        <v>41244</v>
      </c>
      <c r="B111">
        <v>35</v>
      </c>
    </row>
    <row r="112" spans="1:2" x14ac:dyDescent="0.3">
      <c r="A112" s="10">
        <v>41275</v>
      </c>
      <c r="B112">
        <v>35</v>
      </c>
    </row>
    <row r="113" spans="1:2" x14ac:dyDescent="0.3">
      <c r="A113" s="10">
        <v>41306</v>
      </c>
      <c r="B113">
        <v>34</v>
      </c>
    </row>
    <row r="114" spans="1:2" x14ac:dyDescent="0.3">
      <c r="A114" s="10">
        <v>41334</v>
      </c>
      <c r="B114">
        <v>33</v>
      </c>
    </row>
    <row r="115" spans="1:2" x14ac:dyDescent="0.3">
      <c r="A115" s="10">
        <v>41365</v>
      </c>
      <c r="B115">
        <v>31</v>
      </c>
    </row>
    <row r="116" spans="1:2" x14ac:dyDescent="0.3">
      <c r="A116" s="10">
        <v>41395</v>
      </c>
      <c r="B116">
        <v>30</v>
      </c>
    </row>
    <row r="117" spans="1:2" x14ac:dyDescent="0.3">
      <c r="A117" s="10">
        <v>41426</v>
      </c>
      <c r="B117">
        <v>31</v>
      </c>
    </row>
    <row r="118" spans="1:2" x14ac:dyDescent="0.3">
      <c r="A118" s="10">
        <v>41456</v>
      </c>
      <c r="B118">
        <v>31</v>
      </c>
    </row>
    <row r="119" spans="1:2" x14ac:dyDescent="0.3">
      <c r="A119" s="10">
        <v>41487</v>
      </c>
      <c r="B119">
        <v>32</v>
      </c>
    </row>
    <row r="120" spans="1:2" x14ac:dyDescent="0.3">
      <c r="A120" s="10">
        <v>41518</v>
      </c>
      <c r="B120">
        <v>33</v>
      </c>
    </row>
    <row r="121" spans="1:2" x14ac:dyDescent="0.3">
      <c r="A121" s="10">
        <v>41548</v>
      </c>
      <c r="B121">
        <v>30</v>
      </c>
    </row>
    <row r="122" spans="1:2" x14ac:dyDescent="0.3">
      <c r="A122" s="10">
        <v>41579</v>
      </c>
      <c r="B122">
        <v>37</v>
      </c>
    </row>
    <row r="123" spans="1:2" x14ac:dyDescent="0.3">
      <c r="A123" s="10">
        <v>41609</v>
      </c>
      <c r="B123">
        <v>34</v>
      </c>
    </row>
    <row r="124" spans="1:2" x14ac:dyDescent="0.3">
      <c r="A124" s="10">
        <v>41640</v>
      </c>
      <c r="B124">
        <v>31</v>
      </c>
    </row>
    <row r="125" spans="1:2" x14ac:dyDescent="0.3">
      <c r="A125" s="10">
        <v>41671</v>
      </c>
      <c r="B125">
        <v>31</v>
      </c>
    </row>
    <row r="126" spans="1:2" x14ac:dyDescent="0.3">
      <c r="A126" s="10">
        <v>41699</v>
      </c>
      <c r="B126">
        <v>30</v>
      </c>
    </row>
    <row r="127" spans="1:2" x14ac:dyDescent="0.3">
      <c r="A127" s="10">
        <v>41730</v>
      </c>
      <c r="B127">
        <v>29</v>
      </c>
    </row>
    <row r="128" spans="1:2" x14ac:dyDescent="0.3">
      <c r="A128" s="10">
        <v>41760</v>
      </c>
      <c r="B128">
        <v>29</v>
      </c>
    </row>
    <row r="129" spans="1:2" x14ac:dyDescent="0.3">
      <c r="A129" s="10">
        <v>41791</v>
      </c>
      <c r="B129">
        <v>28</v>
      </c>
    </row>
    <row r="130" spans="1:2" x14ac:dyDescent="0.3">
      <c r="A130" s="10">
        <v>41821</v>
      </c>
      <c r="B130">
        <v>31</v>
      </c>
    </row>
    <row r="131" spans="1:2" x14ac:dyDescent="0.3">
      <c r="A131" s="10">
        <v>41852</v>
      </c>
      <c r="B131">
        <v>30</v>
      </c>
    </row>
    <row r="132" spans="1:2" x14ac:dyDescent="0.3">
      <c r="A132" s="10">
        <v>41883</v>
      </c>
      <c r="B132">
        <v>31</v>
      </c>
    </row>
    <row r="133" spans="1:2" x14ac:dyDescent="0.3">
      <c r="A133" s="10">
        <v>41913</v>
      </c>
      <c r="B133">
        <v>40</v>
      </c>
    </row>
    <row r="134" spans="1:2" x14ac:dyDescent="0.3">
      <c r="A134" s="10">
        <v>41944</v>
      </c>
      <c r="B134">
        <v>34</v>
      </c>
    </row>
    <row r="135" spans="1:2" x14ac:dyDescent="0.3">
      <c r="A135" s="10">
        <v>41974</v>
      </c>
      <c r="B135">
        <v>35</v>
      </c>
    </row>
    <row r="136" spans="1:2" x14ac:dyDescent="0.3">
      <c r="A136" s="10">
        <v>42005</v>
      </c>
      <c r="B136">
        <v>32</v>
      </c>
    </row>
    <row r="137" spans="1:2" x14ac:dyDescent="0.3">
      <c r="A137" s="10">
        <v>42036</v>
      </c>
      <c r="B137">
        <v>32</v>
      </c>
    </row>
    <row r="138" spans="1:2" x14ac:dyDescent="0.3">
      <c r="A138" s="10">
        <v>42064</v>
      </c>
      <c r="B138">
        <v>28</v>
      </c>
    </row>
    <row r="139" spans="1:2" x14ac:dyDescent="0.3">
      <c r="A139" s="10">
        <v>42095</v>
      </c>
      <c r="B139">
        <v>29</v>
      </c>
    </row>
    <row r="140" spans="1:2" x14ac:dyDescent="0.3">
      <c r="A140" s="10">
        <v>42125</v>
      </c>
      <c r="B140">
        <v>29</v>
      </c>
    </row>
    <row r="141" spans="1:2" x14ac:dyDescent="0.3">
      <c r="A141" s="10">
        <v>42156</v>
      </c>
      <c r="B141">
        <v>30</v>
      </c>
    </row>
    <row r="142" spans="1:2" x14ac:dyDescent="0.3">
      <c r="A142" s="10">
        <v>42186</v>
      </c>
      <c r="B142">
        <v>30</v>
      </c>
    </row>
    <row r="143" spans="1:2" x14ac:dyDescent="0.3">
      <c r="A143" s="10">
        <v>42217</v>
      </c>
      <c r="B143">
        <v>29</v>
      </c>
    </row>
    <row r="144" spans="1:2" x14ac:dyDescent="0.3">
      <c r="A144" s="10">
        <v>42248</v>
      </c>
      <c r="B144">
        <v>32</v>
      </c>
    </row>
    <row r="145" spans="1:7" x14ac:dyDescent="0.3">
      <c r="A145" s="10">
        <v>42278</v>
      </c>
      <c r="B145">
        <v>34</v>
      </c>
    </row>
    <row r="146" spans="1:7" x14ac:dyDescent="0.3">
      <c r="A146" s="10">
        <v>42309</v>
      </c>
      <c r="B146">
        <v>29</v>
      </c>
    </row>
    <row r="147" spans="1:7" x14ac:dyDescent="0.3">
      <c r="A147" s="10">
        <v>42339</v>
      </c>
      <c r="B147">
        <v>28</v>
      </c>
    </row>
    <row r="148" spans="1:7" x14ac:dyDescent="0.3">
      <c r="A148" s="10">
        <v>42370</v>
      </c>
      <c r="B148">
        <v>26</v>
      </c>
    </row>
    <row r="149" spans="1:7" x14ac:dyDescent="0.3">
      <c r="A149" s="10">
        <v>42401</v>
      </c>
      <c r="B149">
        <v>26</v>
      </c>
    </row>
    <row r="150" spans="1:7" x14ac:dyDescent="0.3">
      <c r="A150" s="10">
        <v>42430</v>
      </c>
      <c r="B150">
        <v>26</v>
      </c>
    </row>
    <row r="151" spans="1:7" x14ac:dyDescent="0.3">
      <c r="A151" s="10">
        <v>42461</v>
      </c>
      <c r="B151">
        <v>24</v>
      </c>
    </row>
    <row r="152" spans="1:7" x14ac:dyDescent="0.3">
      <c r="A152" s="10">
        <v>42491</v>
      </c>
      <c r="B152">
        <v>23</v>
      </c>
    </row>
    <row r="153" spans="1:7" x14ac:dyDescent="0.3">
      <c r="A153" s="10">
        <v>42522</v>
      </c>
      <c r="B153">
        <v>24</v>
      </c>
    </row>
    <row r="154" spans="1:7" x14ac:dyDescent="0.3">
      <c r="A154" s="10">
        <v>42552</v>
      </c>
      <c r="B154">
        <v>25</v>
      </c>
    </row>
    <row r="155" spans="1:7" x14ac:dyDescent="0.3">
      <c r="A155" s="10">
        <v>42583</v>
      </c>
      <c r="B155">
        <v>26</v>
      </c>
    </row>
    <row r="156" spans="1:7" x14ac:dyDescent="0.3">
      <c r="A156" s="10">
        <v>42614</v>
      </c>
      <c r="B156">
        <v>26</v>
      </c>
    </row>
    <row r="157" spans="1:7" x14ac:dyDescent="0.3">
      <c r="A157" s="10">
        <v>42644</v>
      </c>
      <c r="B157">
        <v>25</v>
      </c>
    </row>
    <row r="158" spans="1:7" x14ac:dyDescent="0.3">
      <c r="A158" s="10">
        <v>42675</v>
      </c>
      <c r="B158">
        <v>26</v>
      </c>
    </row>
    <row r="159" spans="1:7" x14ac:dyDescent="0.3">
      <c r="A159" s="15">
        <v>42705</v>
      </c>
      <c r="B159" s="16">
        <v>27</v>
      </c>
      <c r="C159" s="16"/>
      <c r="D159" s="16"/>
    </row>
    <row r="160" spans="1:7" x14ac:dyDescent="0.3">
      <c r="A160" s="10">
        <v>42736</v>
      </c>
      <c r="B160">
        <v>24</v>
      </c>
      <c r="C160" t="s">
        <v>208</v>
      </c>
      <c r="D160" s="4" t="s">
        <v>199</v>
      </c>
      <c r="E160" s="4" t="s">
        <v>200</v>
      </c>
      <c r="F160" s="4" t="s">
        <v>201</v>
      </c>
      <c r="G160" s="4" t="s">
        <v>231</v>
      </c>
    </row>
    <row r="161" spans="1:7" x14ac:dyDescent="0.3">
      <c r="A161" s="10">
        <v>42767</v>
      </c>
      <c r="B161">
        <v>24</v>
      </c>
      <c r="D161" s="4">
        <f>MAX(B160:B235)</f>
        <v>26</v>
      </c>
      <c r="E161" s="4">
        <f>MIN(B160:B235)</f>
        <v>15</v>
      </c>
      <c r="F161" s="4">
        <f>AVERAGE(B160:B235)</f>
        <v>19.828947368421051</v>
      </c>
      <c r="G161" s="4">
        <f>STDEV(B160:B235)</f>
        <v>2.9995028827890202</v>
      </c>
    </row>
    <row r="162" spans="1:7" x14ac:dyDescent="0.3">
      <c r="A162" s="10">
        <v>42795</v>
      </c>
      <c r="B162">
        <v>23</v>
      </c>
    </row>
    <row r="163" spans="1:7" x14ac:dyDescent="0.3">
      <c r="A163" s="10">
        <v>42826</v>
      </c>
      <c r="B163">
        <v>23</v>
      </c>
    </row>
    <row r="164" spans="1:7" x14ac:dyDescent="0.3">
      <c r="A164" s="10">
        <v>42856</v>
      </c>
      <c r="B164">
        <v>24</v>
      </c>
    </row>
    <row r="165" spans="1:7" x14ac:dyDescent="0.3">
      <c r="A165" s="10">
        <v>42887</v>
      </c>
      <c r="B165">
        <v>24</v>
      </c>
    </row>
    <row r="166" spans="1:7" x14ac:dyDescent="0.3">
      <c r="A166" s="10">
        <v>42917</v>
      </c>
      <c r="B166">
        <v>25</v>
      </c>
    </row>
    <row r="167" spans="1:7" x14ac:dyDescent="0.3">
      <c r="A167" s="10">
        <v>42948</v>
      </c>
      <c r="B167">
        <v>25</v>
      </c>
    </row>
    <row r="168" spans="1:7" x14ac:dyDescent="0.3">
      <c r="A168" s="10">
        <v>42979</v>
      </c>
      <c r="B168">
        <v>25</v>
      </c>
    </row>
    <row r="169" spans="1:7" x14ac:dyDescent="0.3">
      <c r="A169" s="10">
        <v>43009</v>
      </c>
      <c r="B169">
        <v>24</v>
      </c>
    </row>
    <row r="170" spans="1:7" x14ac:dyDescent="0.3">
      <c r="A170" s="10">
        <v>43040</v>
      </c>
      <c r="B170">
        <v>25</v>
      </c>
    </row>
    <row r="171" spans="1:7" x14ac:dyDescent="0.3">
      <c r="A171" s="10">
        <v>43070</v>
      </c>
      <c r="B171">
        <v>26</v>
      </c>
    </row>
    <row r="172" spans="1:7" x14ac:dyDescent="0.3">
      <c r="A172" s="10">
        <v>43101</v>
      </c>
      <c r="B172">
        <v>25</v>
      </c>
    </row>
    <row r="173" spans="1:7" x14ac:dyDescent="0.3">
      <c r="A173" s="10">
        <v>43132</v>
      </c>
      <c r="B173">
        <v>24</v>
      </c>
    </row>
    <row r="174" spans="1:7" x14ac:dyDescent="0.3">
      <c r="A174" s="10">
        <v>43160</v>
      </c>
      <c r="B174">
        <v>21</v>
      </c>
    </row>
    <row r="175" spans="1:7" x14ac:dyDescent="0.3">
      <c r="A175" s="10">
        <v>43191</v>
      </c>
      <c r="B175">
        <v>21</v>
      </c>
    </row>
    <row r="176" spans="1:7" x14ac:dyDescent="0.3">
      <c r="A176" s="10">
        <v>43221</v>
      </c>
      <c r="B176">
        <v>20</v>
      </c>
    </row>
    <row r="177" spans="1:2" x14ac:dyDescent="0.3">
      <c r="A177" s="10">
        <v>43252</v>
      </c>
      <c r="B177">
        <v>21</v>
      </c>
    </row>
    <row r="178" spans="1:2" x14ac:dyDescent="0.3">
      <c r="A178" s="10">
        <v>43282</v>
      </c>
      <c r="B178">
        <v>20</v>
      </c>
    </row>
    <row r="179" spans="1:2" x14ac:dyDescent="0.3">
      <c r="A179" s="10">
        <v>43313</v>
      </c>
      <c r="B179">
        <v>22</v>
      </c>
    </row>
    <row r="180" spans="1:2" x14ac:dyDescent="0.3">
      <c r="A180" s="10">
        <v>43344</v>
      </c>
      <c r="B180">
        <v>23</v>
      </c>
    </row>
    <row r="181" spans="1:2" x14ac:dyDescent="0.3">
      <c r="A181" s="10">
        <v>43374</v>
      </c>
      <c r="B181">
        <v>21</v>
      </c>
    </row>
    <row r="182" spans="1:2" x14ac:dyDescent="0.3">
      <c r="A182" s="10">
        <v>43405</v>
      </c>
      <c r="B182">
        <v>21</v>
      </c>
    </row>
    <row r="183" spans="1:2" x14ac:dyDescent="0.3">
      <c r="A183" s="10">
        <v>43435</v>
      </c>
      <c r="B183">
        <v>21</v>
      </c>
    </row>
    <row r="184" spans="1:2" x14ac:dyDescent="0.3">
      <c r="A184" s="10">
        <v>43466</v>
      </c>
      <c r="B184">
        <v>21</v>
      </c>
    </row>
    <row r="185" spans="1:2" x14ac:dyDescent="0.3">
      <c r="A185" s="10">
        <v>43497</v>
      </c>
      <c r="B185">
        <v>21</v>
      </c>
    </row>
    <row r="186" spans="1:2" x14ac:dyDescent="0.3">
      <c r="A186" s="10">
        <v>43525</v>
      </c>
      <c r="B186">
        <v>20</v>
      </c>
    </row>
    <row r="187" spans="1:2" x14ac:dyDescent="0.3">
      <c r="A187" s="10">
        <v>43556</v>
      </c>
      <c r="B187">
        <v>18</v>
      </c>
    </row>
    <row r="188" spans="1:2" x14ac:dyDescent="0.3">
      <c r="A188" s="10">
        <v>43586</v>
      </c>
      <c r="B188">
        <v>18</v>
      </c>
    </row>
    <row r="189" spans="1:2" x14ac:dyDescent="0.3">
      <c r="A189" s="10">
        <v>43617</v>
      </c>
      <c r="B189">
        <v>18</v>
      </c>
    </row>
    <row r="190" spans="1:2" x14ac:dyDescent="0.3">
      <c r="A190" s="10">
        <v>43647</v>
      </c>
      <c r="B190">
        <v>19</v>
      </c>
    </row>
    <row r="191" spans="1:2" x14ac:dyDescent="0.3">
      <c r="A191" s="10">
        <v>43678</v>
      </c>
      <c r="B191">
        <v>19</v>
      </c>
    </row>
    <row r="192" spans="1:2" x14ac:dyDescent="0.3">
      <c r="A192" s="10">
        <v>43709</v>
      </c>
      <c r="B192">
        <v>20</v>
      </c>
    </row>
    <row r="193" spans="1:2" x14ac:dyDescent="0.3">
      <c r="A193" s="10">
        <v>43739</v>
      </c>
      <c r="B193">
        <v>18</v>
      </c>
    </row>
    <row r="194" spans="1:2" x14ac:dyDescent="0.3">
      <c r="A194" s="10">
        <v>43770</v>
      </c>
      <c r="B194">
        <v>19</v>
      </c>
    </row>
    <row r="195" spans="1:2" x14ac:dyDescent="0.3">
      <c r="A195" s="10">
        <v>43800</v>
      </c>
      <c r="B195">
        <v>19</v>
      </c>
    </row>
    <row r="196" spans="1:2" x14ac:dyDescent="0.3">
      <c r="A196" s="10">
        <v>43831</v>
      </c>
      <c r="B196">
        <v>18</v>
      </c>
    </row>
    <row r="197" spans="1:2" x14ac:dyDescent="0.3">
      <c r="A197" s="10">
        <v>43862</v>
      </c>
      <c r="B197">
        <v>18</v>
      </c>
    </row>
    <row r="198" spans="1:2" x14ac:dyDescent="0.3">
      <c r="A198" s="10">
        <v>43891</v>
      </c>
      <c r="B198">
        <v>23</v>
      </c>
    </row>
    <row r="199" spans="1:2" x14ac:dyDescent="0.3">
      <c r="A199" s="10">
        <v>43922</v>
      </c>
      <c r="B199">
        <v>21</v>
      </c>
    </row>
    <row r="200" spans="1:2" x14ac:dyDescent="0.3">
      <c r="A200" s="10">
        <v>43952</v>
      </c>
      <c r="B200">
        <v>20</v>
      </c>
    </row>
    <row r="201" spans="1:2" x14ac:dyDescent="0.3">
      <c r="A201" s="10">
        <v>43983</v>
      </c>
      <c r="B201">
        <v>18</v>
      </c>
    </row>
    <row r="202" spans="1:2" x14ac:dyDescent="0.3">
      <c r="A202" s="10">
        <v>44013</v>
      </c>
      <c r="B202">
        <v>18</v>
      </c>
    </row>
    <row r="203" spans="1:2" x14ac:dyDescent="0.3">
      <c r="A203" s="10">
        <v>44044</v>
      </c>
      <c r="B203">
        <v>19</v>
      </c>
    </row>
    <row r="204" spans="1:2" x14ac:dyDescent="0.3">
      <c r="A204" s="10">
        <v>44075</v>
      </c>
      <c r="B204">
        <v>19</v>
      </c>
    </row>
    <row r="205" spans="1:2" x14ac:dyDescent="0.3">
      <c r="A205" s="10">
        <v>44105</v>
      </c>
      <c r="B205">
        <v>18</v>
      </c>
    </row>
    <row r="206" spans="1:2" x14ac:dyDescent="0.3">
      <c r="A206" s="10">
        <v>44136</v>
      </c>
      <c r="B206">
        <v>24</v>
      </c>
    </row>
    <row r="207" spans="1:2" x14ac:dyDescent="0.3">
      <c r="A207" s="10">
        <v>44166</v>
      </c>
      <c r="B207">
        <v>21</v>
      </c>
    </row>
    <row r="208" spans="1:2" x14ac:dyDescent="0.3">
      <c r="A208" s="10">
        <v>44197</v>
      </c>
      <c r="B208">
        <v>19</v>
      </c>
    </row>
    <row r="209" spans="1:2" x14ac:dyDescent="0.3">
      <c r="A209" s="10">
        <v>44228</v>
      </c>
      <c r="B209">
        <v>21</v>
      </c>
    </row>
    <row r="210" spans="1:2" x14ac:dyDescent="0.3">
      <c r="A210" s="10">
        <v>44256</v>
      </c>
      <c r="B210">
        <v>26</v>
      </c>
    </row>
    <row r="211" spans="1:2" x14ac:dyDescent="0.3">
      <c r="A211" s="10">
        <v>44287</v>
      </c>
      <c r="B211">
        <v>17</v>
      </c>
    </row>
    <row r="212" spans="1:2" x14ac:dyDescent="0.3">
      <c r="A212" s="10">
        <v>44317</v>
      </c>
      <c r="B212">
        <v>17</v>
      </c>
    </row>
    <row r="213" spans="1:2" x14ac:dyDescent="0.3">
      <c r="A213" s="10">
        <v>44348</v>
      </c>
      <c r="B213">
        <v>15</v>
      </c>
    </row>
    <row r="214" spans="1:2" x14ac:dyDescent="0.3">
      <c r="A214" s="10">
        <v>44378</v>
      </c>
      <c r="B214">
        <v>17</v>
      </c>
    </row>
    <row r="215" spans="1:2" x14ac:dyDescent="0.3">
      <c r="A215" s="10">
        <v>44409</v>
      </c>
      <c r="B215">
        <v>16</v>
      </c>
    </row>
    <row r="216" spans="1:2" x14ac:dyDescent="0.3">
      <c r="A216" s="10">
        <v>44440</v>
      </c>
      <c r="B216">
        <v>16</v>
      </c>
    </row>
    <row r="217" spans="1:2" x14ac:dyDescent="0.3">
      <c r="A217" s="10">
        <v>44470</v>
      </c>
      <c r="B217">
        <v>18</v>
      </c>
    </row>
    <row r="218" spans="1:2" x14ac:dyDescent="0.3">
      <c r="A218" s="10">
        <v>44501</v>
      </c>
      <c r="B218">
        <v>17</v>
      </c>
    </row>
    <row r="219" spans="1:2" x14ac:dyDescent="0.3">
      <c r="A219" s="10">
        <v>44531</v>
      </c>
      <c r="B219">
        <v>17</v>
      </c>
    </row>
    <row r="220" spans="1:2" x14ac:dyDescent="0.3">
      <c r="A220" s="10">
        <v>44562</v>
      </c>
      <c r="B220">
        <v>18</v>
      </c>
    </row>
    <row r="221" spans="1:2" x14ac:dyDescent="0.3">
      <c r="A221" s="10">
        <v>44593</v>
      </c>
      <c r="B221">
        <v>20</v>
      </c>
    </row>
    <row r="222" spans="1:2" x14ac:dyDescent="0.3">
      <c r="A222" s="10">
        <v>44621</v>
      </c>
      <c r="B222">
        <v>18</v>
      </c>
    </row>
    <row r="223" spans="1:2" x14ac:dyDescent="0.3">
      <c r="A223" s="10">
        <v>44652</v>
      </c>
      <c r="B223">
        <v>16</v>
      </c>
    </row>
    <row r="224" spans="1:2" x14ac:dyDescent="0.3">
      <c r="A224" s="10">
        <v>44682</v>
      </c>
      <c r="B224">
        <v>16</v>
      </c>
    </row>
    <row r="225" spans="1:2" x14ac:dyDescent="0.3">
      <c r="A225" s="10">
        <v>44713</v>
      </c>
      <c r="B225">
        <v>18</v>
      </c>
    </row>
    <row r="226" spans="1:2" x14ac:dyDescent="0.3">
      <c r="A226" s="10">
        <v>44743</v>
      </c>
      <c r="B226">
        <v>18</v>
      </c>
    </row>
    <row r="227" spans="1:2" x14ac:dyDescent="0.3">
      <c r="A227" s="10">
        <v>44774</v>
      </c>
      <c r="B227">
        <v>17</v>
      </c>
    </row>
    <row r="228" spans="1:2" x14ac:dyDescent="0.3">
      <c r="A228" s="10">
        <v>44805</v>
      </c>
      <c r="B228">
        <v>18</v>
      </c>
    </row>
    <row r="229" spans="1:2" x14ac:dyDescent="0.3">
      <c r="A229" s="10">
        <v>44835</v>
      </c>
      <c r="B229">
        <v>17</v>
      </c>
    </row>
    <row r="230" spans="1:2" x14ac:dyDescent="0.3">
      <c r="A230" s="10">
        <v>44866</v>
      </c>
      <c r="B230">
        <v>16</v>
      </c>
    </row>
    <row r="231" spans="1:2" x14ac:dyDescent="0.3">
      <c r="A231" s="10">
        <v>44896</v>
      </c>
      <c r="B231">
        <v>16</v>
      </c>
    </row>
    <row r="232" spans="1:2" x14ac:dyDescent="0.3">
      <c r="A232" s="10">
        <v>44927</v>
      </c>
      <c r="B232">
        <v>17</v>
      </c>
    </row>
    <row r="233" spans="1:2" x14ac:dyDescent="0.3">
      <c r="A233" s="10">
        <v>44958</v>
      </c>
      <c r="B233">
        <v>16</v>
      </c>
    </row>
    <row r="234" spans="1:2" x14ac:dyDescent="0.3">
      <c r="A234" s="10">
        <v>44986</v>
      </c>
      <c r="B234">
        <v>15</v>
      </c>
    </row>
    <row r="235" spans="1:2" x14ac:dyDescent="0.3">
      <c r="A235" s="10">
        <v>45017</v>
      </c>
      <c r="B235">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23</vt:i4>
      </vt:variant>
    </vt:vector>
  </HeadingPairs>
  <TitlesOfParts>
    <vt:vector size="23" baseType="lpstr">
      <vt:lpstr>Halmaz</vt:lpstr>
      <vt:lpstr>Idősor</vt:lpstr>
      <vt:lpstr>Számítások</vt:lpstr>
      <vt:lpstr>Számítások (2)</vt:lpstr>
      <vt:lpstr>félsertés</vt:lpstr>
      <vt:lpstr>marhahús</vt:lpstr>
      <vt:lpstr>lakás</vt:lpstr>
      <vt:lpstr>sertéshús</vt:lpstr>
      <vt:lpstr>internet</vt:lpstr>
      <vt:lpstr>baromfi</vt:lpstr>
      <vt:lpstr>tej</vt:lpstr>
      <vt:lpstr>étterem</vt:lpstr>
      <vt:lpstr>braille</vt:lpstr>
      <vt:lpstr>étterem2</vt:lpstr>
      <vt:lpstr>hal</vt:lpstr>
      <vt:lpstr>belsőség</vt:lpstr>
      <vt:lpstr>tej2</vt:lpstr>
      <vt:lpstr>szálláshely</vt:lpstr>
      <vt:lpstr>tojás</vt:lpstr>
      <vt:lpstr>alkoholmentes</vt:lpstr>
      <vt:lpstr>gyógyszer</vt:lpstr>
      <vt:lpstr>ruha</vt:lpstr>
      <vt:lpstr>félsertés előrejelzés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Sziszi</dc:creator>
  <cp:lastModifiedBy>Sziszi</cp:lastModifiedBy>
  <dcterms:created xsi:type="dcterms:W3CDTF">2023-04-14T06:18:18Z</dcterms:created>
  <dcterms:modified xsi:type="dcterms:W3CDTF">2023-05-11T12:56:30Z</dcterms:modified>
</cp:coreProperties>
</file>